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lsv\1113000_市町支援課\005【大】財政グループ\015【中】公会計整備\2026(R8)\001【簿】公会計整備(R12末)\9_財政状況資料集\04_県HP公表用\"/>
    </mc:Choice>
  </mc:AlternateContent>
  <xr:revisionPtr revIDLastSave="0" documentId="13_ncr:1_{5A06D115-535E-4203-922B-76884D8E244D}" xr6:coauthVersionLast="47" xr6:coauthVersionMax="47" xr10:uidLastSave="{00000000-0000-0000-0000-000000000000}"/>
  <bookViews>
    <workbookView xWindow="-28365" yWindow="915" windowWidth="26070" windowHeight="11100" tabRatio="902"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9" i="10"/>
  <c r="AO38" i="10"/>
  <c r="AO37" i="10"/>
  <c r="AO36"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W42" i="10"/>
  <c r="BE42" i="10"/>
  <c r="AM42" i="10"/>
  <c r="U42" i="10"/>
  <c r="C42" i="10"/>
  <c r="BW41" i="10"/>
  <c r="BE41" i="10"/>
  <c r="AM41" i="10"/>
  <c r="U41" i="10"/>
  <c r="C41" i="10"/>
  <c r="BW40" i="10"/>
  <c r="BE40" i="10"/>
  <c r="AM40" i="10"/>
  <c r="U40" i="10"/>
  <c r="C40" i="10"/>
  <c r="BW39" i="10"/>
  <c r="BE39" i="10"/>
  <c r="U39" i="10"/>
  <c r="C39" i="10"/>
  <c r="BW38" i="10"/>
  <c r="BE38" i="10"/>
  <c r="C38" i="10"/>
  <c r="BW37" i="10"/>
  <c r="BE37" i="10"/>
  <c r="C37" i="10"/>
  <c r="BE36" i="10"/>
  <c r="BW34" i="10"/>
  <c r="BW35" i="10" s="1"/>
  <c r="BW36" i="10" s="1"/>
  <c r="C34" i="10"/>
  <c r="C35" i="10" s="1"/>
  <c r="CO34" i="10" l="1"/>
  <c r="CO35" i="10" s="1"/>
  <c r="CO36" i="10" s="1"/>
  <c r="CO37" i="10" s="1"/>
  <c r="CO38" i="10" s="1"/>
  <c r="CO39" i="10" s="1"/>
  <c r="CO40" i="10" s="1"/>
  <c r="CO41" i="10" s="1"/>
  <c r="CO42" i="10" s="1"/>
  <c r="CO43" i="10" s="1"/>
  <c r="C36" i="10"/>
  <c r="U34" i="10"/>
  <c r="U35" i="10" s="1"/>
  <c r="U36" i="10" s="1"/>
  <c r="U37" i="10" s="1"/>
  <c r="U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AM37" i="10" s="1"/>
  <c r="AM38" i="10" s="1"/>
  <c r="AM39" i="10" s="1"/>
  <c r="BE34" i="10"/>
  <c r="BE35" i="10" s="1"/>
</calcChain>
</file>

<file path=xl/sharedStrings.xml><?xml version="1.0" encoding="utf-8"?>
<sst xmlns="http://schemas.openxmlformats.org/spreadsheetml/2006/main" count="1096" uniqueCount="597">
  <si>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</si>
  <si>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</si>
  <si>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</si>
  <si>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</si>
  <si>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</si>
  <si>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</si>
  <si>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</si>
  <si>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</si>
  <si>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</si>
  <si>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</si>
  <si>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</si>
  <si>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</si>
  <si>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</si>
  <si>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</si>
  <si>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</si>
  <si>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</si>
  <si>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</si>
  <si>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</si>
  <si>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</si>
  <si>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</si>
  <si>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</si>
  <si>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</si>
  <si>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</si>
  <si>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</si>
  <si>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</si>
  <si>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</si>
  <si>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</si>
  <si>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</si>
  <si>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</si>
  <si>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</si>
  <si>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</si>
  <si>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</si>
  <si>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</si>
  <si>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</si>
  <si>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</si>
  <si>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</si>
  <si>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</si>
  <si>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</si>
  <si>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</si>
  <si>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</si>
  <si>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</si>
  <si>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</si>
  <si>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</si>
  <si>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</si>
  <si>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</si>
  <si>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</si>
  <si>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</si>
  <si>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</si>
  <si>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</si>
  <si>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</si>
  <si>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</si>
  <si>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</si>
  <si>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</si>
  <si>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</si>
  <si>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</si>
  <si>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</si>
  <si>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</si>
  <si>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</si>
  <si>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</si>
  <si>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</si>
  <si>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</si>
  <si>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</si>
  <si>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</si>
  <si>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</si>
  <si>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</si>
  <si>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</si>
  <si>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</si>
  <si>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</si>
  <si>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</si>
  <si>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</si>
  <si>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</si>
  <si>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</si>
  <si>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</si>
  <si>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</si>
  <si>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</si>
  <si>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</si>
  <si>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</si>
  <si>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</si>
  <si>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</si>
  <si>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石川県</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</si>
  <si>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</si>
  <si>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</si>
  <si>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</si>
  <si>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</si>
  <si>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</si>
  <si>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</si>
  <si>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</si>
  <si>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</si>
  <si>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</si>
  <si>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</si>
  <si>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</si>
  <si>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</si>
  <si>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</si>
  <si>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</si>
  <si>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金沢市</t>
    <phoneticPr fontId="5"/>
  </si>
  <si>
    <t>地方交付税種地</t>
    <rPh sb="0" eb="2">
      <t>チホウ</t>
    </rPh>
    <rPh sb="2" eb="5">
      <t>コウフゼイ</t>
    </rPh>
    <rPh sb="5" eb="6">
      <t>シュ</t>
    </rPh>
    <rPh sb="6" eb="7">
      <t>チ</t>
    </rPh>
    <phoneticPr fontId="5"/>
  </si>
  <si>
    <t>1-7</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</si>
  <si>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</si>
  <si>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</si>
  <si>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</si>
  <si>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</si>
  <si>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</si>
  <si>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</si>
  <si>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</si>
  <si>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</si>
  <si>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</si>
  <si>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</si>
  <si>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</si>
  <si>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</si>
  <si>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</si>
  <si>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</si>
  <si>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</si>
  <si>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</si>
  <si>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</si>
  <si>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</si>
  <si>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</si>
  <si>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</si>
  <si>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</si>
  <si>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</si>
  <si>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</si>
  <si>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</si>
  <si>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</si>
  <si>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</si>
  <si>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</si>
  <si>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</si>
  <si>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</si>
  <si>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</si>
  <si>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</si>
  <si>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</si>
  <si>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</si>
  <si>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</si>
  <si>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</si>
  <si>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</si>
  <si>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</si>
  <si>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</si>
  <si>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</si>
  <si>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</si>
  <si>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</si>
  <si>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</si>
  <si>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</si>
  <si>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</si>
  <si>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</si>
  <si>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</si>
  <si>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</si>
  <si>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</si>
  <si>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</si>
  <si>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</si>
  <si>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</si>
  <si>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</si>
  <si>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</si>
  <si>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</si>
  <si>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</si>
  <si>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</si>
  <si>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</si>
  <si>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</si>
  <si>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</si>
  <si>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</si>
  <si>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</si>
  <si>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</si>
  <si>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</si>
  <si>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</si>
  <si>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</si>
  <si>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</si>
  <si>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</si>
  <si>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</si>
  <si>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</si>
  <si>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</si>
  <si>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</si>
  <si>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</si>
  <si>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</si>
  <si>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</si>
  <si>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</si>
  <si>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</si>
  <si>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</si>
  <si>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</si>
  <si>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</si>
  <si>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</si>
  <si>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</si>
  <si>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</si>
  <si>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</si>
  <si>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</si>
  <si>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</si>
  <si>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</si>
  <si>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</si>
  <si>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</si>
  <si>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</si>
  <si>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</si>
  <si>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</si>
  <si>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</si>
  <si>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</si>
  <si>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</si>
  <si>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</si>
  <si>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</si>
  <si>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</si>
  <si>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</si>
  <si>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</si>
  <si>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</si>
  <si>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</si>
  <si>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</si>
  <si>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</si>
  <si>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</si>
  <si>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</si>
  <si>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</si>
  <si>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石川県金沢市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</si>
  <si>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</si>
  <si>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</si>
  <si>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</si>
  <si>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</si>
  <si>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</si>
  <si>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</si>
  <si>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</si>
  <si>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</si>
  <si>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</si>
  <si>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</si>
  <si>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</si>
  <si>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</si>
  <si>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</si>
  <si>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</si>
  <si>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</si>
  <si>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</si>
  <si>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</si>
  <si>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</si>
  <si>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</si>
  <si>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</si>
  <si>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</si>
  <si>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</si>
  <si>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</si>
  <si>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</si>
  <si>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</si>
  <si>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</si>
  <si>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</si>
  <si>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</si>
  <si>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</si>
  <si>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</si>
  <si>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</si>
  <si>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</si>
  <si>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</si>
  <si>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</si>
  <si>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</si>
  <si>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</si>
  <si>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</si>
  <si>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</si>
  <si>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</si>
  <si>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</si>
  <si>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</si>
  <si>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</si>
  <si>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</si>
  <si>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</si>
  <si>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</si>
  <si>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</si>
  <si>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</si>
  <si>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</si>
  <si>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</si>
  <si>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</si>
  <si>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</si>
  <si>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</si>
  <si>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</si>
  <si>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</si>
  <si>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</si>
  <si>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</si>
  <si>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</si>
  <si>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</si>
  <si>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</si>
  <si>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</si>
  <si>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</si>
  <si>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</si>
  <si>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</si>
  <si>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</si>
  <si>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</si>
  <si>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</si>
  <si>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</si>
  <si>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</si>
  <si>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</si>
  <si>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</si>
  <si>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</si>
  <si>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</si>
  <si>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</si>
  <si>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</si>
  <si>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</si>
  <si>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</si>
  <si>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</si>
  <si>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</si>
  <si>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</si>
  <si>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</si>
  <si>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</si>
  <si>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</si>
  <si>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</si>
  <si>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</si>
  <si>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</si>
  <si>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</si>
  <si>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</si>
  <si>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</si>
  <si>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</si>
  <si>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</si>
  <si>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</si>
  <si>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</si>
  <si>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</si>
  <si>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</si>
  <si>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</si>
  <si>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</si>
  <si>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</si>
  <si>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</si>
  <si>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</si>
  <si>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</si>
  <si>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</si>
  <si>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</si>
  <si>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</si>
  <si>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</si>
  <si>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</si>
  <si>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</si>
  <si>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</si>
  <si>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</si>
  <si>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</si>
  <si>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</si>
  <si>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</si>
  <si>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</si>
  <si>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</si>
  <si>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</si>
  <si>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</si>
  <si>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</si>
  <si>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</si>
  <si>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</si>
  <si>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</si>
  <si>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</si>
  <si>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</si>
  <si>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</si>
  <si>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</si>
  <si>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</si>
  <si>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</si>
  <si>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</si>
  <si>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</si>
  <si>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</si>
  <si>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</si>
  <si>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</si>
  <si>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</si>
  <si>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</si>
  <si>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</si>
  <si>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</si>
  <si>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</si>
  <si>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</si>
  <si>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</si>
  <si>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</si>
  <si>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</si>
  <si>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</si>
  <si>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</si>
  <si>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</si>
  <si>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</si>
  <si>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</si>
  <si>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</si>
  <si>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</si>
  <si>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</si>
  <si>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</si>
  <si>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</si>
  <si>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</si>
  <si>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石川県金沢市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</si>
  <si>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</si>
  <si>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</si>
  <si>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</si>
  <si>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</si>
  <si>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</si>
  <si>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</si>
  <si>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</si>
  <si>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</si>
  <si>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</si>
  <si>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</si>
  <si>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</si>
  <si>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</si>
  <si>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</si>
  <si>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</si>
  <si>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</si>
  <si>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</si>
  <si>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</si>
  <si>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</si>
  <si>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</si>
  <si>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</si>
  <si>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金沢市公共用地先行取得事業費特別会計</t>
    <phoneticPr fontId="5"/>
  </si>
  <si>
    <t>金沢市母子父子寡婦福祉資金貸付事業費特別会計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</si>
  <si>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</si>
  <si>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</si>
  <si>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</si>
  <si>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</si>
  <si>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</si>
  <si>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</si>
  <si>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</si>
  <si>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</si>
  <si>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</si>
  <si>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</si>
  <si>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</si>
  <si>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</si>
  <si>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</si>
  <si>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金沢市営地方競馬事業費特別会計</t>
    <phoneticPr fontId="5"/>
  </si>
  <si>
    <t>金沢市駐車場事業費特別会計</t>
    <phoneticPr fontId="5"/>
  </si>
  <si>
    <t>金沢市国民健康保険費特別会計</t>
    <phoneticPr fontId="5"/>
  </si>
  <si>
    <t>金沢市後期高齢者医療費特別会計</t>
    <phoneticPr fontId="5"/>
  </si>
  <si>
    <t>金沢市介護保険費特別会計</t>
    <phoneticPr fontId="5"/>
  </si>
  <si>
    <t>金沢市水道事業特別会計</t>
    <phoneticPr fontId="5"/>
  </si>
  <si>
    <t>法適用企業</t>
    <phoneticPr fontId="5"/>
  </si>
  <si>
    <t>金沢市下水道事業特別会計</t>
    <phoneticPr fontId="5"/>
  </si>
  <si>
    <t>金沢市工業用水道事業特別会計</t>
    <phoneticPr fontId="5"/>
  </si>
  <si>
    <t>金沢市中央卸売市場事業特別会計</t>
    <phoneticPr fontId="5"/>
  </si>
  <si>
    <t>金沢市公設花き地方卸売市場事業特別会計</t>
    <phoneticPr fontId="5"/>
  </si>
  <si>
    <t>金沢市病院事業特別会計</t>
    <phoneticPr fontId="5"/>
  </si>
  <si>
    <t>金沢市市街地再開発事業費特別会計</t>
    <phoneticPr fontId="5"/>
  </si>
  <si>
    <t>法非適用企業</t>
    <phoneticPr fontId="5"/>
  </si>
  <si>
    <t>金沢市住宅団地建設事業費特別会計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</si>
  <si>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</si>
  <si>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</si>
  <si>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</si>
  <si>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</si>
  <si>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</si>
  <si>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</si>
  <si>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</si>
  <si>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</si>
  <si>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</si>
  <si>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</si>
  <si>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</si>
  <si>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</si>
  <si>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</si>
  <si>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</si>
  <si>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</si>
  <si>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</si>
  <si>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</si>
  <si>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</si>
  <si>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</si>
  <si>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</si>
  <si>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</si>
  <si>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</si>
  <si>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</si>
  <si>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</si>
  <si>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</si>
  <si>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</si>
  <si>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</si>
  <si>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</si>
  <si>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</si>
  <si>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</si>
  <si>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</si>
  <si>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</si>
  <si>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</si>
  <si>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</si>
  <si>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</si>
  <si>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</si>
  <si>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</si>
  <si>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</si>
  <si>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</si>
  <si>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</si>
  <si>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</si>
  <si>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</si>
  <si>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</si>
  <si>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</si>
  <si>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</si>
  <si>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</si>
  <si>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</si>
  <si>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</si>
  <si>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</si>
  <si>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</si>
  <si>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</si>
  <si>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</si>
  <si>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</si>
  <si>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</si>
  <si>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</si>
  <si>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</si>
  <si>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</si>
  <si>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</si>
  <si>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</si>
  <si>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</si>
  <si>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</si>
  <si>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</si>
  <si>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</si>
  <si>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</si>
  <si>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</si>
  <si>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</si>
  <si>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</si>
  <si>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</si>
  <si>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</si>
  <si>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</si>
  <si>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</si>
  <si>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</si>
  <si>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</si>
  <si>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</si>
  <si>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</si>
  <si>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</si>
  <si>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</si>
  <si>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</si>
  <si>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</si>
  <si>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</si>
  <si>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</si>
  <si>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</si>
  <si>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</si>
  <si>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</si>
  <si>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</si>
  <si>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</si>
  <si>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</si>
  <si>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</si>
  <si>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</si>
  <si>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</si>
  <si>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</si>
  <si>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</si>
  <si>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</si>
  <si>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</si>
  <si>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</si>
  <si>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</si>
  <si>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</si>
  <si>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</si>
  <si>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</si>
  <si>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</si>
  <si>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</si>
  <si>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</si>
  <si>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</si>
  <si>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</si>
  <si>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</si>
  <si>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</si>
  <si>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</si>
  <si>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</si>
  <si>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</si>
  <si>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</si>
  <si>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</si>
  <si>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</si>
  <si>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</si>
  <si>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</si>
  <si>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</si>
  <si>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</si>
  <si>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</si>
  <si>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</si>
  <si>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</si>
  <si>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</si>
  <si>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</si>
  <si>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</si>
  <si>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</si>
  <si>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</si>
  <si>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</si>
  <si>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</si>
  <si>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</si>
  <si>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</si>
  <si>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</si>
  <si>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</si>
  <si>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</si>
  <si>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</si>
  <si>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</si>
  <si>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</si>
  <si>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</si>
  <si>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0.09</t>
  </si>
  <si>
    <t>金沢市水道事業特別会計</t>
  </si>
  <si>
    <t>一般会計</t>
  </si>
  <si>
    <t>金沢市病院事業特別会計</t>
  </si>
  <si>
    <t>金沢市下水道事業特別会計</t>
  </si>
  <si>
    <t>金沢市中央卸売市場事業特別会計</t>
  </si>
  <si>
    <t>金沢市介護保険費特別会計</t>
  </si>
  <si>
    <t>金沢市公設花き地方卸売市場事業特別会計</t>
  </si>
  <si>
    <t>金沢市国民健康保険費特別会計</t>
  </si>
  <si>
    <t>その他会計（赤字）</t>
  </si>
  <si>
    <t>その他会計（黒字）</t>
  </si>
  <si>
    <t>R02</t>
    <phoneticPr fontId="5"/>
  </si>
  <si>
    <t>R03</t>
    <phoneticPr fontId="5"/>
  </si>
  <si>
    <t>R04</t>
    <phoneticPr fontId="5"/>
  </si>
  <si>
    <t>R05</t>
    <phoneticPr fontId="5"/>
  </si>
  <si>
    <t>R06</t>
    <phoneticPr fontId="5"/>
  </si>
  <si>
    <t>-</t>
    <phoneticPr fontId="2"/>
  </si>
  <si>
    <t>-</t>
    <phoneticPr fontId="2"/>
  </si>
  <si>
    <t xml:space="preserve"> (株)金沢商業活性化センター</t>
  </si>
  <si>
    <t xml:space="preserve"> (公財)石川県音楽文化振興事業団</t>
  </si>
  <si>
    <t xml:space="preserve"> (公財)横浜記念金沢の文化創生財団</t>
  </si>
  <si>
    <t xml:space="preserve"> (公財)金沢芸術創造財団</t>
  </si>
  <si>
    <t xml:space="preserve"> (公財)金沢文化振興財団</t>
  </si>
  <si>
    <t xml:space="preserve"> (公財)金沢国際交流財団</t>
  </si>
  <si>
    <t xml:space="preserve"> (公社)金沢職人大学校</t>
  </si>
  <si>
    <t xml:space="preserve"> 公立大学法人金沢美術工芸大学</t>
  </si>
  <si>
    <t xml:space="preserve"> (一財)石川県文化・産業振興基金</t>
  </si>
  <si>
    <t xml:space="preserve"> (公財)金沢コンベンションビューロー</t>
  </si>
  <si>
    <t xml:space="preserve"> (一財)石川県金沢勤労者プラザ</t>
  </si>
  <si>
    <t>(公財)金沢勤労者福祉サービスセンター</t>
  </si>
  <si>
    <t xml:space="preserve"> （一社）石川県金沢食肉公社</t>
  </si>
  <si>
    <t xml:space="preserve"> (公社)金沢ボランティア大学校</t>
  </si>
  <si>
    <t xml:space="preserve"> (公財)金沢市スポーツ事業団</t>
  </si>
  <si>
    <t xml:space="preserve"> (公財)金沢健康福祉財団</t>
    <rPh sb="7" eb="9">
      <t>ケンコウ</t>
    </rPh>
    <rPh sb="9" eb="11">
      <t>フクシ</t>
    </rPh>
    <rPh sb="11" eb="13">
      <t>ザイダン</t>
    </rPh>
    <phoneticPr fontId="10"/>
  </si>
  <si>
    <t xml:space="preserve"> (一財)石川県県民ふれあい公社</t>
  </si>
  <si>
    <t xml:space="preserve"> (公財)金沢子ども科学財団</t>
  </si>
  <si>
    <t xml:space="preserve"> (公財)金沢市水道サービス公社</t>
  </si>
  <si>
    <t>石川県後期高齢者医療広域連合（一般会計）</t>
    <rPh sb="0" eb="3">
      <t>イシカワケン</t>
    </rPh>
    <rPh sb="3" eb="5">
      <t>コウキ</t>
    </rPh>
    <rPh sb="5" eb="8">
      <t>コウレイシャ</t>
    </rPh>
    <rPh sb="8" eb="10">
      <t>イリョウ</t>
    </rPh>
    <rPh sb="10" eb="12">
      <t>コウイキ</t>
    </rPh>
    <rPh sb="12" eb="14">
      <t>レンゴウ</t>
    </rPh>
    <rPh sb="15" eb="19">
      <t>イッパンカイケイ</t>
    </rPh>
    <phoneticPr fontId="2"/>
  </si>
  <si>
    <t>石川県後期高齢者医療広域連合（特別会計）</t>
    <rPh sb="0" eb="3">
      <t>イシカワケン</t>
    </rPh>
    <rPh sb="3" eb="5">
      <t>コウキ</t>
    </rPh>
    <rPh sb="5" eb="8">
      <t>コウレイシャ</t>
    </rPh>
    <rPh sb="8" eb="10">
      <t>イリョウ</t>
    </rPh>
    <rPh sb="10" eb="12">
      <t>コウイキ</t>
    </rPh>
    <rPh sb="12" eb="14">
      <t>レンゴウ</t>
    </rPh>
    <rPh sb="15" eb="17">
      <t>トクベツ</t>
    </rPh>
    <rPh sb="17" eb="19">
      <t>カイケイ</t>
    </rPh>
    <phoneticPr fontId="2"/>
  </si>
  <si>
    <t>石川県市町村消防賞じゅつ金組合</t>
    <rPh sb="0" eb="3">
      <t>イシカワケン</t>
    </rPh>
    <rPh sb="3" eb="6">
      <t>シチョウソン</t>
    </rPh>
    <rPh sb="6" eb="8">
      <t>ショウボウ</t>
    </rPh>
    <rPh sb="8" eb="9">
      <t>ショウ</t>
    </rPh>
    <rPh sb="12" eb="13">
      <t>カネ</t>
    </rPh>
    <rPh sb="13" eb="15">
      <t>クミアイ</t>
    </rPh>
    <phoneticPr fontId="2"/>
  </si>
  <si>
    <t>-</t>
    <phoneticPr fontId="2"/>
  </si>
  <si>
    <t>教育福祉施設等再整備積立基金</t>
    <rPh sb="0" eb="2">
      <t>キョウイク</t>
    </rPh>
    <rPh sb="2" eb="4">
      <t>フクシ</t>
    </rPh>
    <rPh sb="4" eb="6">
      <t>シセツ</t>
    </rPh>
    <rPh sb="6" eb="7">
      <t>トウ</t>
    </rPh>
    <rPh sb="7" eb="10">
      <t>サイセイビ</t>
    </rPh>
    <rPh sb="10" eb="14">
      <t>ツミタテキキン</t>
    </rPh>
    <phoneticPr fontId="5"/>
  </si>
  <si>
    <t>文化スポーツ施設再整備積立基金</t>
    <rPh sb="0" eb="2">
      <t>ブンカ</t>
    </rPh>
    <rPh sb="6" eb="8">
      <t>シセツ</t>
    </rPh>
    <rPh sb="8" eb="11">
      <t>サイセイビ</t>
    </rPh>
    <rPh sb="11" eb="13">
      <t>ツミタテ</t>
    </rPh>
    <rPh sb="13" eb="15">
      <t>キキン</t>
    </rPh>
    <phoneticPr fontId="38"/>
  </si>
  <si>
    <t>金沢市福祉活動育成基金</t>
    <rPh sb="0" eb="3">
      <t>カナザワシ</t>
    </rPh>
    <rPh sb="3" eb="7">
      <t>フクシカツドウ</t>
    </rPh>
    <rPh sb="7" eb="9">
      <t>イクセイ</t>
    </rPh>
    <rPh sb="9" eb="11">
      <t>キキン</t>
    </rPh>
    <phoneticPr fontId="38"/>
  </si>
  <si>
    <t>金沢市の文化の人づくり基金</t>
    <rPh sb="0" eb="3">
      <t>カナザワシ</t>
    </rPh>
    <rPh sb="4" eb="6">
      <t>ブンカ</t>
    </rPh>
    <rPh sb="7" eb="8">
      <t>ヒト</t>
    </rPh>
    <rPh sb="11" eb="13">
      <t>キキン</t>
    </rPh>
    <phoneticPr fontId="38"/>
  </si>
  <si>
    <t>市場病院施設再整備積立基金</t>
    <rPh sb="0" eb="2">
      <t>イチバ</t>
    </rPh>
    <rPh sb="2" eb="4">
      <t>ビョウイン</t>
    </rPh>
    <rPh sb="4" eb="6">
      <t>シセツ</t>
    </rPh>
    <rPh sb="6" eb="13">
      <t>サイセイビツミタテキキン</t>
    </rPh>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</si>
  <si>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</si>
  <si>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</si>
  <si>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前年度の20.2%から0.5ポイント増の20.7%となった。有形固定資産減価償却率は前年度の65.2%から1.1ポイント増の66.3%となった。共に概ね類似団体の平均並みとなっており、引き続き平成28年度に策定した公共施設等総合管理計画に基づき公共施設の適正かつ効率的な管理に努めていく。</t>
    <rPh sb="25" eb="26">
      <t>ゾウ</t>
    </rPh>
    <rPh sb="79" eb="80">
      <t>トモ</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</si>
  <si>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</si>
  <si>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</si>
  <si>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</si>
  <si>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</si>
  <si>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</si>
  <si>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</si>
  <si>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実質公債費比率は前年度の4.0%から0.6ポイント減の3.4%となり、早期健全化基準の25.0%を下回っているほか、市債発行に許可が必要な18.0%も下回っている。
また、将来負担比率は前年度の20.2%から0.5ポイント増の20.7%となったが、依然として国の早期健全化基準である350％に対しては低い水準にあり、今後も中期財政計画に基づき市債の繰上償還等に取り組んでいく。</t>
    <rPh sb="111" eb="112">
      <t>ゾウ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</si>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</sst>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474F5B2-6B4F-47AD-A504-3390B624A6B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44FD-4AAD-9ADB-ADB3A709E54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57067</c:v>
                </c:pt>
                <c:pt idx="1">
                  <c:v>77149</c:v>
                </c:pt>
                <c:pt idx="2">
                  <c:v>80396</c:v>
                </c:pt>
                <c:pt idx="3">
                  <c:v>66250</c:v>
                </c:pt>
                <c:pt idx="4">
                  <c:v>59019</c:v>
                </c:pt>
              </c:numCache>
            </c:numRef>
          </c:val>
          <c:smooth val="0"/>
          <c:extLst>
            <c:ext xmlns:c16="http://schemas.microsoft.com/office/drawing/2014/chart" uri="{C3380CC4-5D6E-409C-BE32-E72D297353CC}">
              <c16:uniqueId val="{00000001-44FD-4AAD-9ADB-ADB3A709E54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3.36</c:v>
                </c:pt>
                <c:pt idx="1">
                  <c:v>4.3</c:v>
                </c:pt>
                <c:pt idx="2">
                  <c:v>4.13</c:v>
                </c:pt>
                <c:pt idx="3">
                  <c:v>3.98</c:v>
                </c:pt>
                <c:pt idx="4">
                  <c:v>4.6900000000000004</c:v>
                </c:pt>
              </c:numCache>
            </c:numRef>
          </c:val>
          <c:extLst>
            <c:ext xmlns:c16="http://schemas.microsoft.com/office/drawing/2014/chart" uri="{C3380CC4-5D6E-409C-BE32-E72D297353CC}">
              <c16:uniqueId val="{00000000-1980-497E-A6F1-6D0907A499C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2.4</c:v>
                </c:pt>
                <c:pt idx="1">
                  <c:v>2.25</c:v>
                </c:pt>
                <c:pt idx="2">
                  <c:v>6.54</c:v>
                </c:pt>
                <c:pt idx="3">
                  <c:v>6</c:v>
                </c:pt>
                <c:pt idx="4">
                  <c:v>6.8</c:v>
                </c:pt>
              </c:numCache>
            </c:numRef>
          </c:val>
          <c:extLst>
            <c:ext xmlns:c16="http://schemas.microsoft.com/office/drawing/2014/chart" uri="{C3380CC4-5D6E-409C-BE32-E72D297353CC}">
              <c16:uniqueId val="{00000001-1980-497E-A6F1-6D0907A499C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3.04</c:v>
                </c:pt>
                <c:pt idx="1">
                  <c:v>2.12</c:v>
                </c:pt>
                <c:pt idx="2">
                  <c:v>5.48</c:v>
                </c:pt>
                <c:pt idx="3">
                  <c:v>-0.09</c:v>
                </c:pt>
                <c:pt idx="4">
                  <c:v>1.75</c:v>
                </c:pt>
              </c:numCache>
            </c:numRef>
          </c:val>
          <c:smooth val="0"/>
          <c:extLst>
            <c:ext xmlns:c16="http://schemas.microsoft.com/office/drawing/2014/chart" uri="{C3380CC4-5D6E-409C-BE32-E72D297353CC}">
              <c16:uniqueId val="{00000002-1980-497E-A6F1-6D0907A499C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5.84</c:v>
                </c:pt>
                <c:pt idx="2">
                  <c:v>#N/A</c:v>
                </c:pt>
                <c:pt idx="3">
                  <c:v>7.2</c:v>
                </c:pt>
                <c:pt idx="4">
                  <c:v>#N/A</c:v>
                </c:pt>
                <c:pt idx="5">
                  <c:v>4.8499999999999996</c:v>
                </c:pt>
                <c:pt idx="6">
                  <c:v>#N/A</c:v>
                </c:pt>
                <c:pt idx="7">
                  <c:v>5.78</c:v>
                </c:pt>
                <c:pt idx="8">
                  <c:v>#N/A</c:v>
                </c:pt>
                <c:pt idx="9">
                  <c:v>0.56999999999999995</c:v>
                </c:pt>
              </c:numCache>
            </c:numRef>
          </c:val>
          <c:extLst>
            <c:ext xmlns:c16="http://schemas.microsoft.com/office/drawing/2014/chart" uri="{C3380CC4-5D6E-409C-BE32-E72D297353CC}">
              <c16:uniqueId val="{00000000-FCE1-46A0-9EDD-78ABD6FD9D1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CE1-46A0-9EDD-78ABD6FD9D13}"/>
            </c:ext>
          </c:extLst>
        </c:ser>
        <c:ser>
          <c:idx val="2"/>
          <c:order val="2"/>
          <c:tx>
            <c:strRef>
              <c:f>データシート!$A$29</c:f>
              <c:strCache>
                <c:ptCount val="1"/>
                <c:pt idx="0">
                  <c:v>金沢市国民健康保険費特別会計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0.23</c:v>
                </c:pt>
                <c:pt idx="2">
                  <c:v>#N/A</c:v>
                </c:pt>
                <c:pt idx="3">
                  <c:v>0.17</c:v>
                </c:pt>
                <c:pt idx="4">
                  <c:v>#N/A</c:v>
                </c:pt>
                <c:pt idx="5">
                  <c:v>0.08</c:v>
                </c:pt>
                <c:pt idx="6">
                  <c:v>#N/A</c:v>
                </c:pt>
                <c:pt idx="7">
                  <c:v>0.21</c:v>
                </c:pt>
                <c:pt idx="8">
                  <c:v>#N/A</c:v>
                </c:pt>
                <c:pt idx="9">
                  <c:v>0.26</c:v>
                </c:pt>
              </c:numCache>
            </c:numRef>
          </c:val>
          <c:extLst>
            <c:ext xmlns:c16="http://schemas.microsoft.com/office/drawing/2014/chart" uri="{C3380CC4-5D6E-409C-BE32-E72D297353CC}">
              <c16:uniqueId val="{00000002-FCE1-46A0-9EDD-78ABD6FD9D13}"/>
            </c:ext>
          </c:extLst>
        </c:ser>
        <c:ser>
          <c:idx val="3"/>
          <c:order val="3"/>
          <c:tx>
            <c:strRef>
              <c:f>データシート!$A$30</c:f>
              <c:strCache>
                <c:ptCount val="1"/>
                <c:pt idx="0">
                  <c:v>金沢市公設花き地方卸売市場事業特別会計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0.28999999999999998</c:v>
                </c:pt>
                <c:pt idx="2">
                  <c:v>#N/A</c:v>
                </c:pt>
                <c:pt idx="3">
                  <c:v>0.28999999999999998</c:v>
                </c:pt>
                <c:pt idx="4">
                  <c:v>#N/A</c:v>
                </c:pt>
                <c:pt idx="5">
                  <c:v>0.3</c:v>
                </c:pt>
                <c:pt idx="6">
                  <c:v>#N/A</c:v>
                </c:pt>
                <c:pt idx="7">
                  <c:v>0.31</c:v>
                </c:pt>
                <c:pt idx="8">
                  <c:v>#N/A</c:v>
                </c:pt>
                <c:pt idx="9">
                  <c:v>0.3</c:v>
                </c:pt>
              </c:numCache>
            </c:numRef>
          </c:val>
          <c:extLst>
            <c:ext xmlns:c16="http://schemas.microsoft.com/office/drawing/2014/chart" uri="{C3380CC4-5D6E-409C-BE32-E72D297353CC}">
              <c16:uniqueId val="{00000003-FCE1-46A0-9EDD-78ABD6FD9D13}"/>
            </c:ext>
          </c:extLst>
        </c:ser>
        <c:ser>
          <c:idx val="4"/>
          <c:order val="4"/>
          <c:tx>
            <c:strRef>
              <c:f>データシート!$A$31</c:f>
              <c:strCache>
                <c:ptCount val="1"/>
                <c:pt idx="0">
                  <c:v>金沢市介護保険費特別会計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0.92</c:v>
                </c:pt>
                <c:pt idx="2">
                  <c:v>#N/A</c:v>
                </c:pt>
                <c:pt idx="3">
                  <c:v>0.65</c:v>
                </c:pt>
                <c:pt idx="4">
                  <c:v>#N/A</c:v>
                </c:pt>
                <c:pt idx="5">
                  <c:v>1.02</c:v>
                </c:pt>
                <c:pt idx="6">
                  <c:v>#N/A</c:v>
                </c:pt>
                <c:pt idx="7">
                  <c:v>0.62</c:v>
                </c:pt>
                <c:pt idx="8">
                  <c:v>#N/A</c:v>
                </c:pt>
                <c:pt idx="9">
                  <c:v>0.55000000000000004</c:v>
                </c:pt>
              </c:numCache>
            </c:numRef>
          </c:val>
          <c:extLst>
            <c:ext xmlns:c16="http://schemas.microsoft.com/office/drawing/2014/chart" uri="{C3380CC4-5D6E-409C-BE32-E72D297353CC}">
              <c16:uniqueId val="{00000004-FCE1-46A0-9EDD-78ABD6FD9D13}"/>
            </c:ext>
          </c:extLst>
        </c:ser>
        <c:ser>
          <c:idx val="5"/>
          <c:order val="5"/>
          <c:tx>
            <c:strRef>
              <c:f>データシート!$A$32</c:f>
              <c:strCache>
                <c:ptCount val="1"/>
                <c:pt idx="0">
                  <c:v>金沢市中央卸売市場事業特別会計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1.78</c:v>
                </c:pt>
                <c:pt idx="2">
                  <c:v>#N/A</c:v>
                </c:pt>
                <c:pt idx="3">
                  <c:v>1.65</c:v>
                </c:pt>
                <c:pt idx="4">
                  <c:v>#N/A</c:v>
                </c:pt>
                <c:pt idx="5">
                  <c:v>1.58</c:v>
                </c:pt>
                <c:pt idx="6">
                  <c:v>#N/A</c:v>
                </c:pt>
                <c:pt idx="7">
                  <c:v>1.6</c:v>
                </c:pt>
                <c:pt idx="8">
                  <c:v>#N/A</c:v>
                </c:pt>
                <c:pt idx="9">
                  <c:v>1.57</c:v>
                </c:pt>
              </c:numCache>
            </c:numRef>
          </c:val>
          <c:extLst>
            <c:ext xmlns:c16="http://schemas.microsoft.com/office/drawing/2014/chart" uri="{C3380CC4-5D6E-409C-BE32-E72D297353CC}">
              <c16:uniqueId val="{00000005-FCE1-46A0-9EDD-78ABD6FD9D13}"/>
            </c:ext>
          </c:extLst>
        </c:ser>
        <c:ser>
          <c:idx val="6"/>
          <c:order val="6"/>
          <c:tx>
            <c:strRef>
              <c:f>データシート!$A$33</c:f>
              <c:strCache>
                <c:ptCount val="1"/>
                <c:pt idx="0">
                  <c:v>金沢市下水道事業特別会計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3.13</c:v>
                </c:pt>
                <c:pt idx="2">
                  <c:v>#N/A</c:v>
                </c:pt>
                <c:pt idx="3">
                  <c:v>3.12</c:v>
                </c:pt>
                <c:pt idx="4">
                  <c:v>#N/A</c:v>
                </c:pt>
                <c:pt idx="5">
                  <c:v>3</c:v>
                </c:pt>
                <c:pt idx="6">
                  <c:v>#N/A</c:v>
                </c:pt>
                <c:pt idx="7">
                  <c:v>2.5499999999999998</c:v>
                </c:pt>
                <c:pt idx="8">
                  <c:v>#N/A</c:v>
                </c:pt>
                <c:pt idx="9">
                  <c:v>2.5</c:v>
                </c:pt>
              </c:numCache>
            </c:numRef>
          </c:val>
          <c:extLst>
            <c:ext xmlns:c16="http://schemas.microsoft.com/office/drawing/2014/chart" uri="{C3380CC4-5D6E-409C-BE32-E72D297353CC}">
              <c16:uniqueId val="{00000006-FCE1-46A0-9EDD-78ABD6FD9D13}"/>
            </c:ext>
          </c:extLst>
        </c:ser>
        <c:ser>
          <c:idx val="7"/>
          <c:order val="7"/>
          <c:tx>
            <c:strRef>
              <c:f>データシート!$A$34</c:f>
              <c:strCache>
                <c:ptCount val="1"/>
                <c:pt idx="0">
                  <c:v>金沢市病院事業特別会計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4.5</c:v>
                </c:pt>
                <c:pt idx="2">
                  <c:v>#N/A</c:v>
                </c:pt>
                <c:pt idx="3">
                  <c:v>5.24</c:v>
                </c:pt>
                <c:pt idx="4">
                  <c:v>#N/A</c:v>
                </c:pt>
                <c:pt idx="5">
                  <c:v>5.71</c:v>
                </c:pt>
                <c:pt idx="6">
                  <c:v>#N/A</c:v>
                </c:pt>
                <c:pt idx="7">
                  <c:v>5.51</c:v>
                </c:pt>
                <c:pt idx="8">
                  <c:v>#N/A</c:v>
                </c:pt>
                <c:pt idx="9">
                  <c:v>2.66</c:v>
                </c:pt>
              </c:numCache>
            </c:numRef>
          </c:val>
          <c:extLst>
            <c:ext xmlns:c16="http://schemas.microsoft.com/office/drawing/2014/chart" uri="{C3380CC4-5D6E-409C-BE32-E72D297353CC}">
              <c16:uniqueId val="{00000007-FCE1-46A0-9EDD-78ABD6FD9D13}"/>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3.3</c:v>
                </c:pt>
                <c:pt idx="2">
                  <c:v>#N/A</c:v>
                </c:pt>
                <c:pt idx="3">
                  <c:v>4.24</c:v>
                </c:pt>
                <c:pt idx="4">
                  <c:v>#N/A</c:v>
                </c:pt>
                <c:pt idx="5">
                  <c:v>4.08</c:v>
                </c:pt>
                <c:pt idx="6">
                  <c:v>#N/A</c:v>
                </c:pt>
                <c:pt idx="7">
                  <c:v>3.96</c:v>
                </c:pt>
                <c:pt idx="8">
                  <c:v>#N/A</c:v>
                </c:pt>
                <c:pt idx="9">
                  <c:v>4.68</c:v>
                </c:pt>
              </c:numCache>
            </c:numRef>
          </c:val>
          <c:extLst>
            <c:ext xmlns:c16="http://schemas.microsoft.com/office/drawing/2014/chart" uri="{C3380CC4-5D6E-409C-BE32-E72D297353CC}">
              <c16:uniqueId val="{00000008-FCE1-46A0-9EDD-78ABD6FD9D13}"/>
            </c:ext>
          </c:extLst>
        </c:ser>
        <c:ser>
          <c:idx val="9"/>
          <c:order val="9"/>
          <c:tx>
            <c:strRef>
              <c:f>データシート!$A$36</c:f>
              <c:strCache>
                <c:ptCount val="1"/>
                <c:pt idx="0">
                  <c:v>金沢市水道事業特別会計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6.4</c:v>
                </c:pt>
                <c:pt idx="2">
                  <c:v>#N/A</c:v>
                </c:pt>
                <c:pt idx="3">
                  <c:v>6.94</c:v>
                </c:pt>
                <c:pt idx="4">
                  <c:v>#N/A</c:v>
                </c:pt>
                <c:pt idx="5">
                  <c:v>6.31</c:v>
                </c:pt>
                <c:pt idx="6">
                  <c:v>#N/A</c:v>
                </c:pt>
                <c:pt idx="7">
                  <c:v>5.9</c:v>
                </c:pt>
                <c:pt idx="8">
                  <c:v>#N/A</c:v>
                </c:pt>
                <c:pt idx="9">
                  <c:v>5.95</c:v>
                </c:pt>
              </c:numCache>
            </c:numRef>
          </c:val>
          <c:extLst>
            <c:ext xmlns:c16="http://schemas.microsoft.com/office/drawing/2014/chart" uri="{C3380CC4-5D6E-409C-BE32-E72D297353CC}">
              <c16:uniqueId val="{00000009-FCE1-46A0-9EDD-78ABD6FD9D1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21472</c:v>
                </c:pt>
                <c:pt idx="5">
                  <c:v>22566</c:v>
                </c:pt>
                <c:pt idx="8">
                  <c:v>21475</c:v>
                </c:pt>
                <c:pt idx="11">
                  <c:v>20559</c:v>
                </c:pt>
                <c:pt idx="14">
                  <c:v>20797</c:v>
                </c:pt>
              </c:numCache>
            </c:numRef>
          </c:val>
          <c:extLst>
            <c:ext xmlns:c16="http://schemas.microsoft.com/office/drawing/2014/chart" uri="{C3380CC4-5D6E-409C-BE32-E72D297353CC}">
              <c16:uniqueId val="{00000000-0D88-4B7B-AC4D-FEAF0951943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D88-4B7B-AC4D-FEAF0951943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109</c:v>
                </c:pt>
                <c:pt idx="3">
                  <c:v>109</c:v>
                </c:pt>
                <c:pt idx="6">
                  <c:v>193</c:v>
                </c:pt>
                <c:pt idx="9">
                  <c:v>193</c:v>
                </c:pt>
                <c:pt idx="12">
                  <c:v>312</c:v>
                </c:pt>
              </c:numCache>
            </c:numRef>
          </c:val>
          <c:extLst>
            <c:ext xmlns:c16="http://schemas.microsoft.com/office/drawing/2014/chart" uri="{C3380CC4-5D6E-409C-BE32-E72D297353CC}">
              <c16:uniqueId val="{00000002-0D88-4B7B-AC4D-FEAF0951943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D88-4B7B-AC4D-FEAF0951943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5353</c:v>
                </c:pt>
                <c:pt idx="3">
                  <c:v>5282</c:v>
                </c:pt>
                <c:pt idx="6">
                  <c:v>6304</c:v>
                </c:pt>
                <c:pt idx="9">
                  <c:v>5546</c:v>
                </c:pt>
                <c:pt idx="12">
                  <c:v>5571</c:v>
                </c:pt>
              </c:numCache>
            </c:numRef>
          </c:val>
          <c:extLst>
            <c:ext xmlns:c16="http://schemas.microsoft.com/office/drawing/2014/chart" uri="{C3380CC4-5D6E-409C-BE32-E72D297353CC}">
              <c16:uniqueId val="{00000004-0D88-4B7B-AC4D-FEAF0951943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D88-4B7B-AC4D-FEAF0951943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D88-4B7B-AC4D-FEAF0951943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20192</c:v>
                </c:pt>
                <c:pt idx="3">
                  <c:v>20785</c:v>
                </c:pt>
                <c:pt idx="6">
                  <c:v>18726</c:v>
                </c:pt>
                <c:pt idx="9">
                  <c:v>18433</c:v>
                </c:pt>
                <c:pt idx="12">
                  <c:v>17080</c:v>
                </c:pt>
              </c:numCache>
            </c:numRef>
          </c:val>
          <c:extLst>
            <c:ext xmlns:c16="http://schemas.microsoft.com/office/drawing/2014/chart" uri="{C3380CC4-5D6E-409C-BE32-E72D297353CC}">
              <c16:uniqueId val="{00000007-0D88-4B7B-AC4D-FEAF0951943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4182</c:v>
                </c:pt>
                <c:pt idx="2">
                  <c:v>#N/A</c:v>
                </c:pt>
                <c:pt idx="3">
                  <c:v>#N/A</c:v>
                </c:pt>
                <c:pt idx="4">
                  <c:v>3610</c:v>
                </c:pt>
                <c:pt idx="5">
                  <c:v>#N/A</c:v>
                </c:pt>
                <c:pt idx="6">
                  <c:v>#N/A</c:v>
                </c:pt>
                <c:pt idx="7">
                  <c:v>3748</c:v>
                </c:pt>
                <c:pt idx="8">
                  <c:v>#N/A</c:v>
                </c:pt>
                <c:pt idx="9">
                  <c:v>#N/A</c:v>
                </c:pt>
                <c:pt idx="10">
                  <c:v>3613</c:v>
                </c:pt>
                <c:pt idx="11">
                  <c:v>#N/A</c:v>
                </c:pt>
                <c:pt idx="12">
                  <c:v>#N/A</c:v>
                </c:pt>
                <c:pt idx="13">
                  <c:v>2166</c:v>
                </c:pt>
                <c:pt idx="14">
                  <c:v>#N/A</c:v>
                </c:pt>
              </c:numCache>
            </c:numRef>
          </c:val>
          <c:smooth val="0"/>
          <c:extLst>
            <c:ext xmlns:c16="http://schemas.microsoft.com/office/drawing/2014/chart" uri="{C3380CC4-5D6E-409C-BE32-E72D297353CC}">
              <c16:uniqueId val="{00000008-0D88-4B7B-AC4D-FEAF0951943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183192</c:v>
                </c:pt>
                <c:pt idx="5">
                  <c:v>184805</c:v>
                </c:pt>
                <c:pt idx="8">
                  <c:v>180903</c:v>
                </c:pt>
                <c:pt idx="11">
                  <c:v>174287</c:v>
                </c:pt>
                <c:pt idx="14">
                  <c:v>166087</c:v>
                </c:pt>
              </c:numCache>
            </c:numRef>
          </c:val>
          <c:extLst>
            <c:ext xmlns:c16="http://schemas.microsoft.com/office/drawing/2014/chart" uri="{C3380CC4-5D6E-409C-BE32-E72D297353CC}">
              <c16:uniqueId val="{00000000-177A-42FD-A21C-F4FA4101478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53156</c:v>
                </c:pt>
                <c:pt idx="5">
                  <c:v>55861</c:v>
                </c:pt>
                <c:pt idx="8">
                  <c:v>57567</c:v>
                </c:pt>
                <c:pt idx="11">
                  <c:v>59389</c:v>
                </c:pt>
                <c:pt idx="14">
                  <c:v>60681</c:v>
                </c:pt>
              </c:numCache>
            </c:numRef>
          </c:val>
          <c:extLst>
            <c:ext xmlns:c16="http://schemas.microsoft.com/office/drawing/2014/chart" uri="{C3380CC4-5D6E-409C-BE32-E72D297353CC}">
              <c16:uniqueId val="{00000001-177A-42FD-A21C-F4FA4101478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17308</c:v>
                </c:pt>
                <c:pt idx="5">
                  <c:v>21726</c:v>
                </c:pt>
                <c:pt idx="8">
                  <c:v>40314</c:v>
                </c:pt>
                <c:pt idx="11">
                  <c:v>41884</c:v>
                </c:pt>
                <c:pt idx="14">
                  <c:v>47438</c:v>
                </c:pt>
              </c:numCache>
            </c:numRef>
          </c:val>
          <c:extLst>
            <c:ext xmlns:c16="http://schemas.microsoft.com/office/drawing/2014/chart" uri="{C3380CC4-5D6E-409C-BE32-E72D297353CC}">
              <c16:uniqueId val="{00000002-177A-42FD-A21C-F4FA4101478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77A-42FD-A21C-F4FA4101478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77A-42FD-A21C-F4FA4101478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77A-42FD-A21C-F4FA4101478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16480</c:v>
                </c:pt>
                <c:pt idx="3">
                  <c:v>16349</c:v>
                </c:pt>
                <c:pt idx="6">
                  <c:v>16686</c:v>
                </c:pt>
                <c:pt idx="9">
                  <c:v>17034</c:v>
                </c:pt>
                <c:pt idx="12">
                  <c:v>17321</c:v>
                </c:pt>
              </c:numCache>
            </c:numRef>
          </c:val>
          <c:extLst>
            <c:ext xmlns:c16="http://schemas.microsoft.com/office/drawing/2014/chart" uri="{C3380CC4-5D6E-409C-BE32-E72D297353CC}">
              <c16:uniqueId val="{00000006-177A-42FD-A21C-F4FA4101478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177A-42FD-A21C-F4FA4101478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66946</c:v>
                </c:pt>
                <c:pt idx="3">
                  <c:v>63560</c:v>
                </c:pt>
                <c:pt idx="6">
                  <c:v>63124</c:v>
                </c:pt>
                <c:pt idx="9">
                  <c:v>62086</c:v>
                </c:pt>
                <c:pt idx="12">
                  <c:v>61981</c:v>
                </c:pt>
              </c:numCache>
            </c:numRef>
          </c:val>
          <c:extLst>
            <c:ext xmlns:c16="http://schemas.microsoft.com/office/drawing/2014/chart" uri="{C3380CC4-5D6E-409C-BE32-E72D297353CC}">
              <c16:uniqueId val="{00000008-177A-42FD-A21C-F4FA4101478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1450</c:v>
                </c:pt>
                <c:pt idx="3">
                  <c:v>2139</c:v>
                </c:pt>
                <c:pt idx="6">
                  <c:v>3088</c:v>
                </c:pt>
                <c:pt idx="9">
                  <c:v>2848</c:v>
                </c:pt>
                <c:pt idx="12">
                  <c:v>6378</c:v>
                </c:pt>
              </c:numCache>
            </c:numRef>
          </c:val>
          <c:extLst>
            <c:ext xmlns:c16="http://schemas.microsoft.com/office/drawing/2014/chart" uri="{C3380CC4-5D6E-409C-BE32-E72D297353CC}">
              <c16:uniqueId val="{00000009-177A-42FD-A21C-F4FA4101478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212956</c:v>
                </c:pt>
                <c:pt idx="3">
                  <c:v>215642</c:v>
                </c:pt>
                <c:pt idx="6">
                  <c:v>216940</c:v>
                </c:pt>
                <c:pt idx="9">
                  <c:v>212044</c:v>
                </c:pt>
                <c:pt idx="12">
                  <c:v>207974</c:v>
                </c:pt>
              </c:numCache>
            </c:numRef>
          </c:val>
          <c:extLst>
            <c:ext xmlns:c16="http://schemas.microsoft.com/office/drawing/2014/chart" uri="{C3380CC4-5D6E-409C-BE32-E72D297353CC}">
              <c16:uniqueId val="{0000000A-177A-42FD-A21C-F4FA4101478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44176</c:v>
                </c:pt>
                <c:pt idx="2">
                  <c:v>#N/A</c:v>
                </c:pt>
                <c:pt idx="3">
                  <c:v>#N/A</c:v>
                </c:pt>
                <c:pt idx="4">
                  <c:v>35298</c:v>
                </c:pt>
                <c:pt idx="5">
                  <c:v>#N/A</c:v>
                </c:pt>
                <c:pt idx="6">
                  <c:v>#N/A</c:v>
                </c:pt>
                <c:pt idx="7">
                  <c:v>21055</c:v>
                </c:pt>
                <c:pt idx="8">
                  <c:v>#N/A</c:v>
                </c:pt>
                <c:pt idx="9">
                  <c:v>#N/A</c:v>
                </c:pt>
                <c:pt idx="10">
                  <c:v>18451</c:v>
                </c:pt>
                <c:pt idx="11">
                  <c:v>#N/A</c:v>
                </c:pt>
                <c:pt idx="12">
                  <c:v>#N/A</c:v>
                </c:pt>
                <c:pt idx="13">
                  <c:v>19448</c:v>
                </c:pt>
                <c:pt idx="14">
                  <c:v>#N/A</c:v>
                </c:pt>
              </c:numCache>
            </c:numRef>
          </c:val>
          <c:smooth val="0"/>
          <c:extLst>
            <c:ext xmlns:c16="http://schemas.microsoft.com/office/drawing/2014/chart" uri="{C3380CC4-5D6E-409C-BE32-E72D297353CC}">
              <c16:uniqueId val="{0000000B-177A-42FD-A21C-F4FA4101478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6851</c:v>
                </c:pt>
                <c:pt idx="1">
                  <c:v>6363</c:v>
                </c:pt>
                <c:pt idx="2">
                  <c:v>7386</c:v>
                </c:pt>
              </c:numCache>
            </c:numRef>
          </c:val>
          <c:extLst>
            <c:ext xmlns:c16="http://schemas.microsoft.com/office/drawing/2014/chart" uri="{C3380CC4-5D6E-409C-BE32-E72D297353CC}">
              <c16:uniqueId val="{00000000-8ED6-480F-B906-DD9C76D416F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2596</c:v>
                </c:pt>
                <c:pt idx="1">
                  <c:v>3112</c:v>
                </c:pt>
                <c:pt idx="2">
                  <c:v>3813</c:v>
                </c:pt>
              </c:numCache>
            </c:numRef>
          </c:val>
          <c:extLst>
            <c:ext xmlns:c16="http://schemas.microsoft.com/office/drawing/2014/chart" uri="{C3380CC4-5D6E-409C-BE32-E72D297353CC}">
              <c16:uniqueId val="{00000001-8ED6-480F-B906-DD9C76D416F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31267</c:v>
                </c:pt>
                <c:pt idx="1">
                  <c:v>31962</c:v>
                </c:pt>
                <c:pt idx="2">
                  <c:v>35651</c:v>
                </c:pt>
              </c:numCache>
            </c:numRef>
          </c:val>
          <c:extLst>
            <c:ext xmlns:c16="http://schemas.microsoft.com/office/drawing/2014/chart" uri="{C3380CC4-5D6E-409C-BE32-E72D297353CC}">
              <c16:uniqueId val="{00000002-8ED6-480F-B906-DD9C76D416F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{B0CD98D0-8382-4FA4-A820-BF54C88B4DA6}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5A7-404F-A8CA-8F3FAAC71D0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{B98694B0-76BB-41D5-94D1-E31386400534}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5A7-404F-A8CA-8F3FAAC71D0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{F33EC2F8-F9B4-474B-97E0-3F60498F548F}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5A7-404F-A8CA-8F3FAAC71D0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{EEDF4F38-B563-4ACF-8F00-A921C1E50F06}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5A7-404F-A8CA-8F3FAAC71D0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{BAFC6E0A-13A2-412B-9E7B-EF1E2380C42F}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5A7-404F-A8CA-8F3FAAC71D0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{7C08157E-D125-47E2-BF77-C67C2DAB3550}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5A7-404F-A8CA-8F3FAAC71D0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{8222AF48-6AC4-417E-AF93-EF84367129E5}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5A7-404F-A8CA-8F3FAAC71D0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{D355F48D-59D8-4BC4-AD04-5C58D1309B0D}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5A7-404F-A8CA-8F3FAAC71D0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{4F5C4603-7C75-49BE-9FD7-67086784A84B}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5A7-404F-A8CA-8F3FAAC71D0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64.400000000000006</c:v>
                </c:pt>
                <c:pt idx="8">
                  <c:v>65</c:v>
                </c:pt>
                <c:pt idx="16">
                  <c:v>63.7</c:v>
                </c:pt>
                <c:pt idx="24">
                  <c:v>65.2</c:v>
                </c:pt>
                <c:pt idx="32">
                  <c:v>66.3</c:v>
                </c:pt>
              </c:numCache>
            </c:numRef>
          </c:xVal>
          <c:yVal>
            <c:numRef>
              <c:f>公会計指標分析・財政指標組合せ分析表!$BP$51:$DC$51</c:f>
              <c:numCache>
                <c:formatCode>#,##0.0;"▲ "#,##0.0</c:formatCode>
                <c:ptCount val="40"/>
                <c:pt idx="0">
                  <c:v>51</c:v>
                </c:pt>
                <c:pt idx="8">
                  <c:v>38.9</c:v>
                </c:pt>
                <c:pt idx="16">
                  <c:v>23.6</c:v>
                </c:pt>
                <c:pt idx="24">
                  <c:v>20.2</c:v>
                </c:pt>
                <c:pt idx="32">
                  <c:v>20.7</c:v>
                </c:pt>
              </c:numCache>
            </c:numRef>
          </c:yVal>
          <c:smooth val="0"/>
          <c:extLst>
            <c:ext xmlns:c16="http://schemas.microsoft.com/office/drawing/2014/chart" uri="{C3380CC4-5D6E-409C-BE32-E72D297353CC}">
              <c16:uniqueId val="{00000009-65A7-404F-A8CA-8F3FAAC71D0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{3BD0AEEA-71DF-417B-BCED-6C6B6E034270}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5A7-404F-A8CA-8F3FAAC71D0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{CD4BC090-C855-4AE1-BDD0-454BE155E078}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5A7-404F-A8CA-8F3FAAC71D0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{C7C0FD9C-B1BF-4D50-AB30-AF8A62095118}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5A7-404F-A8CA-8F3FAAC71D0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{A4A8EDED-1AAE-4B39-B30B-881EF5F388F5}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5A7-404F-A8CA-8F3FAAC71D0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{3F9943A0-E81E-4C10-85E6-D5E54FDEABEA}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5A7-404F-A8CA-8F3FAAC71D0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{3620B76E-CEC0-4DFA-9D1E-E5C9A06C4BD3}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5A7-404F-A8CA-8F3FAAC71D0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{8510C50E-C263-480D-AC9C-AB46552D9666}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5A7-404F-A8CA-8F3FAAC71D0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{23D549BD-DEC5-4086-A196-C536826CFA51}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5A7-404F-A8CA-8F3FAAC71D0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{B1DA1998-E44F-4045-BDAF-059D2D93E302}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5A7-404F-A8CA-8F3FAAC71D0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65A7-404F-A8CA-8F3FAAC71D0E}"/>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{37FA1579-AAE1-411B-A07C-2B6DA140E75D}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663-4877-8349-518F1E3EE7C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{B8C2F6BD-1614-4F1A-81DB-FD950581591B}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663-4877-8349-518F1E3EE7C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{DFE5ADD9-5E29-484C-AAC7-00819DF5F587}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663-4877-8349-518F1E3EE7C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{9A363E8F-6E16-4F10-9A41-42D7A9EF1AF5}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663-4877-8349-518F1E3EE7C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{D6556291-2A99-4A49-BC81-C2798659144F}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663-4877-8349-518F1E3EE7C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{7FDA6885-4CB9-4412-AFFE-DC1026736B9D}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663-4877-8349-518F1E3EE7C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{6147BE9B-D535-43ED-9AA2-2E7F69C557D8}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663-4877-8349-518F1E3EE7C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{9FA4B51E-CB9A-4AD3-AAA9-9115A480324B}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663-4877-8349-518F1E3EE7C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{CAEFBEC3-F014-45F3-998E-4335DFD41F4E}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663-4877-8349-518F1E3EE7C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4.8</c:v>
                </c:pt>
                <c:pt idx="8">
                  <c:v>4.4000000000000004</c:v>
                </c:pt>
                <c:pt idx="16">
                  <c:v>4.3</c:v>
                </c:pt>
                <c:pt idx="24">
                  <c:v>4</c:v>
                </c:pt>
                <c:pt idx="32">
                  <c:v>3.4</c:v>
                </c:pt>
              </c:numCache>
            </c:numRef>
          </c:xVal>
          <c:yVal>
            <c:numRef>
              <c:f>公会計指標分析・財政指標組合せ分析表!$BP$73:$DC$73</c:f>
              <c:numCache>
                <c:formatCode>#,##0.0;"▲ "#,##0.0</c:formatCode>
                <c:ptCount val="40"/>
                <c:pt idx="0">
                  <c:v>51</c:v>
                </c:pt>
                <c:pt idx="8">
                  <c:v>38.9</c:v>
                </c:pt>
                <c:pt idx="16">
                  <c:v>23.6</c:v>
                </c:pt>
                <c:pt idx="24">
                  <c:v>20.2</c:v>
                </c:pt>
                <c:pt idx="32">
                  <c:v>20.7</c:v>
                </c:pt>
              </c:numCache>
            </c:numRef>
          </c:yVal>
          <c:smooth val="0"/>
          <c:extLst>
            <c:ext xmlns:c16="http://schemas.microsoft.com/office/drawing/2014/chart" uri="{C3380CC4-5D6E-409C-BE32-E72D297353CC}">
              <c16:uniqueId val="{00000009-3663-4877-8349-518F1E3EE7C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{11DDD1BB-B46E-4182-B04F-5573699F5889}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663-4877-8349-518F1E3EE7C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{C4704E0E-5861-4323-AAB5-6D046C6C8DCC}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663-4877-8349-518F1E3EE7C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{AA25FFFD-D852-4865-9D2E-227FB9956FD3}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663-4877-8349-518F1E3EE7C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{6CB4CCAC-A610-45D0-B832-52CE0FECAEA8}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663-4877-8349-518F1E3EE7C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{2DCF660F-60A0-4D12-82F7-95974A0FE679}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663-4877-8349-518F1E3EE7C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{5D554890-6CD3-4554-92C6-CCB9CC4B7746}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663-4877-8349-518F1E3EE7C1}"/>
                </c:ext>
              </c:extLst>
            </c:dLbl>
            <c:dLbl>
              <c:idx val="16"/>
              <c:layout>
                <c:manualLayout>
                  <c:x val="0"/>
                  <c:y val="2.597100363242316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{E8293F93-D598-41FC-B4C8-ECB9D4F25509}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663-4877-8349-518F1E3EE7C1}"/>
                </c:ext>
              </c:extLst>
            </c:dLbl>
            <c:dLbl>
              <c:idx val="24"/>
              <c:layout>
                <c:manualLayout>
                  <c:x val="0"/>
                  <c:y val="-3.515258163704948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{3304B935-F049-402F-9370-2CDAF607C7F2}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663-4877-8349-518F1E3EE7C1}"/>
                </c:ext>
              </c:extLst>
            </c:dLbl>
            <c:dLbl>
              <c:idx val="32"/>
              <c:layout>
                <c:manualLayout>
                  <c:x val="0"/>
                  <c:y val="9.1817492484110291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{C0ABD2C5-F0E5-4BF1-B7C8-17741BB66703}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663-4877-8349-518F1E3EE7C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3663-4877-8349-518F1E3EE7C1}"/>
            </c:ext>
          </c:extLst>
        </c:ser>
        <c:dLbls>
          <c:showLegendKey val="0"/>
          <c:showVal val="1"/>
          <c:showCatName val="0"/>
          <c:showSerName val="0"/>
          <c:showPercent val="0"/>
          <c:showBubbleSize val="0"/>
        </c:dLbls>
        <c:axId val="84219776"/>
        <c:axId val="84234240"/>
      </c:scatterChart>
      <c:valAx>
        <c:axId val="84219776"/>
        <c:scaling>
          <c:orientation val="maxMin"/>
          <c:max val="6"/>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石川県金沢市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443,123
435,125
468.81
217,429,616
208,940,471
5,093,790
108,543,575
207,871,979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類似団体の平均とほぼ同水準であり、今後も歳出削減や徴収率の向上等に取り組み、税財政基盤の強化に努めていく。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24493</xdr:rowOff>
    </xdr:from>
    <xdr:to>
      <xdr:col>23</xdr:col>
      <xdr:colOff>133350</xdr:colOff>
      <xdr:row>41</xdr:row>
      <xdr:rowOff>41728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053943"/>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118127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7257</xdr:rowOff>
    </xdr:from>
    <xdr:to>
      <xdr:col>19</xdr:col>
      <xdr:colOff>133350</xdr:colOff>
      <xdr:row>41</xdr:row>
      <xdr:rowOff>24493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0367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161472</xdr:rowOff>
    </xdr:from>
    <xdr:to>
      <xdr:col>15</xdr:col>
      <xdr:colOff>82550</xdr:colOff>
      <xdr:row>41</xdr:row>
      <xdr:rowOff>7257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01947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144235</xdr:rowOff>
    </xdr:from>
    <xdr:to>
      <xdr:col>11</xdr:col>
      <xdr:colOff>31750</xdr:colOff>
      <xdr:row>40</xdr:row>
      <xdr:rowOff>161472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00223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162378</xdr:rowOff>
    </xdr:from>
    <xdr:to>
      <xdr:col>23</xdr:col>
      <xdr:colOff>184150</xdr:colOff>
      <xdr:row>41</xdr:row>
      <xdr:rowOff>92528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02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7455</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865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145143</xdr:rowOff>
    </xdr:from>
    <xdr:to>
      <xdr:col>19</xdr:col>
      <xdr:colOff>184150</xdr:colOff>
      <xdr:row>41</xdr:row>
      <xdr:rowOff>75293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85470</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772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127907</xdr:rowOff>
    </xdr:from>
    <xdr:to>
      <xdr:col>15</xdr:col>
      <xdr:colOff>133350</xdr:colOff>
      <xdr:row>41</xdr:row>
      <xdr:rowOff>58057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98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68234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75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110672</xdr:rowOff>
    </xdr:from>
    <xdr:to>
      <xdr:col>11</xdr:col>
      <xdr:colOff>82550</xdr:colOff>
      <xdr:row>41</xdr:row>
      <xdr:rowOff>40822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50999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93435</xdr:rowOff>
    </xdr:from>
    <xdr:to>
      <xdr:col>7</xdr:col>
      <xdr:colOff>31750</xdr:colOff>
      <xdr:row>41</xdr:row>
      <xdr:rowOff>23585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95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33762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72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類似団体に比べて財政の弾力性、健全性は保たれている。引き続き、扶助費や公債費などの義務的経費の増嵩が予想されることから、行財政改革を徹底し、弾力性の維持に努めていく。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160020</xdr:rowOff>
    </xdr:from>
    <xdr:to>
      <xdr:col>23</xdr:col>
      <xdr:colOff>133350</xdr:colOff>
      <xdr:row>65</xdr:row>
      <xdr:rowOff>48895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1132820"/>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102887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247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139912</xdr:rowOff>
    </xdr:from>
    <xdr:to>
      <xdr:col>19</xdr:col>
      <xdr:colOff>133350</xdr:colOff>
      <xdr:row>65</xdr:row>
      <xdr:rowOff>48895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112712"/>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37694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35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162560</xdr:rowOff>
    </xdr:from>
    <xdr:to>
      <xdr:col>15</xdr:col>
      <xdr:colOff>82550</xdr:colOff>
      <xdr:row>64</xdr:row>
      <xdr:rowOff>139912</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963910"/>
          <a:ext cx="889000" cy="148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131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162560</xdr:rowOff>
    </xdr:from>
    <xdr:to>
      <xdr:col>11</xdr:col>
      <xdr:colOff>31750</xdr:colOff>
      <xdr:row>65</xdr:row>
      <xdr:rowOff>56938</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963910"/>
          <a:ext cx="889000" cy="237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36212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118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25629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341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109220</xdr:rowOff>
    </xdr:from>
    <xdr:to>
      <xdr:col>23</xdr:col>
      <xdr:colOff>184150</xdr:colOff>
      <xdr:row>65</xdr:row>
      <xdr:rowOff>39370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08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125747</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92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169545</xdr:rowOff>
    </xdr:from>
    <xdr:to>
      <xdr:col>19</xdr:col>
      <xdr:colOff>184150</xdr:colOff>
      <xdr:row>65</xdr:row>
      <xdr:rowOff>99695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14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109872</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9112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89112</xdr:rowOff>
    </xdr:from>
    <xdr:to>
      <xdr:col>15</xdr:col>
      <xdr:colOff>133350</xdr:colOff>
      <xdr:row>65</xdr:row>
      <xdr:rowOff>19262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061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29439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8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111760</xdr:rowOff>
    </xdr:from>
    <xdr:to>
      <xdr:col>11</xdr:col>
      <xdr:colOff>82550</xdr:colOff>
      <xdr:row>64</xdr:row>
      <xdr:rowOff>41910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52087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6138</xdr:rowOff>
    </xdr:from>
    <xdr:to>
      <xdr:col>7</xdr:col>
      <xdr:colOff>31750</xdr:colOff>
      <xdr:row>65</xdr:row>
      <xdr:rowOff>107738</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150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117915</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91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[134,407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328,384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定員の適正化や行政経費の削減、事務事業の見直しに努めてきた結果、類似団体の平均を下回っている。引き続き行政経営プランの着実な実践により、コストの低減に努めていく。</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113081</xdr:rowOff>
    </xdr:from>
    <xdr:to>
      <xdr:col>23</xdr:col>
      <xdr:colOff>133350</xdr:colOff>
      <xdr:row>84</xdr:row>
      <xdr:rowOff>90734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343431"/>
          <a:ext cx="838200" cy="149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31235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433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113081</xdr:rowOff>
    </xdr:from>
    <xdr:to>
      <xdr:col>19</xdr:col>
      <xdr:colOff>133350</xdr:colOff>
      <xdr:row>83</xdr:row>
      <xdr:rowOff>140046</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343431"/>
          <a:ext cx="889000" cy="26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4018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13646</xdr:rowOff>
    </xdr:from>
    <xdr:to>
      <xdr:col>15</xdr:col>
      <xdr:colOff>82550</xdr:colOff>
      <xdr:row>83</xdr:row>
      <xdr:rowOff>140046</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243996"/>
          <a:ext cx="889000" cy="12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78936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480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148504</xdr:rowOff>
    </xdr:from>
    <xdr:to>
      <xdr:col>11</xdr:col>
      <xdr:colOff>31750</xdr:colOff>
      <xdr:row>83</xdr:row>
      <xdr:rowOff>13646</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035954"/>
          <a:ext cx="889000" cy="20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156601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86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167164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26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39934</xdr:rowOff>
    </xdr:from>
    <xdr:to>
      <xdr:col>23</xdr:col>
      <xdr:colOff>184150</xdr:colOff>
      <xdr:row>84</xdr:row>
      <xdr:rowOff>141534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441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56461</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286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62281</xdr:rowOff>
    </xdr:from>
    <xdr:to>
      <xdr:col>19</xdr:col>
      <xdr:colOff>184150</xdr:colOff>
      <xdr:row>83</xdr:row>
      <xdr:rowOff>163881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29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2608</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0615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89246</xdr:rowOff>
    </xdr:from>
    <xdr:to>
      <xdr:col>15</xdr:col>
      <xdr:colOff>133350</xdr:colOff>
      <xdr:row>84</xdr:row>
      <xdr:rowOff>19396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319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29573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088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134296</xdr:rowOff>
    </xdr:from>
    <xdr:to>
      <xdr:col>11</xdr:col>
      <xdr:colOff>82550</xdr:colOff>
      <xdr:row>83</xdr:row>
      <xdr:rowOff>64446</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193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74623</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96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97704</xdr:rowOff>
    </xdr:from>
    <xdr:to>
      <xdr:col>7</xdr:col>
      <xdr:colOff>31750</xdr:colOff>
      <xdr:row>82</xdr:row>
      <xdr:rowOff>27854</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985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38031</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754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国家公務員及び類似団体の平均とほぼ同水準である。引き続き、人事院勧告準拠を基本とし、適正な給与制度運用に努めていく。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41275</xdr:rowOff>
    </xdr:from>
    <xdr:to>
      <xdr:col>81</xdr:col>
      <xdr:colOff>44450</xdr:colOff>
      <xdr:row>86</xdr:row>
      <xdr:rowOff>41275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7859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580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41275</xdr:rowOff>
    </xdr:from>
    <xdr:to>
      <xdr:col>77</xdr:col>
      <xdr:colOff>44450</xdr:colOff>
      <xdr:row>86</xdr:row>
      <xdr:rowOff>86519</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785975"/>
          <a:ext cx="889000" cy="4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102252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0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71438</xdr:rowOff>
    </xdr:from>
    <xdr:to>
      <xdr:col>72</xdr:col>
      <xdr:colOff>203200</xdr:colOff>
      <xdr:row>86</xdr:row>
      <xdr:rowOff>86519</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a:off x="14401800" y="14816138"/>
          <a:ext cx="8890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132415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3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71438</xdr:rowOff>
    </xdr:from>
    <xdr:to>
      <xdr:col>68</xdr:col>
      <xdr:colOff>152400</xdr:colOff>
      <xdr:row>86</xdr:row>
      <xdr:rowOff>71438</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a:off x="13512800" y="148161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152258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896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10971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927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73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134002</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707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161925</xdr:rowOff>
    </xdr:from>
    <xdr:to>
      <xdr:col>77</xdr:col>
      <xdr:colOff>95250</xdr:colOff>
      <xdr:row>86</xdr:row>
      <xdr:rowOff>92075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73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76852</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821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35719</xdr:rowOff>
    </xdr:from>
    <xdr:to>
      <xdr:col>73</xdr:col>
      <xdr:colOff>44450</xdr:colOff>
      <xdr:row>86</xdr:row>
      <xdr:rowOff>137319</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780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122096</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866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20638</xdr:rowOff>
    </xdr:from>
    <xdr:to>
      <xdr:col>68</xdr:col>
      <xdr:colOff>203200</xdr:colOff>
      <xdr:row>86</xdr:row>
      <xdr:rowOff>122238</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76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132415</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53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20638</xdr:rowOff>
    </xdr:from>
    <xdr:to>
      <xdr:col>64</xdr:col>
      <xdr:colOff>152400</xdr:colOff>
      <xdr:row>86</xdr:row>
      <xdr:rowOff>122238</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76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132415</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53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組織の簡素化や民間委託化等の推進等により定員の適正化に努めてきた結果、類似団体の平均を下回って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今後も</a:t>
          </a:r>
          <a:r>
            <a:rPr kumimoji="1" lang="ja-JP" altLang="en-US" sz="1100">
              <a:solidFill>
                <a:schemeClr val="dk1"/>
              </a:solidFill>
              <a:effectLst/>
              <a:latin typeface="+mn-lt"/>
              <a:ea typeface="+mn-ea"/>
              <a:cs typeface="+mn-cs"/>
            </a:rPr>
            <a:t>引き続き、</a:t>
          </a:r>
          <a:r>
            <a:rPr kumimoji="1" lang="ja-JP" altLang="ja-JP" sz="1100">
              <a:solidFill>
                <a:schemeClr val="dk1"/>
              </a:solidFill>
              <a:effectLst/>
              <a:latin typeface="+mn-lt"/>
              <a:ea typeface="+mn-ea"/>
              <a:cs typeface="+mn-cs"/>
            </a:rPr>
            <a:t>職員定数の適正化に努めていく。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83094</xdr:rowOff>
    </xdr:from>
    <xdr:to>
      <xdr:col>81</xdr:col>
      <xdr:colOff>44450</xdr:colOff>
      <xdr:row>59</xdr:row>
      <xdr:rowOff>124460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198644"/>
          <a:ext cx="8382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115587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402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52070</xdr:rowOff>
    </xdr:from>
    <xdr:to>
      <xdr:col>77</xdr:col>
      <xdr:colOff>44450</xdr:colOff>
      <xdr:row>59</xdr:row>
      <xdr:rowOff>83094</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10167620"/>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34307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492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31387</xdr:rowOff>
    </xdr:from>
    <xdr:to>
      <xdr:col>72</xdr:col>
      <xdr:colOff>203200</xdr:colOff>
      <xdr:row>59</xdr:row>
      <xdr:rowOff>52070</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146937"/>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13624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47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21046</xdr:rowOff>
    </xdr:from>
    <xdr:to>
      <xdr:col>68</xdr:col>
      <xdr:colOff>152400</xdr:colOff>
      <xdr:row>59</xdr:row>
      <xdr:rowOff>31387</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136596"/>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167839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45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154050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44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73660</xdr:rowOff>
    </xdr:from>
    <xdr:to>
      <xdr:col>81</xdr:col>
      <xdr:colOff>95250</xdr:colOff>
      <xdr:row>60</xdr:row>
      <xdr:rowOff>3810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18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90187</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034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32294</xdr:rowOff>
    </xdr:from>
    <xdr:to>
      <xdr:col>77</xdr:col>
      <xdr:colOff>95250</xdr:colOff>
      <xdr:row>59</xdr:row>
      <xdr:rowOff>133894</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14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144071</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9916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1270</xdr:rowOff>
    </xdr:from>
    <xdr:to>
      <xdr:col>73</xdr:col>
      <xdr:colOff>44450</xdr:colOff>
      <xdr:row>59</xdr:row>
      <xdr:rowOff>102870</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11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113047</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988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152037</xdr:rowOff>
    </xdr:from>
    <xdr:to>
      <xdr:col>68</xdr:col>
      <xdr:colOff>203200</xdr:colOff>
      <xdr:row>59</xdr:row>
      <xdr:rowOff>82187</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09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92364</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9865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141696</xdr:rowOff>
    </xdr:from>
    <xdr:to>
      <xdr:col>64</xdr:col>
      <xdr:colOff>152400</xdr:colOff>
      <xdr:row>59</xdr:row>
      <xdr:rowOff>71846</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08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82023</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985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類似団体の平均値を下回っており、地方債償還の進捗等により減少している。今後も</a:t>
          </a:r>
          <a:r>
            <a:rPr kumimoji="1" lang="ja-JP" altLang="en-US" sz="1100">
              <a:solidFill>
                <a:schemeClr val="dk1"/>
              </a:solidFill>
              <a:effectLst/>
              <a:latin typeface="+mn-lt"/>
              <a:ea typeface="+mn-ea"/>
              <a:cs typeface="+mn-cs"/>
            </a:rPr>
            <a:t>、交付税措置のある有利な地方債の借入など、</a:t>
          </a:r>
          <a:r>
            <a:rPr kumimoji="1" lang="ja-JP" altLang="ja-JP" sz="1100">
              <a:solidFill>
                <a:schemeClr val="dk1"/>
              </a:solidFill>
              <a:effectLst/>
              <a:latin typeface="+mn-lt"/>
              <a:ea typeface="+mn-ea"/>
              <a:cs typeface="+mn-cs"/>
            </a:rPr>
            <a:t>中期財政計画の</a:t>
          </a:r>
          <a:r>
            <a:rPr kumimoji="1" lang="ja-JP" altLang="en-US" sz="1100">
              <a:solidFill>
                <a:schemeClr val="dk1"/>
              </a:solidFill>
              <a:effectLst/>
              <a:latin typeface="+mn-lt"/>
              <a:ea typeface="+mn-ea"/>
              <a:cs typeface="+mn-cs"/>
            </a:rPr>
            <a:t>着実な</a:t>
          </a:r>
          <a:r>
            <a:rPr kumimoji="1" lang="ja-JP" altLang="ja-JP" sz="1100">
              <a:solidFill>
                <a:schemeClr val="dk1"/>
              </a:solidFill>
              <a:effectLst/>
              <a:latin typeface="+mn-lt"/>
              <a:ea typeface="+mn-ea"/>
              <a:cs typeface="+mn-cs"/>
            </a:rPr>
            <a:t>実践により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財政基盤の強化に努めていく。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169756</xdr:rowOff>
    </xdr:from>
    <xdr:to>
      <xdr:col>81</xdr:col>
      <xdr:colOff>44450</xdr:colOff>
      <xdr:row>40</xdr:row>
      <xdr:rowOff>46567</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6179800" y="6856306"/>
          <a:ext cx="8382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64364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922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46567</xdr:rowOff>
    </xdr:from>
    <xdr:to>
      <xdr:col>77</xdr:col>
      <xdr:colOff>44450</xdr:colOff>
      <xdr:row>40</xdr:row>
      <xdr:rowOff>70696</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5290800" y="6904567"/>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7214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7036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70696</xdr:rowOff>
    </xdr:from>
    <xdr:to>
      <xdr:col>72</xdr:col>
      <xdr:colOff>203200</xdr:colOff>
      <xdr:row>40</xdr:row>
      <xdr:rowOff>78740</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4401800" y="692869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7214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78740</xdr:rowOff>
    </xdr:from>
    <xdr:to>
      <xdr:col>68</xdr:col>
      <xdr:colOff>152400</xdr:colOff>
      <xdr:row>40</xdr:row>
      <xdr:rowOff>110913</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flipV="1">
          <a:off x="13512800" y="693674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7214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23300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05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118956</xdr:rowOff>
    </xdr:from>
    <xdr:to>
      <xdr:col>81</xdr:col>
      <xdr:colOff>95250</xdr:colOff>
      <xdr:row>40</xdr:row>
      <xdr:rowOff>49106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680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135483</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6650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167217</xdr:rowOff>
    </xdr:from>
    <xdr:to>
      <xdr:col>77</xdr:col>
      <xdr:colOff>95250</xdr:colOff>
      <xdr:row>40</xdr:row>
      <xdr:rowOff>97367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107544</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662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19896</xdr:rowOff>
    </xdr:from>
    <xdr:to>
      <xdr:col>73</xdr:col>
      <xdr:colOff>44450</xdr:colOff>
      <xdr:row>40</xdr:row>
      <xdr:rowOff>121496</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687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131673</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6646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27940</xdr:rowOff>
    </xdr:from>
    <xdr:to>
      <xdr:col>68</xdr:col>
      <xdr:colOff>203200</xdr:colOff>
      <xdr:row>40</xdr:row>
      <xdr:rowOff>129540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139717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60113</xdr:rowOff>
    </xdr:from>
    <xdr:to>
      <xdr:col>64</xdr:col>
      <xdr:colOff>152400</xdr:colOff>
      <xdr:row>40</xdr:row>
      <xdr:rowOff>161713</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691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440</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6686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令和６年度の将来負担比率は、</a:t>
          </a:r>
          <a:r>
            <a:rPr kumimoji="1" lang="en-US" altLang="ja-JP" sz="1100">
              <a:solidFill>
                <a:schemeClr val="dk1"/>
              </a:solidFill>
              <a:effectLst/>
              <a:latin typeface="+mn-lt"/>
              <a:ea typeface="+mn-ea"/>
              <a:cs typeface="+mn-cs"/>
            </a:rPr>
            <a:t>20.7</a:t>
          </a:r>
          <a:r>
            <a:rPr kumimoji="1" lang="ja-JP" altLang="ja-JP" sz="1100">
              <a:solidFill>
                <a:schemeClr val="dk1"/>
              </a:solidFill>
              <a:effectLst/>
              <a:latin typeface="+mn-lt"/>
              <a:ea typeface="+mn-ea"/>
              <a:cs typeface="+mn-cs"/>
            </a:rPr>
            <a:t>％と対前年比</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％の増となっており、その要因としては、債務負担支出予定額の増によるものである。引き続き、中期財政計画</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着実な実践により、財政基盤の強化に努めていく。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74320</xdr:rowOff>
    </xdr:from>
    <xdr:to>
      <xdr:col>81</xdr:col>
      <xdr:colOff>44450</xdr:colOff>
      <xdr:row>15</xdr:row>
      <xdr:rowOff>79146</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2646070"/>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5300</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405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74320</xdr:rowOff>
    </xdr:from>
    <xdr:to>
      <xdr:col>77</xdr:col>
      <xdr:colOff>44450</xdr:colOff>
      <xdr:row>15</xdr:row>
      <xdr:rowOff>107137</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5290800" y="2646070"/>
          <a:ext cx="889000" cy="32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105376</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334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107137</xdr:rowOff>
    </xdr:from>
    <xdr:to>
      <xdr:col>72</xdr:col>
      <xdr:colOff>203200</xdr:colOff>
      <xdr:row>16</xdr:row>
      <xdr:rowOff>83363</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2678887"/>
          <a:ext cx="889000" cy="147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4216</xdr:rowOff>
    </xdr:from>
    <xdr:to>
      <xdr:col>73</xdr:col>
      <xdr:colOff>44450</xdr:colOff>
      <xdr:row>15</xdr:row>
      <xdr:rowOff>105816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83363</xdr:rowOff>
    </xdr:from>
    <xdr:to>
      <xdr:col>68</xdr:col>
      <xdr:colOff>152400</xdr:colOff>
      <xdr:row>17</xdr:row>
      <xdr:rowOff>28702</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2826563"/>
          <a:ext cx="889000" cy="116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54407</xdr:rowOff>
    </xdr:from>
    <xdr:to>
      <xdr:col>68</xdr:col>
      <xdr:colOff>203200</xdr:colOff>
      <xdr:row>15</xdr:row>
      <xdr:rowOff>156007</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166184</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72915</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47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28346</xdr:rowOff>
    </xdr:from>
    <xdr:to>
      <xdr:col>81</xdr:col>
      <xdr:colOff>95250</xdr:colOff>
      <xdr:row>15</xdr:row>
      <xdr:rowOff>129946</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60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423</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572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23520</xdr:rowOff>
    </xdr:from>
    <xdr:to>
      <xdr:col>77</xdr:col>
      <xdr:colOff>95250</xdr:colOff>
      <xdr:row>15</xdr:row>
      <xdr:rowOff>125120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59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109897</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2681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56337</xdr:rowOff>
    </xdr:from>
    <xdr:to>
      <xdr:col>73</xdr:col>
      <xdr:colOff>44450</xdr:colOff>
      <xdr:row>15</xdr:row>
      <xdr:rowOff>157937</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62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142714</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2714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32563</xdr:rowOff>
    </xdr:from>
    <xdr:to>
      <xdr:col>68</xdr:col>
      <xdr:colOff>203200</xdr:colOff>
      <xdr:row>16</xdr:row>
      <xdr:rowOff>134163</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775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118940</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286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149352</xdr:rowOff>
    </xdr:from>
    <xdr:to>
      <xdr:col>64</xdr:col>
      <xdr:colOff>152400</xdr:colOff>
      <xdr:row>17</xdr:row>
      <xdr:rowOff>79502</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289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64279</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2978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石川県金沢市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443,123
435,125
468.81
217,429,616
208,940,471
5,093,790
108,543,575
207,871,979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職員定員適正化計画の実践により、類似団体の平均を大きく下回っ</a:t>
          </a:r>
          <a:r>
            <a:rPr kumimoji="1" lang="ja-JP" altLang="en-US" sz="1100">
              <a:solidFill>
                <a:schemeClr val="dk1"/>
              </a:solidFill>
              <a:effectLst/>
              <a:latin typeface="+mn-lt"/>
              <a:ea typeface="+mn-ea"/>
              <a:cs typeface="+mn-cs"/>
            </a:rPr>
            <a:t>ており、今後も</a:t>
          </a:r>
          <a:r>
            <a:rPr kumimoji="1" lang="ja-JP" altLang="ja-JP" sz="1100">
              <a:solidFill>
                <a:schemeClr val="dk1"/>
              </a:solidFill>
              <a:effectLst/>
              <a:latin typeface="+mn-lt"/>
              <a:ea typeface="+mn-ea"/>
              <a:cs typeface="+mn-cs"/>
            </a:rPr>
            <a:t>引き続き</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職員定数の適正化を図っていく。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134620</xdr:rowOff>
    </xdr:from>
    <xdr:to>
      <xdr:col>24</xdr:col>
      <xdr:colOff>25400</xdr:colOff>
      <xdr:row>35</xdr:row>
      <xdr:rowOff>8890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96392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119380</xdr:rowOff>
    </xdr:from>
    <xdr:to>
      <xdr:col>19</xdr:col>
      <xdr:colOff>187325</xdr:colOff>
      <xdr:row>34</xdr:row>
      <xdr:rowOff>134620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59486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88900</xdr:rowOff>
    </xdr:from>
    <xdr:to>
      <xdr:col>15</xdr:col>
      <xdr:colOff>98425</xdr:colOff>
      <xdr:row>34</xdr:row>
      <xdr:rowOff>119380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9182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88900</xdr:rowOff>
    </xdr:from>
    <xdr:to>
      <xdr:col>11</xdr:col>
      <xdr:colOff>9525</xdr:colOff>
      <xdr:row>35</xdr:row>
      <xdr:rowOff>39370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9182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90187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129540</xdr:rowOff>
    </xdr:from>
    <xdr:to>
      <xdr:col>24</xdr:col>
      <xdr:colOff>76200</xdr:colOff>
      <xdr:row>35</xdr:row>
      <xdr:rowOff>59690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95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146067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80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83820</xdr:rowOff>
    </xdr:from>
    <xdr:to>
      <xdr:col>20</xdr:col>
      <xdr:colOff>38100</xdr:colOff>
      <xdr:row>35</xdr:row>
      <xdr:rowOff>13970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91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24147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681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68580</xdr:rowOff>
    </xdr:from>
    <xdr:to>
      <xdr:col>15</xdr:col>
      <xdr:colOff>149225</xdr:colOff>
      <xdr:row>34</xdr:row>
      <xdr:rowOff>170180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89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8907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66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38100</xdr:rowOff>
    </xdr:from>
    <xdr:to>
      <xdr:col>11</xdr:col>
      <xdr:colOff>60325</xdr:colOff>
      <xdr:row>34</xdr:row>
      <xdr:rowOff>139700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86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149877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160020</xdr:rowOff>
    </xdr:from>
    <xdr:to>
      <xdr:col>6</xdr:col>
      <xdr:colOff>171450</xdr:colOff>
      <xdr:row>35</xdr:row>
      <xdr:rowOff>90170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98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100347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75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類似団体の平均と</a:t>
          </a:r>
          <a:r>
            <a:rPr kumimoji="1" lang="ja-JP" altLang="en-US" sz="1100">
              <a:solidFill>
                <a:schemeClr val="dk1"/>
              </a:solidFill>
              <a:effectLst/>
              <a:latin typeface="+mn-lt"/>
              <a:ea typeface="+mn-ea"/>
              <a:cs typeface="+mn-cs"/>
            </a:rPr>
            <a:t>ほぼ</a:t>
          </a:r>
          <a:r>
            <a:rPr kumimoji="1" lang="ja-JP" altLang="ja-JP" sz="1100">
              <a:solidFill>
                <a:schemeClr val="dk1"/>
              </a:solidFill>
              <a:effectLst/>
              <a:latin typeface="+mn-lt"/>
              <a:ea typeface="+mn-ea"/>
              <a:cs typeface="+mn-cs"/>
            </a:rPr>
            <a:t>同水準であり、</a:t>
          </a:r>
          <a:r>
            <a:rPr kumimoji="1" lang="ja-JP" altLang="en-US" sz="1100">
              <a:solidFill>
                <a:schemeClr val="dk1"/>
              </a:solidFill>
              <a:effectLst/>
              <a:latin typeface="+mn-lt"/>
              <a:ea typeface="+mn-ea"/>
              <a:cs typeface="+mn-cs"/>
            </a:rPr>
            <a:t>引き続き行政経営プランの着実な実践により、</a:t>
          </a:r>
          <a:r>
            <a:rPr kumimoji="1" lang="ja-JP" altLang="ja-JP" sz="1100">
              <a:solidFill>
                <a:schemeClr val="dk1"/>
              </a:solidFill>
              <a:effectLst/>
              <a:latin typeface="+mn-lt"/>
              <a:ea typeface="+mn-ea"/>
              <a:cs typeface="+mn-cs"/>
            </a:rPr>
            <a:t>コストの低減に努めていく。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43180</xdr:rowOff>
    </xdr:from>
    <xdr:to>
      <xdr:col>82</xdr:col>
      <xdr:colOff>107950</xdr:colOff>
      <xdr:row>18</xdr:row>
      <xdr:rowOff>96520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12928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119397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62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43180</xdr:rowOff>
    </xdr:from>
    <xdr:to>
      <xdr:col>78</xdr:col>
      <xdr:colOff>69850</xdr:colOff>
      <xdr:row>18</xdr:row>
      <xdr:rowOff>43180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129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27957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71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123190</xdr:rowOff>
    </xdr:from>
    <xdr:to>
      <xdr:col>73</xdr:col>
      <xdr:colOff>180975</xdr:colOff>
      <xdr:row>18</xdr:row>
      <xdr:rowOff>43180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0378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5097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4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123190</xdr:rowOff>
    </xdr:from>
    <xdr:to>
      <xdr:col>69</xdr:col>
      <xdr:colOff>92075</xdr:colOff>
      <xdr:row>17</xdr:row>
      <xdr:rowOff>146050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0378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92727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138447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1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45720</xdr:rowOff>
    </xdr:from>
    <xdr:to>
      <xdr:col>82</xdr:col>
      <xdr:colOff>158750</xdr:colOff>
      <xdr:row>18</xdr:row>
      <xdr:rowOff>147320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13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17797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10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163830</xdr:rowOff>
    </xdr:from>
    <xdr:to>
      <xdr:col>78</xdr:col>
      <xdr:colOff>120650</xdr:colOff>
      <xdr:row>18</xdr:row>
      <xdr:rowOff>93980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07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78757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164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163830</xdr:rowOff>
    </xdr:from>
    <xdr:to>
      <xdr:col>74</xdr:col>
      <xdr:colOff>31750</xdr:colOff>
      <xdr:row>18</xdr:row>
      <xdr:rowOff>93980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07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78757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16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72390</xdr:rowOff>
    </xdr:from>
    <xdr:to>
      <xdr:col>69</xdr:col>
      <xdr:colOff>142875</xdr:colOff>
      <xdr:row>18</xdr:row>
      <xdr:rowOff>2540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98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158767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07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95250</xdr:rowOff>
    </xdr:from>
    <xdr:to>
      <xdr:col>65</xdr:col>
      <xdr:colOff>53975</xdr:colOff>
      <xdr:row>18</xdr:row>
      <xdr:rowOff>25400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10177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09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扶助費に係る経常収支比率は</a:t>
          </a:r>
          <a:r>
            <a:rPr kumimoji="1" lang="ja-JP" altLang="en-US" sz="1100">
              <a:solidFill>
                <a:schemeClr val="dk1"/>
              </a:solidFill>
              <a:effectLst/>
              <a:latin typeface="+mn-lt"/>
              <a:ea typeface="+mn-ea"/>
              <a:cs typeface="+mn-cs"/>
            </a:rPr>
            <a:t>昨年度と比較して減少しており、</a:t>
          </a:r>
          <a:r>
            <a:rPr kumimoji="1" lang="ja-JP" altLang="ja-JP" sz="1100">
              <a:solidFill>
                <a:schemeClr val="dk1"/>
              </a:solidFill>
              <a:effectLst/>
              <a:latin typeface="+mn-lt"/>
              <a:ea typeface="+mn-ea"/>
              <a:cs typeface="+mn-cs"/>
            </a:rPr>
            <a:t>類似団体の平均を</a:t>
          </a:r>
          <a:r>
            <a:rPr kumimoji="1" lang="ja-JP" altLang="en-US" sz="1100">
              <a:solidFill>
                <a:schemeClr val="dk1"/>
              </a:solidFill>
              <a:effectLst/>
              <a:latin typeface="+mn-lt"/>
              <a:ea typeface="+mn-ea"/>
              <a:cs typeface="+mn-cs"/>
            </a:rPr>
            <a:t>大きく</a:t>
          </a:r>
          <a:r>
            <a:rPr kumimoji="1" lang="ja-JP" altLang="ja-JP" sz="1100">
              <a:solidFill>
                <a:schemeClr val="dk1"/>
              </a:solidFill>
              <a:effectLst/>
              <a:latin typeface="+mn-lt"/>
              <a:ea typeface="+mn-ea"/>
              <a:cs typeface="+mn-cs"/>
            </a:rPr>
            <a:t>下回って</a:t>
          </a:r>
          <a:r>
            <a:rPr kumimoji="1" lang="ja-JP" altLang="en-US" sz="1100">
              <a:solidFill>
                <a:schemeClr val="dk1"/>
              </a:solidFill>
              <a:effectLst/>
              <a:latin typeface="+mn-lt"/>
              <a:ea typeface="+mn-ea"/>
              <a:cs typeface="+mn-cs"/>
            </a:rPr>
            <a:t>いる。</a:t>
          </a:r>
          <a:r>
            <a:rPr kumimoji="1" lang="ja-JP" altLang="ja-JP" sz="1100">
              <a:solidFill>
                <a:schemeClr val="dk1"/>
              </a:solidFill>
              <a:effectLst/>
              <a:latin typeface="+mn-lt"/>
              <a:ea typeface="+mn-ea"/>
              <a:cs typeface="+mn-cs"/>
            </a:rPr>
            <a:t>今後も適正な資格審査等に努</a:t>
          </a:r>
          <a:r>
            <a:rPr kumimoji="1" lang="ja-JP" altLang="en-US" sz="1100">
              <a:solidFill>
                <a:schemeClr val="dk1"/>
              </a:solidFill>
              <a:effectLst/>
              <a:latin typeface="+mn-lt"/>
              <a:ea typeface="+mn-ea"/>
              <a:cs typeface="+mn-cs"/>
            </a:rPr>
            <a:t>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114300</xdr:rowOff>
    </xdr:from>
    <xdr:to>
      <xdr:col>24</xdr:col>
      <xdr:colOff>25400</xdr:colOff>
      <xdr:row>57</xdr:row>
      <xdr:rowOff>19050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7155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105427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87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38100</xdr:rowOff>
    </xdr:from>
    <xdr:to>
      <xdr:col>19</xdr:col>
      <xdr:colOff>187325</xdr:colOff>
      <xdr:row>57</xdr:row>
      <xdr:rowOff>19050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6393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60977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10005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69850</xdr:rowOff>
    </xdr:from>
    <xdr:to>
      <xdr:col>15</xdr:col>
      <xdr:colOff>98425</xdr:colOff>
      <xdr:row>56</xdr:row>
      <xdr:rowOff>38100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4996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118127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89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69850</xdr:rowOff>
    </xdr:from>
    <xdr:to>
      <xdr:col>11</xdr:col>
      <xdr:colOff>9525</xdr:colOff>
      <xdr:row>55</xdr:row>
      <xdr:rowOff>133350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4996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54627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63500</xdr:rowOff>
    </xdr:from>
    <xdr:to>
      <xdr:col>24</xdr:col>
      <xdr:colOff>76200</xdr:colOff>
      <xdr:row>56</xdr:row>
      <xdr:rowOff>165100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80027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139700</xdr:rowOff>
    </xdr:from>
    <xdr:to>
      <xdr:col>20</xdr:col>
      <xdr:colOff>38100</xdr:colOff>
      <xdr:row>57</xdr:row>
      <xdr:rowOff>69850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80027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509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158750</xdr:rowOff>
    </xdr:from>
    <xdr:to>
      <xdr:col>15</xdr:col>
      <xdr:colOff>149225</xdr:colOff>
      <xdr:row>56</xdr:row>
      <xdr:rowOff>88900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99077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35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19050</xdr:rowOff>
    </xdr:from>
    <xdr:to>
      <xdr:col>11</xdr:col>
      <xdr:colOff>60325</xdr:colOff>
      <xdr:row>55</xdr:row>
      <xdr:rowOff>120650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130827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82550</xdr:rowOff>
    </xdr:from>
    <xdr:to>
      <xdr:col>6</xdr:col>
      <xdr:colOff>171450</xdr:colOff>
      <xdr:row>56</xdr:row>
      <xdr:rowOff>12700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51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22877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28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類似団体の平均を下回っている</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今後も経費の節減や独立採算の原則に立ち返った適正な料金設定により、税収を主な財源とする普通会計の負担額を減らしていくよう努める。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25400</xdr:rowOff>
    </xdr:from>
    <xdr:to>
      <xdr:col>82</xdr:col>
      <xdr:colOff>107950</xdr:colOff>
      <xdr:row>58</xdr:row>
      <xdr:rowOff>63500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9695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10177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954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95250</xdr:rowOff>
    </xdr:from>
    <xdr:to>
      <xdr:col>78</xdr:col>
      <xdr:colOff>69850</xdr:colOff>
      <xdr:row>58</xdr:row>
      <xdr:rowOff>63500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8679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19050</xdr:rowOff>
    </xdr:from>
    <xdr:to>
      <xdr:col>73</xdr:col>
      <xdr:colOff>180975</xdr:colOff>
      <xdr:row>57</xdr:row>
      <xdr:rowOff>95250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7917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19050</xdr:rowOff>
    </xdr:from>
    <xdr:to>
      <xdr:col>69</xdr:col>
      <xdr:colOff>92075</xdr:colOff>
      <xdr:row>57</xdr:row>
      <xdr:rowOff>120650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7917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146050</xdr:rowOff>
    </xdr:from>
    <xdr:to>
      <xdr:col>82</xdr:col>
      <xdr:colOff>158750</xdr:colOff>
      <xdr:row>58</xdr:row>
      <xdr:rowOff>76200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162577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12700</xdr:rowOff>
    </xdr:from>
    <xdr:to>
      <xdr:col>78</xdr:col>
      <xdr:colOff>120650</xdr:colOff>
      <xdr:row>58</xdr:row>
      <xdr:rowOff>114300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124477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44450</xdr:rowOff>
    </xdr:from>
    <xdr:to>
      <xdr:col>74</xdr:col>
      <xdr:colOff>31750</xdr:colOff>
      <xdr:row>57</xdr:row>
      <xdr:rowOff>146050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156227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139700</xdr:rowOff>
    </xdr:from>
    <xdr:to>
      <xdr:col>69</xdr:col>
      <xdr:colOff>142875</xdr:colOff>
      <xdr:row>57</xdr:row>
      <xdr:rowOff>69850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80027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69850</xdr:rowOff>
    </xdr:from>
    <xdr:to>
      <xdr:col>65</xdr:col>
      <xdr:colOff>53975</xdr:colOff>
      <xdr:row>58</xdr:row>
      <xdr:rowOff>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10177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類似団体の平均を上回っているが、</a:t>
          </a:r>
          <a:r>
            <a:rPr kumimoji="1" lang="ja-JP" altLang="en-US" sz="1100">
              <a:solidFill>
                <a:schemeClr val="dk1"/>
              </a:solidFill>
              <a:effectLst/>
              <a:latin typeface="+mn-lt"/>
              <a:ea typeface="+mn-ea"/>
              <a:cs typeface="+mn-cs"/>
            </a:rPr>
            <a:t>前年度から</a:t>
          </a:r>
          <a:r>
            <a:rPr kumimoji="1" lang="ja-JP" altLang="ja-JP" sz="1100">
              <a:solidFill>
                <a:schemeClr val="dk1"/>
              </a:solidFill>
              <a:effectLst/>
              <a:latin typeface="+mn-lt"/>
              <a:ea typeface="+mn-ea"/>
              <a:cs typeface="+mn-cs"/>
            </a:rPr>
            <a:t>横ばいとなっている。今後も補助対象経費の明確化や交付要件の厳格化、目的に応じた期間の設定に努めるとともに、交付団体や市民生活への影響に十分配慮しながら、効果的で持続可能なものとなるよう各種補助制度や事業の見直しを進め、経費の縮減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120142</xdr:rowOff>
    </xdr:from>
    <xdr:to>
      <xdr:col>82</xdr:col>
      <xdr:colOff>107950</xdr:colOff>
      <xdr:row>35</xdr:row>
      <xdr:rowOff>120142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1208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21861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851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120142</xdr:rowOff>
    </xdr:from>
    <xdr:to>
      <xdr:col>78</xdr:col>
      <xdr:colOff>69850</xdr:colOff>
      <xdr:row>35</xdr:row>
      <xdr:rowOff>138430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782800" y="612089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126255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784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110998</xdr:rowOff>
    </xdr:from>
    <xdr:to>
      <xdr:col>73</xdr:col>
      <xdr:colOff>180975</xdr:colOff>
      <xdr:row>35</xdr:row>
      <xdr:rowOff>138430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11174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117111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77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110998</xdr:rowOff>
    </xdr:from>
    <xdr:to>
      <xdr:col>69</xdr:col>
      <xdr:colOff>92075</xdr:colOff>
      <xdr:row>35</xdr:row>
      <xdr:rowOff>147574</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11174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89679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74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126255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78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69342</xdr:rowOff>
    </xdr:from>
    <xdr:to>
      <xdr:col>82</xdr:col>
      <xdr:colOff>158750</xdr:colOff>
      <xdr:row>35</xdr:row>
      <xdr:rowOff>170942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41419</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042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69342</xdr:rowOff>
    </xdr:from>
    <xdr:to>
      <xdr:col>78</xdr:col>
      <xdr:colOff>120650</xdr:colOff>
      <xdr:row>35</xdr:row>
      <xdr:rowOff>170942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155719</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1564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87630</xdr:rowOff>
    </xdr:from>
    <xdr:to>
      <xdr:col>74</xdr:col>
      <xdr:colOff>31750</xdr:colOff>
      <xdr:row>36</xdr:row>
      <xdr:rowOff>17780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2557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60198</xdr:rowOff>
    </xdr:from>
    <xdr:to>
      <xdr:col>69</xdr:col>
      <xdr:colOff>142875</xdr:colOff>
      <xdr:row>35</xdr:row>
      <xdr:rowOff>161798</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06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146575</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147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96774</xdr:rowOff>
    </xdr:from>
    <xdr:to>
      <xdr:col>65</xdr:col>
      <xdr:colOff>53975</xdr:colOff>
      <xdr:row>36</xdr:row>
      <xdr:rowOff>26924</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11701</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183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国の景気対策に積極的に呼応してきたため、類似団体平均を上回っているが、</a:t>
          </a:r>
          <a:r>
            <a:rPr kumimoji="1" lang="ja-JP" altLang="en-US" sz="1100">
              <a:solidFill>
                <a:schemeClr val="dk1"/>
              </a:solidFill>
              <a:effectLst/>
              <a:latin typeface="+mn-lt"/>
              <a:ea typeface="+mn-ea"/>
              <a:cs typeface="+mn-cs"/>
            </a:rPr>
            <a:t>交付税</a:t>
          </a:r>
          <a:r>
            <a:rPr kumimoji="1" lang="ja-JP" altLang="ja-JP" sz="1100">
              <a:solidFill>
                <a:schemeClr val="dk1"/>
              </a:solidFill>
              <a:effectLst/>
              <a:latin typeface="+mn-lt"/>
              <a:ea typeface="+mn-ea"/>
              <a:cs typeface="+mn-cs"/>
            </a:rPr>
            <a:t>措置のある</a:t>
          </a:r>
          <a:r>
            <a:rPr kumimoji="1" lang="ja-JP" altLang="en-US" sz="1100">
              <a:solidFill>
                <a:schemeClr val="dk1"/>
              </a:solidFill>
              <a:effectLst/>
              <a:latin typeface="+mn-lt"/>
              <a:ea typeface="+mn-ea"/>
              <a:cs typeface="+mn-cs"/>
            </a:rPr>
            <a:t>有利な</a:t>
          </a:r>
          <a:r>
            <a:rPr kumimoji="1" lang="ja-JP" altLang="ja-JP" sz="1100">
              <a:solidFill>
                <a:schemeClr val="dk1"/>
              </a:solidFill>
              <a:effectLst/>
              <a:latin typeface="+mn-lt"/>
              <a:ea typeface="+mn-ea"/>
              <a:cs typeface="+mn-cs"/>
            </a:rPr>
            <a:t>地方債の発行に努めていることから</a:t>
          </a:r>
          <a:r>
            <a:rPr kumimoji="1" lang="ja-JP" altLang="ja-JP" sz="1100">
              <a:solidFill>
                <a:sysClr val="windowText" lastClr="000000"/>
              </a:solidFill>
              <a:effectLst/>
              <a:latin typeface="+mn-lt"/>
              <a:ea typeface="+mn-ea"/>
              <a:cs typeface="+mn-cs"/>
            </a:rPr>
            <a:t>、実際の負担となるのは約４割である。</a:t>
          </a:r>
          <a:r>
            <a:rPr kumimoji="1" lang="ja-JP" altLang="ja-JP" sz="1100">
              <a:solidFill>
                <a:schemeClr val="dk1"/>
              </a:solidFill>
              <a:effectLst/>
              <a:latin typeface="+mn-lt"/>
              <a:ea typeface="+mn-ea"/>
              <a:cs typeface="+mn-cs"/>
            </a:rPr>
            <a:t>今後も中期財政計画の</a:t>
          </a:r>
          <a:r>
            <a:rPr kumimoji="1" lang="ja-JP" altLang="en-US" sz="1100">
              <a:solidFill>
                <a:schemeClr val="dk1"/>
              </a:solidFill>
              <a:effectLst/>
              <a:latin typeface="+mn-lt"/>
              <a:ea typeface="+mn-ea"/>
              <a:cs typeface="+mn-cs"/>
            </a:rPr>
            <a:t>着実な</a:t>
          </a:r>
          <a:r>
            <a:rPr kumimoji="1" lang="ja-JP" altLang="ja-JP" sz="1100">
              <a:solidFill>
                <a:schemeClr val="dk1"/>
              </a:solidFill>
              <a:effectLst/>
              <a:latin typeface="+mn-lt"/>
              <a:ea typeface="+mn-ea"/>
              <a:cs typeface="+mn-cs"/>
            </a:rPr>
            <a:t>実践により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財政基盤の強化に努めていく。</a:t>
          </a:r>
          <a:endParaRPr lang="ja-JP" altLang="ja-JP" sz="1400">
            <a:effectLst/>
          </a:endParaRPr>
        </a:p>
        <a:p>
          <a:endParaRPr lang="ja-JP" altLang="ja-JP" sz="14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54611</xdr:rowOff>
    </xdr:from>
    <xdr:to>
      <xdr:col>24</xdr:col>
      <xdr:colOff>25400</xdr:colOff>
      <xdr:row>78</xdr:row>
      <xdr:rowOff>27939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256261"/>
          <a:ext cx="838200" cy="14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161307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27939</xdr:rowOff>
    </xdr:from>
    <xdr:to>
      <xdr:col>19</xdr:col>
      <xdr:colOff>187325</xdr:colOff>
      <xdr:row>78</xdr:row>
      <xdr:rowOff>50800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34010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146066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43180</xdr:rowOff>
    </xdr:from>
    <xdr:to>
      <xdr:col>15</xdr:col>
      <xdr:colOff>98425</xdr:colOff>
      <xdr:row>78</xdr:row>
      <xdr:rowOff>50800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34162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43180</xdr:rowOff>
    </xdr:from>
    <xdr:to>
      <xdr:col>11</xdr:col>
      <xdr:colOff>9525</xdr:colOff>
      <xdr:row>79</xdr:row>
      <xdr:rowOff>46989</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416280"/>
          <a:ext cx="889000" cy="175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123207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12716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3811</xdr:rowOff>
    </xdr:from>
    <xdr:to>
      <xdr:col>24</xdr:col>
      <xdr:colOff>76200</xdr:colOff>
      <xdr:row>77</xdr:row>
      <xdr:rowOff>105411</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147338</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148589</xdr:rowOff>
    </xdr:from>
    <xdr:to>
      <xdr:col>20</xdr:col>
      <xdr:colOff>38100</xdr:colOff>
      <xdr:row>78</xdr:row>
      <xdr:rowOff>78739</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35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63516</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3436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0</xdr:rowOff>
    </xdr:from>
    <xdr:to>
      <xdr:col>15</xdr:col>
      <xdr:colOff>149225</xdr:colOff>
      <xdr:row>78</xdr:row>
      <xdr:rowOff>101600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163830</xdr:rowOff>
    </xdr:from>
    <xdr:to>
      <xdr:col>11</xdr:col>
      <xdr:colOff>60325</xdr:colOff>
      <xdr:row>78</xdr:row>
      <xdr:rowOff>93980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36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78757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345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167639</xdr:rowOff>
    </xdr:from>
    <xdr:to>
      <xdr:col>6</xdr:col>
      <xdr:colOff>171450</xdr:colOff>
      <xdr:row>79</xdr:row>
      <xdr:rowOff>97789</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82566</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362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類似団体の平均を下回っているが、引き続き行</a:t>
          </a:r>
          <a:r>
            <a:rPr kumimoji="1" lang="ja-JP" altLang="en-US" sz="1100">
              <a:solidFill>
                <a:schemeClr val="dk1"/>
              </a:solidFill>
              <a:effectLst/>
              <a:latin typeface="+mn-lt"/>
              <a:ea typeface="+mn-ea"/>
              <a:cs typeface="+mn-cs"/>
            </a:rPr>
            <a:t>政経営プランの着実な実践により</a:t>
          </a:r>
          <a:r>
            <a:rPr kumimoji="1" lang="ja-JP" altLang="ja-JP" sz="1100">
              <a:solidFill>
                <a:schemeClr val="dk1"/>
              </a:solidFill>
              <a:effectLst/>
              <a:latin typeface="+mn-lt"/>
              <a:ea typeface="+mn-ea"/>
              <a:cs typeface="+mn-cs"/>
            </a:rPr>
            <a:t>、コストの低減に努めていく。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153670</xdr:rowOff>
    </xdr:from>
    <xdr:to>
      <xdr:col>82</xdr:col>
      <xdr:colOff>107950</xdr:colOff>
      <xdr:row>75</xdr:row>
      <xdr:rowOff>168911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012420"/>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116857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66040</xdr:rowOff>
    </xdr:from>
    <xdr:to>
      <xdr:col>78</xdr:col>
      <xdr:colOff>69850</xdr:colOff>
      <xdr:row>75</xdr:row>
      <xdr:rowOff>153670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292479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21607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3223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100330</xdr:rowOff>
    </xdr:from>
    <xdr:to>
      <xdr:col>73</xdr:col>
      <xdr:colOff>180975</xdr:colOff>
      <xdr:row>75</xdr:row>
      <xdr:rowOff>66040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278763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151147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100330</xdr:rowOff>
    </xdr:from>
    <xdr:to>
      <xdr:col>69</xdr:col>
      <xdr:colOff>92075</xdr:colOff>
      <xdr:row>75</xdr:row>
      <xdr:rowOff>66040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278763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40657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3070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118110</xdr:rowOff>
    </xdr:from>
    <xdr:to>
      <xdr:col>82</xdr:col>
      <xdr:colOff>158750</xdr:colOff>
      <xdr:row>76</xdr:row>
      <xdr:rowOff>48261</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29768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134637</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282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102870</xdr:rowOff>
    </xdr:from>
    <xdr:to>
      <xdr:col>78</xdr:col>
      <xdr:colOff>120650</xdr:colOff>
      <xdr:row>76</xdr:row>
      <xdr:rowOff>33020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43197</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273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15240</xdr:rowOff>
    </xdr:from>
    <xdr:to>
      <xdr:col>74</xdr:col>
      <xdr:colOff>31750</xdr:colOff>
      <xdr:row>75</xdr:row>
      <xdr:rowOff>116840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287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127017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264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49530</xdr:rowOff>
    </xdr:from>
    <xdr:to>
      <xdr:col>69</xdr:col>
      <xdr:colOff>142875</xdr:colOff>
      <xdr:row>74</xdr:row>
      <xdr:rowOff>151130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273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161307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2505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15240</xdr:rowOff>
    </xdr:from>
    <xdr:to>
      <xdr:col>65</xdr:col>
      <xdr:colOff>53975</xdr:colOff>
      <xdr:row>75</xdr:row>
      <xdr:rowOff>116840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287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127017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264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石川県金沢市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12857</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18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2680</xdr:rowOff>
    </xdr:from>
    <xdr:to>
      <xdr:col>29</xdr:col>
      <xdr:colOff>127000</xdr:colOff>
      <xdr:row>19</xdr:row>
      <xdr:rowOff>120180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07855"/>
          <a:ext cx="647700" cy="1175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92841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40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120180</xdr:rowOff>
    </xdr:from>
    <xdr:to>
      <xdr:col>26</xdr:col>
      <xdr:colOff>50800</xdr:colOff>
      <xdr:row>20</xdr:row>
      <xdr:rowOff>22149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25355"/>
          <a:ext cx="698500" cy="734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14546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33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22149</xdr:rowOff>
    </xdr:from>
    <xdr:to>
      <xdr:col>22</xdr:col>
      <xdr:colOff>114300</xdr:colOff>
      <xdr:row>20</xdr:row>
      <xdr:rowOff>42418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98774"/>
          <a:ext cx="698500" cy="202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69295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88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42418</xdr:rowOff>
    </xdr:from>
    <xdr:to>
      <xdr:col>18</xdr:col>
      <xdr:colOff>177800</xdr:colOff>
      <xdr:row>20</xdr:row>
      <xdr:rowOff>81051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19043"/>
          <a:ext cx="698500" cy="386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92041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1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117111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36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123330</xdr:rowOff>
    </xdr:from>
    <xdr:to>
      <xdr:col>29</xdr:col>
      <xdr:colOff>177800</xdr:colOff>
      <xdr:row>19</xdr:row>
      <xdr:rowOff>53480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570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31907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65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69380</xdr:rowOff>
    </xdr:from>
    <xdr:to>
      <xdr:col>26</xdr:col>
      <xdr:colOff>101600</xdr:colOff>
      <xdr:row>19</xdr:row>
      <xdr:rowOff>170980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745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155757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609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142799</xdr:rowOff>
    </xdr:from>
    <xdr:to>
      <xdr:col>22</xdr:col>
      <xdr:colOff>165100</xdr:colOff>
      <xdr:row>20</xdr:row>
      <xdr:rowOff>72949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479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57726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34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163068</xdr:rowOff>
    </xdr:from>
    <xdr:to>
      <xdr:col>19</xdr:col>
      <xdr:colOff>38100</xdr:colOff>
      <xdr:row>20</xdr:row>
      <xdr:rowOff>93218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682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77995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30251</xdr:rowOff>
    </xdr:from>
    <xdr:to>
      <xdr:col>15</xdr:col>
      <xdr:colOff>101600</xdr:colOff>
      <xdr:row>20</xdr:row>
      <xdr:rowOff>131851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068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116628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93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255816</xdr:rowOff>
    </xdr:from>
    <xdr:to>
      <xdr:col>29</xdr:col>
      <xdr:colOff>127000</xdr:colOff>
      <xdr:row>36</xdr:row>
      <xdr:rowOff>36017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866166"/>
          <a:ext cx="647700" cy="1231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298390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65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245872</xdr:rowOff>
    </xdr:from>
    <xdr:to>
      <xdr:col>26</xdr:col>
      <xdr:colOff>50800</xdr:colOff>
      <xdr:row>35</xdr:row>
      <xdr:rowOff>255816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856222"/>
          <a:ext cx="698500" cy="99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217733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485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245872</xdr:rowOff>
    </xdr:from>
    <xdr:to>
      <xdr:col>22</xdr:col>
      <xdr:colOff>114300</xdr:colOff>
      <xdr:row>35</xdr:row>
      <xdr:rowOff>258559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56222"/>
          <a:ext cx="698500" cy="126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217085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484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211849</xdr:rowOff>
    </xdr:from>
    <xdr:to>
      <xdr:col>18</xdr:col>
      <xdr:colOff>177800</xdr:colOff>
      <xdr:row>35</xdr:row>
      <xdr:rowOff>258559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822199"/>
          <a:ext cx="698500" cy="467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234573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0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241355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50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328117</xdr:rowOff>
    </xdr:from>
    <xdr:to>
      <xdr:col>29</xdr:col>
      <xdr:colOff>177800</xdr:colOff>
      <xdr:row>36</xdr:row>
      <xdr:rowOff>86817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9384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300194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9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205016</xdr:rowOff>
    </xdr:from>
    <xdr:to>
      <xdr:col>26</xdr:col>
      <xdr:colOff>101600</xdr:colOff>
      <xdr:row>35</xdr:row>
      <xdr:rowOff>306616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153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291393</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9017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195072</xdr:rowOff>
    </xdr:from>
    <xdr:to>
      <xdr:col>22</xdr:col>
      <xdr:colOff>165100</xdr:colOff>
      <xdr:row>35</xdr:row>
      <xdr:rowOff>296672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054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281449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89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207759</xdr:rowOff>
    </xdr:from>
    <xdr:to>
      <xdr:col>19</xdr:col>
      <xdr:colOff>38100</xdr:colOff>
      <xdr:row>35</xdr:row>
      <xdr:rowOff>309359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181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294136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904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161049</xdr:rowOff>
    </xdr:from>
    <xdr:to>
      <xdr:col>15</xdr:col>
      <xdr:colOff>101600</xdr:colOff>
      <xdr:row>35</xdr:row>
      <xdr:rowOff>262649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7713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247426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857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石川県金沢市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443,123
435,125
468.81
217,429,616
208,940,471
5,093,790
108,543,575
207,871,979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40945</xdr:rowOff>
    </xdr:from>
    <xdr:to>
      <xdr:col>24</xdr:col>
      <xdr:colOff>63500</xdr:colOff>
      <xdr:row>39</xdr:row>
      <xdr:rowOff>3650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556045"/>
          <a:ext cx="838200" cy="134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130065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5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3650</xdr:rowOff>
    </xdr:from>
    <xdr:to>
      <xdr:col>19</xdr:col>
      <xdr:colOff>177800</xdr:colOff>
      <xdr:row>39</xdr:row>
      <xdr:rowOff>55151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690200"/>
          <a:ext cx="889000" cy="51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86653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87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55151</xdr:rowOff>
    </xdr:from>
    <xdr:to>
      <xdr:col>15</xdr:col>
      <xdr:colOff>50800</xdr:colOff>
      <xdr:row>39</xdr:row>
      <xdr:rowOff>57176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741701"/>
          <a:ext cx="889000" cy="2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65915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66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57176</xdr:rowOff>
    </xdr:from>
    <xdr:to>
      <xdr:col>10</xdr:col>
      <xdr:colOff>114300</xdr:colOff>
      <xdr:row>39</xdr:row>
      <xdr:rowOff>92739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743726"/>
          <a:ext cx="889000" cy="35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86424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08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108566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0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161595</xdr:rowOff>
    </xdr:from>
    <xdr:to>
      <xdr:col>24</xdr:col>
      <xdr:colOff>114300</xdr:colOff>
      <xdr:row>38</xdr:row>
      <xdr:rowOff>91745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50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140022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483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124300</xdr:rowOff>
    </xdr:from>
    <xdr:to>
      <xdr:col>20</xdr:col>
      <xdr:colOff>38100</xdr:colOff>
      <xdr:row>39</xdr:row>
      <xdr:rowOff>54450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63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45577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732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39</xdr:row>
      <xdr:rowOff>4351</xdr:rowOff>
    </xdr:from>
    <xdr:to>
      <xdr:col>15</xdr:col>
      <xdr:colOff>101600</xdr:colOff>
      <xdr:row>39</xdr:row>
      <xdr:rowOff>105951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690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97078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783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39</xdr:row>
      <xdr:rowOff>6376</xdr:rowOff>
    </xdr:from>
    <xdr:to>
      <xdr:col>10</xdr:col>
      <xdr:colOff>165100</xdr:colOff>
      <xdr:row>39</xdr:row>
      <xdr:rowOff>107976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692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99103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785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41939</xdr:rowOff>
    </xdr:from>
    <xdr:to>
      <xdr:col>6</xdr:col>
      <xdr:colOff>38100</xdr:colOff>
      <xdr:row>39</xdr:row>
      <xdr:rowOff>143539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72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134666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82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16656</xdr:rowOff>
    </xdr:from>
    <xdr:to>
      <xdr:col>24</xdr:col>
      <xdr:colOff>63500</xdr:colOff>
      <xdr:row>54</xdr:row>
      <xdr:rowOff>94523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3797300" y="9274956"/>
          <a:ext cx="838200" cy="77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83672</xdr:rowOff>
    </xdr:from>
    <xdr:ext cx="534377" cy="259045"/>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686300" y="9513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31229</xdr:rowOff>
    </xdr:from>
    <xdr:to>
      <xdr:col>19</xdr:col>
      <xdr:colOff>177800</xdr:colOff>
      <xdr:row>54</xdr:row>
      <xdr:rowOff>94523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908300" y="9289529"/>
          <a:ext cx="889000" cy="63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98017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530111" y="9699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31229</xdr:rowOff>
    </xdr:from>
    <xdr:to>
      <xdr:col>15</xdr:col>
      <xdr:colOff>50800</xdr:colOff>
      <xdr:row>55</xdr:row>
      <xdr:rowOff>16570</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2019300" y="9289529"/>
          <a:ext cx="889000" cy="156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120448</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641111" y="955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16570</xdr:rowOff>
    </xdr:from>
    <xdr:to>
      <xdr:col>10</xdr:col>
      <xdr:colOff>114300</xdr:colOff>
      <xdr:row>56</xdr:row>
      <xdr:rowOff>112582</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flipV="1">
          <a:off x="1130300" y="9446320"/>
          <a:ext cx="889000" cy="267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71099</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52111" y="967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103617</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63111" y="987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137306</xdr:rowOff>
    </xdr:from>
    <xdr:to>
      <xdr:col>24</xdr:col>
      <xdr:colOff>114300</xdr:colOff>
      <xdr:row>54</xdr:row>
      <xdr:rowOff>67456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584700" y="9224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160183</xdr:rowOff>
    </xdr:from>
    <xdr:ext cx="534377" cy="259045"/>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686300" y="9075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43723</xdr:rowOff>
    </xdr:from>
    <xdr:to>
      <xdr:col>20</xdr:col>
      <xdr:colOff>38100</xdr:colOff>
      <xdr:row>54</xdr:row>
      <xdr:rowOff>145323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746500" y="9302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52</xdr:row>
      <xdr:rowOff>161850</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530111" y="907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151879</xdr:rowOff>
    </xdr:from>
    <xdr:to>
      <xdr:col>15</xdr:col>
      <xdr:colOff>101600</xdr:colOff>
      <xdr:row>54</xdr:row>
      <xdr:rowOff>82029</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857500" y="9238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52</xdr:row>
      <xdr:rowOff>98556</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641111" y="9013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137220</xdr:rowOff>
    </xdr:from>
    <xdr:to>
      <xdr:col>10</xdr:col>
      <xdr:colOff>165100</xdr:colOff>
      <xdr:row>55</xdr:row>
      <xdr:rowOff>67370</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968500" y="939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83897</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752111" y="9170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61782</xdr:rowOff>
    </xdr:from>
    <xdr:to>
      <xdr:col>6</xdr:col>
      <xdr:colOff>38100</xdr:colOff>
      <xdr:row>56</xdr:row>
      <xdr:rowOff>163382</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079500" y="9662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8459</xdr:rowOff>
    </xdr:from>
    <xdr:ext cx="534377"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863111" y="9438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59553</xdr:rowOff>
    </xdr:from>
    <xdr:to>
      <xdr:col>24</xdr:col>
      <xdr:colOff>63500</xdr:colOff>
      <xdr:row>77</xdr:row>
      <xdr:rowOff>136683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261203"/>
          <a:ext cx="838200" cy="77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166585</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96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89043</xdr:rowOff>
    </xdr:from>
    <xdr:to>
      <xdr:col>19</xdr:col>
      <xdr:colOff>177800</xdr:colOff>
      <xdr:row>77</xdr:row>
      <xdr:rowOff>136683</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3290693"/>
          <a:ext cx="889000" cy="4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156872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01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89043</xdr:rowOff>
    </xdr:from>
    <xdr:to>
      <xdr:col>15</xdr:col>
      <xdr:colOff>50800</xdr:colOff>
      <xdr:row>77</xdr:row>
      <xdr:rowOff>101798</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290693"/>
          <a:ext cx="889000" cy="12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153032</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1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100426</xdr:rowOff>
    </xdr:from>
    <xdr:to>
      <xdr:col>10</xdr:col>
      <xdr:colOff>114300</xdr:colOff>
      <xdr:row>77</xdr:row>
      <xdr:rowOff>101798</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302076"/>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146220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0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154038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01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8753</xdr:rowOff>
    </xdr:from>
    <xdr:to>
      <xdr:col>24</xdr:col>
      <xdr:colOff>114300</xdr:colOff>
      <xdr:row>77</xdr:row>
      <xdr:rowOff>110353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210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31630</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061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85883</xdr:rowOff>
    </xdr:from>
    <xdr:to>
      <xdr:col>20</xdr:col>
      <xdr:colOff>38100</xdr:colOff>
      <xdr:row>78</xdr:row>
      <xdr:rowOff>16033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287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7160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380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38243</xdr:rowOff>
    </xdr:from>
    <xdr:to>
      <xdr:col>15</xdr:col>
      <xdr:colOff>101600</xdr:colOff>
      <xdr:row>77</xdr:row>
      <xdr:rowOff>139843</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23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130970</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332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50998</xdr:rowOff>
    </xdr:from>
    <xdr:to>
      <xdr:col>10</xdr:col>
      <xdr:colOff>165100</xdr:colOff>
      <xdr:row>77</xdr:row>
      <xdr:rowOff>152598</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252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143725</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34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49626</xdr:rowOff>
    </xdr:from>
    <xdr:to>
      <xdr:col>6</xdr:col>
      <xdr:colOff>38100</xdr:colOff>
      <xdr:row>77</xdr:row>
      <xdr:rowOff>151226</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251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142353</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34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113846</xdr:rowOff>
    </xdr:from>
    <xdr:to>
      <xdr:col>24</xdr:col>
      <xdr:colOff>63500</xdr:colOff>
      <xdr:row>96</xdr:row>
      <xdr:rowOff>171290</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6573046"/>
          <a:ext cx="838200" cy="57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122531</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238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171290</xdr:rowOff>
    </xdr:from>
    <xdr:to>
      <xdr:col>19</xdr:col>
      <xdr:colOff>177800</xdr:colOff>
      <xdr:row>97</xdr:row>
      <xdr:rowOff>114804</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630490"/>
          <a:ext cx="889000" cy="114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123457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239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2617</xdr:rowOff>
    </xdr:from>
    <xdr:to>
      <xdr:col>15</xdr:col>
      <xdr:colOff>50800</xdr:colOff>
      <xdr:row>97</xdr:row>
      <xdr:rowOff>114804</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6633267"/>
          <a:ext cx="889000" cy="112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37482</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325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2617</xdr:rowOff>
    </xdr:from>
    <xdr:to>
      <xdr:col>10</xdr:col>
      <xdr:colOff>114300</xdr:colOff>
      <xdr:row>98</xdr:row>
      <xdr:rowOff>87655</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6633267"/>
          <a:ext cx="889000" cy="256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100227</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216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32616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30795" y="16491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63046</xdr:rowOff>
    </xdr:from>
    <xdr:to>
      <xdr:col>24</xdr:col>
      <xdr:colOff>114300</xdr:colOff>
      <xdr:row>96</xdr:row>
      <xdr:rowOff>164646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652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41473</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6500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120490</xdr:rowOff>
    </xdr:from>
    <xdr:to>
      <xdr:col>20</xdr:col>
      <xdr:colOff>38100</xdr:colOff>
      <xdr:row>97</xdr:row>
      <xdr:rowOff>50640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657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41767</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6672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64004</xdr:rowOff>
    </xdr:from>
    <xdr:to>
      <xdr:col>15</xdr:col>
      <xdr:colOff>101600</xdr:colOff>
      <xdr:row>97</xdr:row>
      <xdr:rowOff>165604</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694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156731</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795" y="16787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123267</xdr:rowOff>
    </xdr:from>
    <xdr:to>
      <xdr:col>10</xdr:col>
      <xdr:colOff>165100</xdr:colOff>
      <xdr:row>97</xdr:row>
      <xdr:rowOff>53417</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658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44544</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6675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36855</xdr:rowOff>
    </xdr:from>
    <xdr:to>
      <xdr:col>6</xdr:col>
      <xdr:colOff>38100</xdr:colOff>
      <xdr:row>98</xdr:row>
      <xdr:rowOff>138455</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83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129582</xdr:rowOff>
    </xdr:from>
    <xdr:ext cx="599010"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30795" y="16931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補助費等グラフ枠">
          <a:extLst>
            <a:ext uri="{FF2B5EF4-FFF2-40B4-BE49-F238E27FC236}">
              <a16:creationId xmlns:a16="http://schemas.microsoft.com/office/drawing/2014/main" id="{00000000-0008-0000-0600-00002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95" name="補助費等最小値テキスト">
          <a:extLst>
            <a:ext uri="{FF2B5EF4-FFF2-40B4-BE49-F238E27FC236}">
              <a16:creationId xmlns:a16="http://schemas.microsoft.com/office/drawing/2014/main" id="{00000000-0008-0000-0600-000027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7" name="補助費等最大値テキスト">
          <a:extLst>
            <a:ext uri="{FF2B5EF4-FFF2-40B4-BE49-F238E27FC236}">
              <a16:creationId xmlns:a16="http://schemas.microsoft.com/office/drawing/2014/main" id="{00000000-0008-0000-0600-000029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170670</xdr:rowOff>
    </xdr:from>
    <xdr:to>
      <xdr:col>55</xdr:col>
      <xdr:colOff>0</xdr:colOff>
      <xdr:row>37</xdr:row>
      <xdr:rowOff>4576</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9639300" y="6342870"/>
          <a:ext cx="838200" cy="5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144953</xdr:rowOff>
    </xdr:from>
    <xdr:ext cx="534377" cy="259045"/>
    <xdr:sp macro="" textlink="">
      <xdr:nvSpPr>
        <xdr:cNvPr id="300" name="補助費等平均値テキスト">
          <a:extLst>
            <a:ext uri="{FF2B5EF4-FFF2-40B4-BE49-F238E27FC236}">
              <a16:creationId xmlns:a16="http://schemas.microsoft.com/office/drawing/2014/main" id="{00000000-0008-0000-0600-00002C010000}"/>
            </a:ext>
          </a:extLst>
        </xdr:cNvPr>
        <xdr:cNvSpPr txBox="1"/>
      </xdr:nvSpPr>
      <xdr:spPr>
        <a:xfrm>
          <a:off x="10528300" y="6317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61497</xdr:rowOff>
    </xdr:from>
    <xdr:to>
      <xdr:col>50</xdr:col>
      <xdr:colOff>114300</xdr:colOff>
      <xdr:row>37</xdr:row>
      <xdr:rowOff>4576</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8750300" y="6062247"/>
          <a:ext cx="889000" cy="285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59772</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372111" y="6403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61497</xdr:rowOff>
    </xdr:from>
    <xdr:to>
      <xdr:col>45</xdr:col>
      <xdr:colOff>177800</xdr:colOff>
      <xdr:row>36</xdr:row>
      <xdr:rowOff>166599</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flipV="1">
          <a:off x="7861300" y="6062247"/>
          <a:ext cx="889000" cy="276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19963</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83111" y="6363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142889</xdr:rowOff>
    </xdr:from>
    <xdr:to>
      <xdr:col>41</xdr:col>
      <xdr:colOff>50800</xdr:colOff>
      <xdr:row>36</xdr:row>
      <xdr:rowOff>166599</xdr:rowOff>
    </xdr:to>
    <xdr:cxnSp macro="">
      <xdr:nvCxnSpPr>
        <xdr:cNvPr id="308" name="直線コネクタ 307">
          <a:extLst>
            <a:ext uri="{FF2B5EF4-FFF2-40B4-BE49-F238E27FC236}">
              <a16:creationId xmlns:a16="http://schemas.microsoft.com/office/drawing/2014/main" id="{00000000-0008-0000-0600-000034010000}"/>
            </a:ext>
          </a:extLst>
        </xdr:cNvPr>
        <xdr:cNvCxnSpPr/>
      </xdr:nvCxnSpPr>
      <xdr:spPr>
        <a:xfrm>
          <a:off x="6972300" y="5286389"/>
          <a:ext cx="889000" cy="105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59130</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640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11" name="フローチャート: 判断 310">
          <a:extLst>
            <a:ext uri="{FF2B5EF4-FFF2-40B4-BE49-F238E27FC236}">
              <a16:creationId xmlns:a16="http://schemas.microsoft.com/office/drawing/2014/main" id="{00000000-0008-0000-0600-000037010000}"/>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27739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672795" y="4999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119870</xdr:rowOff>
    </xdr:from>
    <xdr:to>
      <xdr:col>55</xdr:col>
      <xdr:colOff>50800</xdr:colOff>
      <xdr:row>37</xdr:row>
      <xdr:rowOff>50020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10426700" y="629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142747</xdr:rowOff>
    </xdr:from>
    <xdr:ext cx="534377" cy="259045"/>
    <xdr:sp macro="" textlink="">
      <xdr:nvSpPr>
        <xdr:cNvPr id="319" name="補助費等該当値テキスト">
          <a:extLst>
            <a:ext uri="{FF2B5EF4-FFF2-40B4-BE49-F238E27FC236}">
              <a16:creationId xmlns:a16="http://schemas.microsoft.com/office/drawing/2014/main" id="{00000000-0008-0000-0600-00003F010000}"/>
            </a:ext>
          </a:extLst>
        </xdr:cNvPr>
        <xdr:cNvSpPr txBox="1"/>
      </xdr:nvSpPr>
      <xdr:spPr>
        <a:xfrm>
          <a:off x="10528300" y="6143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125226</xdr:rowOff>
    </xdr:from>
    <xdr:to>
      <xdr:col>50</xdr:col>
      <xdr:colOff>165100</xdr:colOff>
      <xdr:row>37</xdr:row>
      <xdr:rowOff>55376</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9588500" y="6297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71903</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9372111" y="6072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10697</xdr:rowOff>
    </xdr:from>
    <xdr:to>
      <xdr:col>46</xdr:col>
      <xdr:colOff>38100</xdr:colOff>
      <xdr:row>35</xdr:row>
      <xdr:rowOff>112297</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8699500" y="6011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128824</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8483111" y="5786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115799</xdr:rowOff>
    </xdr:from>
    <xdr:to>
      <xdr:col>41</xdr:col>
      <xdr:colOff>101600</xdr:colOff>
      <xdr:row>37</xdr:row>
      <xdr:rowOff>45949</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7810500" y="6287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62476</xdr:rowOff>
    </xdr:from>
    <xdr:ext cx="534377"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7594111" y="6063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92089</xdr:rowOff>
    </xdr:from>
    <xdr:to>
      <xdr:col>36</xdr:col>
      <xdr:colOff>165100</xdr:colOff>
      <xdr:row>31</xdr:row>
      <xdr:rowOff>22239</xdr:rowOff>
    </xdr:to>
    <xdr:sp macro="" textlink="">
      <xdr:nvSpPr>
        <xdr:cNvPr id="326" name="楕円 325">
          <a:extLst>
            <a:ext uri="{FF2B5EF4-FFF2-40B4-BE49-F238E27FC236}">
              <a16:creationId xmlns:a16="http://schemas.microsoft.com/office/drawing/2014/main" id="{00000000-0008-0000-0600-000046010000}"/>
            </a:ext>
          </a:extLst>
        </xdr:cNvPr>
        <xdr:cNvSpPr/>
      </xdr:nvSpPr>
      <xdr:spPr>
        <a:xfrm>
          <a:off x="6921500" y="5235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13366</xdr:rowOff>
    </xdr:from>
    <xdr:ext cx="599010"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672795" y="5328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20638</xdr:rowOff>
    </xdr:from>
    <xdr:to>
      <xdr:col>55</xdr:col>
      <xdr:colOff>0</xdr:colOff>
      <xdr:row>54</xdr:row>
      <xdr:rowOff>158388</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9639300" y="9278938"/>
          <a:ext cx="838200" cy="137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92397</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522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94056</xdr:rowOff>
    </xdr:from>
    <xdr:to>
      <xdr:col>50</xdr:col>
      <xdr:colOff>114300</xdr:colOff>
      <xdr:row>54</xdr:row>
      <xdr:rowOff>20638</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8750300" y="9009456"/>
          <a:ext cx="889000" cy="26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59955</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661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94056</xdr:rowOff>
    </xdr:from>
    <xdr:to>
      <xdr:col>45</xdr:col>
      <xdr:colOff>177800</xdr:colOff>
      <xdr:row>52</xdr:row>
      <xdr:rowOff>155911</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7861300" y="9009456"/>
          <a:ext cx="889000" cy="61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77881</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67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155911</xdr:rowOff>
    </xdr:from>
    <xdr:to>
      <xdr:col>41</xdr:col>
      <xdr:colOff>50800</xdr:colOff>
      <xdr:row>55</xdr:row>
      <xdr:rowOff>24123</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flipV="1">
          <a:off x="6972300" y="9071311"/>
          <a:ext cx="889000" cy="382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65327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66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158938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58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107588</xdr:rowOff>
    </xdr:from>
    <xdr:to>
      <xdr:col>55</xdr:col>
      <xdr:colOff>50800</xdr:colOff>
      <xdr:row>55</xdr:row>
      <xdr:rowOff>37738</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36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130465</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9217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141288</xdr:rowOff>
    </xdr:from>
    <xdr:to>
      <xdr:col>50</xdr:col>
      <xdr:colOff>165100</xdr:colOff>
      <xdr:row>54</xdr:row>
      <xdr:rowOff>71438</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9228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87965</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9003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43256</xdr:rowOff>
    </xdr:from>
    <xdr:to>
      <xdr:col>46</xdr:col>
      <xdr:colOff>38100</xdr:colOff>
      <xdr:row>52</xdr:row>
      <xdr:rowOff>144856</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895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50</xdr:row>
      <xdr:rowOff>161383</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8733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105111</xdr:rowOff>
    </xdr:from>
    <xdr:to>
      <xdr:col>41</xdr:col>
      <xdr:colOff>101600</xdr:colOff>
      <xdr:row>53</xdr:row>
      <xdr:rowOff>35261</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02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51788</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8795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144773</xdr:rowOff>
    </xdr:from>
    <xdr:to>
      <xdr:col>36</xdr:col>
      <xdr:colOff>165100</xdr:colOff>
      <xdr:row>55</xdr:row>
      <xdr:rowOff>74923</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9403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91450</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5111" y="9178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10" name="普通建設事業費 （ うち新規整備　）グラフ枠">
          <a:extLst>
            <a:ext uri="{FF2B5EF4-FFF2-40B4-BE49-F238E27FC236}">
              <a16:creationId xmlns:a16="http://schemas.microsoft.com/office/drawing/2014/main" id="{00000000-0008-0000-0600-00009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105377</xdr:rowOff>
    </xdr:from>
    <xdr:to>
      <xdr:col>54</xdr:col>
      <xdr:colOff>189865</xdr:colOff>
      <xdr:row>79</xdr:row>
      <xdr:rowOff>85685</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10475595" y="12449777"/>
          <a:ext cx="1270" cy="1180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89512</xdr:rowOff>
    </xdr:from>
    <xdr:ext cx="378565" cy="259045"/>
    <xdr:sp macro="" textlink="">
      <xdr:nvSpPr>
        <xdr:cNvPr id="412" name="普通建設事業費 （ うち新規整備　）最小値テキスト">
          <a:extLst>
            <a:ext uri="{FF2B5EF4-FFF2-40B4-BE49-F238E27FC236}">
              <a16:creationId xmlns:a16="http://schemas.microsoft.com/office/drawing/2014/main" id="{00000000-0008-0000-0600-00009C010000}"/>
            </a:ext>
          </a:extLst>
        </xdr:cNvPr>
        <xdr:cNvSpPr txBox="1"/>
      </xdr:nvSpPr>
      <xdr:spPr>
        <a:xfrm>
          <a:off x="10528300" y="136340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85685</xdr:rowOff>
    </xdr:from>
    <xdr:to>
      <xdr:col>55</xdr:col>
      <xdr:colOff>88900</xdr:colOff>
      <xdr:row>79</xdr:row>
      <xdr:rowOff>85685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3630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52054</xdr:rowOff>
    </xdr:from>
    <xdr:ext cx="534377" cy="259045"/>
    <xdr:sp macro="" textlink="">
      <xdr:nvSpPr>
        <xdr:cNvPr id="414" name="普通建設事業費 （ うち新規整備　）最大値テキスト">
          <a:extLst>
            <a:ext uri="{FF2B5EF4-FFF2-40B4-BE49-F238E27FC236}">
              <a16:creationId xmlns:a16="http://schemas.microsoft.com/office/drawing/2014/main" id="{00000000-0008-0000-0600-00009E010000}"/>
            </a:ext>
          </a:extLst>
        </xdr:cNvPr>
        <xdr:cNvSpPr txBox="1"/>
      </xdr:nvSpPr>
      <xdr:spPr>
        <a:xfrm>
          <a:off x="10528300" y="1222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72</xdr:row>
      <xdr:rowOff>105377</xdr:rowOff>
    </xdr:from>
    <xdr:to>
      <xdr:col>55</xdr:col>
      <xdr:colOff>88900</xdr:colOff>
      <xdr:row>72</xdr:row>
      <xdr:rowOff>105377</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10388600" y="12449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88657</xdr:rowOff>
    </xdr:from>
    <xdr:to>
      <xdr:col>55</xdr:col>
      <xdr:colOff>0</xdr:colOff>
      <xdr:row>77</xdr:row>
      <xdr:rowOff>115174</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9639300" y="12947407"/>
          <a:ext cx="838200" cy="369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57138</xdr:rowOff>
    </xdr:from>
    <xdr:ext cx="469744" cy="259045"/>
    <xdr:sp macro="" textlink="">
      <xdr:nvSpPr>
        <xdr:cNvPr id="417" name="普通建設事業費 （ うち新規整備　）平均値テキスト">
          <a:extLst>
            <a:ext uri="{FF2B5EF4-FFF2-40B4-BE49-F238E27FC236}">
              <a16:creationId xmlns:a16="http://schemas.microsoft.com/office/drawing/2014/main" id="{00000000-0008-0000-0600-0000A1010000}"/>
            </a:ext>
          </a:extLst>
        </xdr:cNvPr>
        <xdr:cNvSpPr txBox="1"/>
      </xdr:nvSpPr>
      <xdr:spPr>
        <a:xfrm>
          <a:off x="10528300" y="13258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78711</xdr:rowOff>
    </xdr:from>
    <xdr:to>
      <xdr:col>55</xdr:col>
      <xdr:colOff>50800</xdr:colOff>
      <xdr:row>78</xdr:row>
      <xdr:rowOff>8861</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10426700" y="1328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152240</xdr:rowOff>
    </xdr:from>
    <xdr:to>
      <xdr:col>50</xdr:col>
      <xdr:colOff>114300</xdr:colOff>
      <xdr:row>75</xdr:row>
      <xdr:rowOff>88657</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8750300" y="12153740"/>
          <a:ext cx="889000" cy="793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42135</xdr:rowOff>
    </xdr:from>
    <xdr:to>
      <xdr:col>50</xdr:col>
      <xdr:colOff>165100</xdr:colOff>
      <xdr:row>77</xdr:row>
      <xdr:rowOff>143735</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9588500" y="1324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134862</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3336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70</xdr:row>
      <xdr:rowOff>152240</xdr:rowOff>
    </xdr:from>
    <xdr:to>
      <xdr:col>45</xdr:col>
      <xdr:colOff>177800</xdr:colOff>
      <xdr:row>73</xdr:row>
      <xdr:rowOff>50187</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flipV="1">
          <a:off x="7861300" y="12153740"/>
          <a:ext cx="889000" cy="412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156271</xdr:rowOff>
    </xdr:from>
    <xdr:to>
      <xdr:col>46</xdr:col>
      <xdr:colOff>38100</xdr:colOff>
      <xdr:row>77</xdr:row>
      <xdr:rowOff>86421</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8699500" y="1318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77548</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483111" y="13279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50187</xdr:rowOff>
    </xdr:from>
    <xdr:to>
      <xdr:col>41</xdr:col>
      <xdr:colOff>50800</xdr:colOff>
      <xdr:row>76</xdr:row>
      <xdr:rowOff>10313</xdr:rowOff>
    </xdr:to>
    <xdr:cxnSp macro="">
      <xdr:nvCxnSpPr>
        <xdr:cNvPr id="425" name="直線コネクタ 424">
          <a:extLst>
            <a:ext uri="{FF2B5EF4-FFF2-40B4-BE49-F238E27FC236}">
              <a16:creationId xmlns:a16="http://schemas.microsoft.com/office/drawing/2014/main" id="{00000000-0008-0000-0600-0000A9010000}"/>
            </a:ext>
          </a:extLst>
        </xdr:cNvPr>
        <xdr:cNvCxnSpPr/>
      </xdr:nvCxnSpPr>
      <xdr:spPr>
        <a:xfrm flipV="1">
          <a:off x="6972300" y="12566037"/>
          <a:ext cx="889000" cy="474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137167</xdr:rowOff>
    </xdr:from>
    <xdr:to>
      <xdr:col>41</xdr:col>
      <xdr:colOff>101600</xdr:colOff>
      <xdr:row>77</xdr:row>
      <xdr:rowOff>67317</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7810500" y="13167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58444</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594111" y="13260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111629</xdr:rowOff>
    </xdr:from>
    <xdr:to>
      <xdr:col>36</xdr:col>
      <xdr:colOff>165100</xdr:colOff>
      <xdr:row>77</xdr:row>
      <xdr:rowOff>41779</xdr:rowOff>
    </xdr:to>
    <xdr:sp macro="" textlink="">
      <xdr:nvSpPr>
        <xdr:cNvPr id="428" name="フローチャート: 判断 427">
          <a:extLst>
            <a:ext uri="{FF2B5EF4-FFF2-40B4-BE49-F238E27FC236}">
              <a16:creationId xmlns:a16="http://schemas.microsoft.com/office/drawing/2014/main" id="{00000000-0008-0000-0600-0000AC010000}"/>
            </a:ext>
          </a:extLst>
        </xdr:cNvPr>
        <xdr:cNvSpPr/>
      </xdr:nvSpPr>
      <xdr:spPr>
        <a:xfrm>
          <a:off x="6921500" y="1314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32906</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05111" y="13234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64374</xdr:rowOff>
    </xdr:from>
    <xdr:to>
      <xdr:col>55</xdr:col>
      <xdr:colOff>50800</xdr:colOff>
      <xdr:row>77</xdr:row>
      <xdr:rowOff>165974</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10426700" y="13266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87251</xdr:rowOff>
    </xdr:from>
    <xdr:ext cx="534377" cy="259045"/>
    <xdr:sp macro="" textlink="">
      <xdr:nvSpPr>
        <xdr:cNvPr id="436" name="普通建設事業費 （ うち新規整備　）該当値テキスト">
          <a:extLst>
            <a:ext uri="{FF2B5EF4-FFF2-40B4-BE49-F238E27FC236}">
              <a16:creationId xmlns:a16="http://schemas.microsoft.com/office/drawing/2014/main" id="{00000000-0008-0000-0600-0000B4010000}"/>
            </a:ext>
          </a:extLst>
        </xdr:cNvPr>
        <xdr:cNvSpPr txBox="1"/>
      </xdr:nvSpPr>
      <xdr:spPr>
        <a:xfrm>
          <a:off x="10528300" y="13117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37857</xdr:rowOff>
    </xdr:from>
    <xdr:to>
      <xdr:col>50</xdr:col>
      <xdr:colOff>165100</xdr:colOff>
      <xdr:row>75</xdr:row>
      <xdr:rowOff>139457</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9588500" y="12896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155984</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9372111" y="12671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70</xdr:row>
      <xdr:rowOff>101440</xdr:rowOff>
    </xdr:from>
    <xdr:to>
      <xdr:col>46</xdr:col>
      <xdr:colOff>38100</xdr:colOff>
      <xdr:row>71</xdr:row>
      <xdr:rowOff>31590</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8699500" y="1210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69</xdr:row>
      <xdr:rowOff>48117</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8483111" y="11878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170837</xdr:rowOff>
    </xdr:from>
    <xdr:to>
      <xdr:col>41</xdr:col>
      <xdr:colOff>101600</xdr:colOff>
      <xdr:row>73</xdr:row>
      <xdr:rowOff>100987</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7810500" y="1251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117514</xdr:rowOff>
    </xdr:from>
    <xdr:ext cx="534377"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7594111" y="12290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130963</xdr:rowOff>
    </xdr:from>
    <xdr:to>
      <xdr:col>36</xdr:col>
      <xdr:colOff>165100</xdr:colOff>
      <xdr:row>76</xdr:row>
      <xdr:rowOff>61113</xdr:rowOff>
    </xdr:to>
    <xdr:sp macro="" textlink="">
      <xdr:nvSpPr>
        <xdr:cNvPr id="443" name="楕円 442">
          <a:extLst>
            <a:ext uri="{FF2B5EF4-FFF2-40B4-BE49-F238E27FC236}">
              <a16:creationId xmlns:a16="http://schemas.microsoft.com/office/drawing/2014/main" id="{00000000-0008-0000-0600-0000BB010000}"/>
            </a:ext>
          </a:extLst>
        </xdr:cNvPr>
        <xdr:cNvSpPr/>
      </xdr:nvSpPr>
      <xdr:spPr>
        <a:xfrm>
          <a:off x="6921500" y="12989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77640</xdr:rowOff>
    </xdr:from>
    <xdr:ext cx="534377"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705111" y="12764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51" name="正方形/長方形 450">
          <a:extLst>
            <a:ext uri="{FF2B5EF4-FFF2-40B4-BE49-F238E27FC236}">
              <a16:creationId xmlns:a16="http://schemas.microsoft.com/office/drawing/2014/main" id="{00000000-0008-0000-0600-0000C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2" name="正方形/長方形 451">
          <a:extLst>
            <a:ext uri="{FF2B5EF4-FFF2-40B4-BE49-F238E27FC236}">
              <a16:creationId xmlns:a16="http://schemas.microsoft.com/office/drawing/2014/main" id="{00000000-0008-0000-0600-0000C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7" name="普通建設事業費 （ うち更新整備　）グラフ枠">
          <a:extLst>
            <a:ext uri="{FF2B5EF4-FFF2-40B4-BE49-F238E27FC236}">
              <a16:creationId xmlns:a16="http://schemas.microsoft.com/office/drawing/2014/main" id="{00000000-0008-0000-0600-0000D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9" name="普通建設事業費 （ うち更新整備　）最小値テキスト">
          <a:extLst>
            <a:ext uri="{FF2B5EF4-FFF2-40B4-BE49-F238E27FC236}">
              <a16:creationId xmlns:a16="http://schemas.microsoft.com/office/drawing/2014/main" id="{00000000-0008-0000-0600-0000D5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71" name="普通建設事業費 （ うち更新整備　）最大値テキスト">
          <a:extLst>
            <a:ext uri="{FF2B5EF4-FFF2-40B4-BE49-F238E27FC236}">
              <a16:creationId xmlns:a16="http://schemas.microsoft.com/office/drawing/2014/main" id="{00000000-0008-0000-0600-0000D7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69920</xdr:rowOff>
    </xdr:from>
    <xdr:to>
      <xdr:col>55</xdr:col>
      <xdr:colOff>0</xdr:colOff>
      <xdr:row>96</xdr:row>
      <xdr:rowOff>1663</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flipV="1">
          <a:off x="9639300" y="16357670"/>
          <a:ext cx="838200" cy="103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51821</xdr:rowOff>
    </xdr:from>
    <xdr:ext cx="534377" cy="259045"/>
    <xdr:sp macro="" textlink="">
      <xdr:nvSpPr>
        <xdr:cNvPr id="474" name="普通建設事業費 （ うち更新整備　）平均値テキスト">
          <a:extLst>
            <a:ext uri="{FF2B5EF4-FFF2-40B4-BE49-F238E27FC236}">
              <a16:creationId xmlns:a16="http://schemas.microsoft.com/office/drawing/2014/main" id="{00000000-0008-0000-0600-0000DA010000}"/>
            </a:ext>
          </a:extLst>
        </xdr:cNvPr>
        <xdr:cNvSpPr txBox="1"/>
      </xdr:nvSpPr>
      <xdr:spPr>
        <a:xfrm>
          <a:off x="10528300" y="16339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1663</xdr:rowOff>
    </xdr:from>
    <xdr:to>
      <xdr:col>50</xdr:col>
      <xdr:colOff>114300</xdr:colOff>
      <xdr:row>96</xdr:row>
      <xdr:rowOff>133395</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flipV="1">
          <a:off x="8750300" y="16460863"/>
          <a:ext cx="889000" cy="13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53706</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512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151454</xdr:rowOff>
    </xdr:from>
    <xdr:to>
      <xdr:col>45</xdr:col>
      <xdr:colOff>177800</xdr:colOff>
      <xdr:row>96</xdr:row>
      <xdr:rowOff>133395</xdr:rowOff>
    </xdr:to>
    <xdr:cxnSp macro="">
      <xdr:nvCxnSpPr>
        <xdr:cNvPr id="479" name="直線コネクタ 478">
          <a:extLst>
            <a:ext uri="{FF2B5EF4-FFF2-40B4-BE49-F238E27FC236}">
              <a16:creationId xmlns:a16="http://schemas.microsoft.com/office/drawing/2014/main" id="{00000000-0008-0000-0600-0000DF010000}"/>
            </a:ext>
          </a:extLst>
        </xdr:cNvPr>
        <xdr:cNvCxnSpPr/>
      </xdr:nvCxnSpPr>
      <xdr:spPr>
        <a:xfrm>
          <a:off x="7861300" y="16439204"/>
          <a:ext cx="889000" cy="153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122578</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23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151454</xdr:rowOff>
    </xdr:from>
    <xdr:to>
      <xdr:col>41</xdr:col>
      <xdr:colOff>50800</xdr:colOff>
      <xdr:row>96</xdr:row>
      <xdr:rowOff>90779</xdr:rowOff>
    </xdr:to>
    <xdr:cxnSp macro="">
      <xdr:nvCxnSpPr>
        <xdr:cNvPr id="482" name="直線コネクタ 481">
          <a:extLst>
            <a:ext uri="{FF2B5EF4-FFF2-40B4-BE49-F238E27FC236}">
              <a16:creationId xmlns:a16="http://schemas.microsoft.com/office/drawing/2014/main" id="{00000000-0008-0000-0600-0000E2010000}"/>
            </a:ext>
          </a:extLst>
        </xdr:cNvPr>
        <xdr:cNvCxnSpPr/>
      </xdr:nvCxnSpPr>
      <xdr:spPr>
        <a:xfrm flipV="1">
          <a:off x="6972300" y="16439204"/>
          <a:ext cx="889000" cy="110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111562</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594111" y="1657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5" name="フローチャート: 判断 484">
          <a:extLst>
            <a:ext uri="{FF2B5EF4-FFF2-40B4-BE49-F238E27FC236}">
              <a16:creationId xmlns:a16="http://schemas.microsoft.com/office/drawing/2014/main" id="{00000000-0008-0000-0600-0000E5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100385</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05111" y="1621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19120</xdr:rowOff>
    </xdr:from>
    <xdr:to>
      <xdr:col>55</xdr:col>
      <xdr:colOff>50800</xdr:colOff>
      <xdr:row>95</xdr:row>
      <xdr:rowOff>120720</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10426700" y="1630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41997</xdr:rowOff>
    </xdr:from>
    <xdr:ext cx="534377" cy="259045"/>
    <xdr:sp macro="" textlink="">
      <xdr:nvSpPr>
        <xdr:cNvPr id="493" name="普通建設事業費 （ うち更新整備　）該当値テキスト">
          <a:extLst>
            <a:ext uri="{FF2B5EF4-FFF2-40B4-BE49-F238E27FC236}">
              <a16:creationId xmlns:a16="http://schemas.microsoft.com/office/drawing/2014/main" id="{00000000-0008-0000-0600-0000ED010000}"/>
            </a:ext>
          </a:extLst>
        </xdr:cNvPr>
        <xdr:cNvSpPr txBox="1"/>
      </xdr:nvSpPr>
      <xdr:spPr>
        <a:xfrm>
          <a:off x="10528300" y="16158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122313</xdr:rowOff>
    </xdr:from>
    <xdr:to>
      <xdr:col>50</xdr:col>
      <xdr:colOff>165100</xdr:colOff>
      <xdr:row>96</xdr:row>
      <xdr:rowOff>52463</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9588500" y="1641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68990</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9372111" y="16185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82595</xdr:rowOff>
    </xdr:from>
    <xdr:to>
      <xdr:col>46</xdr:col>
      <xdr:colOff>38100</xdr:colOff>
      <xdr:row>97</xdr:row>
      <xdr:rowOff>12745</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8699500" y="1654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3872</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8483111" y="1663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100654</xdr:rowOff>
    </xdr:from>
    <xdr:to>
      <xdr:col>41</xdr:col>
      <xdr:colOff>101600</xdr:colOff>
      <xdr:row>96</xdr:row>
      <xdr:rowOff>30804</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7810500" y="1638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47331</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7594111" y="16163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39979</xdr:rowOff>
    </xdr:from>
    <xdr:to>
      <xdr:col>36</xdr:col>
      <xdr:colOff>165100</xdr:colOff>
      <xdr:row>96</xdr:row>
      <xdr:rowOff>141579</xdr:rowOff>
    </xdr:to>
    <xdr:sp macro="" textlink="">
      <xdr:nvSpPr>
        <xdr:cNvPr id="500" name="楕円 499">
          <a:extLst>
            <a:ext uri="{FF2B5EF4-FFF2-40B4-BE49-F238E27FC236}">
              <a16:creationId xmlns:a16="http://schemas.microsoft.com/office/drawing/2014/main" id="{00000000-0008-0000-0600-0000F4010000}"/>
            </a:ext>
          </a:extLst>
        </xdr:cNvPr>
        <xdr:cNvSpPr/>
      </xdr:nvSpPr>
      <xdr:spPr>
        <a:xfrm>
          <a:off x="6921500" y="16499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132706</xdr:rowOff>
    </xdr:from>
    <xdr:ext cx="534377"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6705111" y="1659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9" name="正方形/長方形 508">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6" name="災害復旧事業費グラフ枠">
          <a:extLst>
            <a:ext uri="{FF2B5EF4-FFF2-40B4-BE49-F238E27FC236}">
              <a16:creationId xmlns:a16="http://schemas.microsoft.com/office/drawing/2014/main" id="{00000000-0008-0000-0600-00000E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8" name="災害復旧事業費最小値テキスト">
          <a:extLst>
            <a:ext uri="{FF2B5EF4-FFF2-40B4-BE49-F238E27FC236}">
              <a16:creationId xmlns:a16="http://schemas.microsoft.com/office/drawing/2014/main" id="{00000000-0008-0000-0600-000010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30" name="災害復旧事業費最大値テキスト">
          <a:extLst>
            <a:ext uri="{FF2B5EF4-FFF2-40B4-BE49-F238E27FC236}">
              <a16:creationId xmlns:a16="http://schemas.microsoft.com/office/drawing/2014/main" id="{00000000-0008-0000-0600-000012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907</xdr:rowOff>
    </xdr:from>
    <xdr:to>
      <xdr:col>85</xdr:col>
      <xdr:colOff>127000</xdr:colOff>
      <xdr:row>38</xdr:row>
      <xdr:rowOff>32476</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flipV="1">
          <a:off x="15481300" y="6001657"/>
          <a:ext cx="838200" cy="545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83438</xdr:rowOff>
    </xdr:from>
    <xdr:ext cx="469744" cy="259045"/>
    <xdr:sp macro="" textlink="">
      <xdr:nvSpPr>
        <xdr:cNvPr id="533" name="災害復旧事業費平均値テキスト">
          <a:extLst>
            <a:ext uri="{FF2B5EF4-FFF2-40B4-BE49-F238E27FC236}">
              <a16:creationId xmlns:a16="http://schemas.microsoft.com/office/drawing/2014/main" id="{00000000-0008-0000-0600-000015020000}"/>
            </a:ext>
          </a:extLst>
        </xdr:cNvPr>
        <xdr:cNvSpPr txBox="1"/>
      </xdr:nvSpPr>
      <xdr:spPr>
        <a:xfrm>
          <a:off x="16370300" y="6598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32476</xdr:rowOff>
    </xdr:from>
    <xdr:to>
      <xdr:col>81</xdr:col>
      <xdr:colOff>50800</xdr:colOff>
      <xdr:row>38</xdr:row>
      <xdr:rowOff>147211</xdr:rowOff>
    </xdr:to>
    <xdr:cxnSp macro="">
      <xdr:nvCxnSpPr>
        <xdr:cNvPr id="535" name="直線コネクタ 534">
          <a:extLst>
            <a:ext uri="{FF2B5EF4-FFF2-40B4-BE49-F238E27FC236}">
              <a16:creationId xmlns:a16="http://schemas.microsoft.com/office/drawing/2014/main" id="{00000000-0008-0000-0600-000017020000}"/>
            </a:ext>
          </a:extLst>
        </xdr:cNvPr>
        <xdr:cNvCxnSpPr/>
      </xdr:nvCxnSpPr>
      <xdr:spPr>
        <a:xfrm flipV="1">
          <a:off x="14592300" y="6547576"/>
          <a:ext cx="889000" cy="114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20410</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46428" y="6706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147211</xdr:rowOff>
    </xdr:from>
    <xdr:to>
      <xdr:col>76</xdr:col>
      <xdr:colOff>114300</xdr:colOff>
      <xdr:row>39</xdr:row>
      <xdr:rowOff>91477</xdr:rowOff>
    </xdr:to>
    <xdr:cxnSp macro="">
      <xdr:nvCxnSpPr>
        <xdr:cNvPr id="538" name="直線コネクタ 537">
          <a:extLst>
            <a:ext uri="{FF2B5EF4-FFF2-40B4-BE49-F238E27FC236}">
              <a16:creationId xmlns:a16="http://schemas.microsoft.com/office/drawing/2014/main" id="{00000000-0008-0000-0600-00001A020000}"/>
            </a:ext>
          </a:extLst>
        </xdr:cNvPr>
        <xdr:cNvCxnSpPr/>
      </xdr:nvCxnSpPr>
      <xdr:spPr>
        <a:xfrm flipV="1">
          <a:off x="13703300" y="6662311"/>
          <a:ext cx="889000" cy="11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56768</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3017" y="67433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75039</xdr:rowOff>
    </xdr:from>
    <xdr:to>
      <xdr:col>71</xdr:col>
      <xdr:colOff>177800</xdr:colOff>
      <xdr:row>39</xdr:row>
      <xdr:rowOff>91477</xdr:rowOff>
    </xdr:to>
    <xdr:cxnSp macro="">
      <xdr:nvCxnSpPr>
        <xdr:cNvPr id="541" name="直線コネクタ 540">
          <a:extLst>
            <a:ext uri="{FF2B5EF4-FFF2-40B4-BE49-F238E27FC236}">
              <a16:creationId xmlns:a16="http://schemas.microsoft.com/office/drawing/2014/main" id="{00000000-0008-0000-0600-00001D020000}"/>
            </a:ext>
          </a:extLst>
        </xdr:cNvPr>
        <xdr:cNvCxnSpPr/>
      </xdr:nvCxnSpPr>
      <xdr:spPr>
        <a:xfrm>
          <a:off x="12814300" y="6761589"/>
          <a:ext cx="889000" cy="16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19684</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468428" y="636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44" name="フローチャート: 判断 543">
          <a:extLst>
            <a:ext uri="{FF2B5EF4-FFF2-40B4-BE49-F238E27FC236}">
              <a16:creationId xmlns:a16="http://schemas.microsoft.com/office/drawing/2014/main" id="{00000000-0008-0000-0600-000020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11302</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579428" y="618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121557</xdr:rowOff>
    </xdr:from>
    <xdr:to>
      <xdr:col>85</xdr:col>
      <xdr:colOff>177800</xdr:colOff>
      <xdr:row>35</xdr:row>
      <xdr:rowOff>51707</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6268700" y="595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144434</xdr:rowOff>
    </xdr:from>
    <xdr:ext cx="469744" cy="259045"/>
    <xdr:sp macro="" textlink="">
      <xdr:nvSpPr>
        <xdr:cNvPr id="552" name="災害復旧事業費該当値テキスト">
          <a:extLst>
            <a:ext uri="{FF2B5EF4-FFF2-40B4-BE49-F238E27FC236}">
              <a16:creationId xmlns:a16="http://schemas.microsoft.com/office/drawing/2014/main" id="{00000000-0008-0000-0600-000028020000}"/>
            </a:ext>
          </a:extLst>
        </xdr:cNvPr>
        <xdr:cNvSpPr txBox="1"/>
      </xdr:nvSpPr>
      <xdr:spPr>
        <a:xfrm>
          <a:off x="16370300" y="5802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153126</xdr:rowOff>
    </xdr:from>
    <xdr:to>
      <xdr:col>81</xdr:col>
      <xdr:colOff>101600</xdr:colOff>
      <xdr:row>38</xdr:row>
      <xdr:rowOff>83276</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5430500" y="6496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99803</xdr:rowOff>
    </xdr:from>
    <xdr:ext cx="469744"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5246428" y="6272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96411</xdr:rowOff>
    </xdr:from>
    <xdr:to>
      <xdr:col>76</xdr:col>
      <xdr:colOff>165100</xdr:colOff>
      <xdr:row>39</xdr:row>
      <xdr:rowOff>26561</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4541500" y="661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43088</xdr:rowOff>
    </xdr:from>
    <xdr:ext cx="469744"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4357428" y="6386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40677</xdr:rowOff>
    </xdr:from>
    <xdr:to>
      <xdr:col>72</xdr:col>
      <xdr:colOff>38100</xdr:colOff>
      <xdr:row>39</xdr:row>
      <xdr:rowOff>142277</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3652500" y="6727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133404</xdr:rowOff>
    </xdr:from>
    <xdr:ext cx="313932"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3546333" y="68199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24239</xdr:rowOff>
    </xdr:from>
    <xdr:to>
      <xdr:col>67</xdr:col>
      <xdr:colOff>101600</xdr:colOff>
      <xdr:row>39</xdr:row>
      <xdr:rowOff>125839</xdr:rowOff>
    </xdr:to>
    <xdr:sp macro="" textlink="">
      <xdr:nvSpPr>
        <xdr:cNvPr id="559" name="楕円 558">
          <a:extLst>
            <a:ext uri="{FF2B5EF4-FFF2-40B4-BE49-F238E27FC236}">
              <a16:creationId xmlns:a16="http://schemas.microsoft.com/office/drawing/2014/main" id="{00000000-0008-0000-0600-00002F020000}"/>
            </a:ext>
          </a:extLst>
        </xdr:cNvPr>
        <xdr:cNvSpPr/>
      </xdr:nvSpPr>
      <xdr:spPr>
        <a:xfrm>
          <a:off x="12763500" y="6710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116966</xdr:rowOff>
    </xdr:from>
    <xdr:ext cx="378565"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625017" y="6803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7" name="正方形/長方形 566">
          <a:extLst>
            <a:ext uri="{FF2B5EF4-FFF2-40B4-BE49-F238E27FC236}">
              <a16:creationId xmlns:a16="http://schemas.microsoft.com/office/drawing/2014/main" id="{00000000-0008-0000-0600-00003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8" name="正方形/長方形 567">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失業対策事業費グラフ枠">
          <a:extLst>
            <a:ext uri="{FF2B5EF4-FFF2-40B4-BE49-F238E27FC236}">
              <a16:creationId xmlns:a16="http://schemas.microsoft.com/office/drawing/2014/main" id="{00000000-0008-0000-06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7" name="失業対策事業費最小値テキスト">
          <a:extLst>
            <a:ext uri="{FF2B5EF4-FFF2-40B4-BE49-F238E27FC236}">
              <a16:creationId xmlns:a16="http://schemas.microsoft.com/office/drawing/2014/main" id="{00000000-0008-0000-0600-00004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9" name="失業対策事業費最大値テキスト">
          <a:extLst>
            <a:ext uri="{FF2B5EF4-FFF2-40B4-BE49-F238E27FC236}">
              <a16:creationId xmlns:a16="http://schemas.microsoft.com/office/drawing/2014/main" id="{00000000-0008-0000-0600-00004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2" name="失業対策事業費平均値テキスト">
          <a:extLst>
            <a:ext uri="{FF2B5EF4-FFF2-40B4-BE49-F238E27FC236}">
              <a16:creationId xmlns:a16="http://schemas.microsoft.com/office/drawing/2014/main" id="{00000000-0008-0000-0600-00004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7" name="直線コネクタ 586">
          <a:extLst>
            <a:ext uri="{FF2B5EF4-FFF2-40B4-BE49-F238E27FC236}">
              <a16:creationId xmlns:a16="http://schemas.microsoft.com/office/drawing/2014/main" id="{00000000-0008-0000-0600-00004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90" name="直線コネクタ 589">
          <a:extLst>
            <a:ext uri="{FF2B5EF4-FFF2-40B4-BE49-F238E27FC236}">
              <a16:creationId xmlns:a16="http://schemas.microsoft.com/office/drawing/2014/main" id="{00000000-0008-0000-0600-00004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3" name="フローチャート: 判断 592">
          <a:extLst>
            <a:ext uri="{FF2B5EF4-FFF2-40B4-BE49-F238E27FC236}">
              <a16:creationId xmlns:a16="http://schemas.microsoft.com/office/drawing/2014/main" id="{00000000-0008-0000-0600-00005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601" name="失業対策事業費該当値テキスト">
          <a:extLst>
            <a:ext uri="{FF2B5EF4-FFF2-40B4-BE49-F238E27FC236}">
              <a16:creationId xmlns:a16="http://schemas.microsoft.com/office/drawing/2014/main" id="{00000000-0008-0000-0600-00005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8" name="楕円 607">
          <a:extLst>
            <a:ext uri="{FF2B5EF4-FFF2-40B4-BE49-F238E27FC236}">
              <a16:creationId xmlns:a16="http://schemas.microsoft.com/office/drawing/2014/main" id="{00000000-0008-0000-0600-00006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6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6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公債費グラフ枠">
          <a:extLst>
            <a:ext uri="{FF2B5EF4-FFF2-40B4-BE49-F238E27FC236}">
              <a16:creationId xmlns:a16="http://schemas.microsoft.com/office/drawing/2014/main" id="{00000000-0008-0000-0600-00007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33" name="公債費最小値テキスト">
          <a:extLst>
            <a:ext uri="{FF2B5EF4-FFF2-40B4-BE49-F238E27FC236}">
              <a16:creationId xmlns:a16="http://schemas.microsoft.com/office/drawing/2014/main" id="{00000000-0008-0000-0600-000079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5" name="公債費最大値テキスト">
          <a:extLst>
            <a:ext uri="{FF2B5EF4-FFF2-40B4-BE49-F238E27FC236}">
              <a16:creationId xmlns:a16="http://schemas.microsoft.com/office/drawing/2014/main" id="{00000000-0008-0000-0600-00007B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115308</xdr:rowOff>
    </xdr:from>
    <xdr:to>
      <xdr:col>85</xdr:col>
      <xdr:colOff>127000</xdr:colOff>
      <xdr:row>76</xdr:row>
      <xdr:rowOff>58570</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5481300" y="12974058"/>
          <a:ext cx="838200" cy="114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16623</xdr:rowOff>
    </xdr:from>
    <xdr:ext cx="534377" cy="259045"/>
    <xdr:sp macro="" textlink="">
      <xdr:nvSpPr>
        <xdr:cNvPr id="638" name="公債費平均値テキスト">
          <a:extLst>
            <a:ext uri="{FF2B5EF4-FFF2-40B4-BE49-F238E27FC236}">
              <a16:creationId xmlns:a16="http://schemas.microsoft.com/office/drawing/2014/main" id="{00000000-0008-0000-0600-00007E020000}"/>
            </a:ext>
          </a:extLst>
        </xdr:cNvPr>
        <xdr:cNvSpPr txBox="1"/>
      </xdr:nvSpPr>
      <xdr:spPr>
        <a:xfrm>
          <a:off x="16370300" y="13046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69497</xdr:rowOff>
    </xdr:from>
    <xdr:to>
      <xdr:col>81</xdr:col>
      <xdr:colOff>50800</xdr:colOff>
      <xdr:row>75</xdr:row>
      <xdr:rowOff>115308</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4592300" y="12928247"/>
          <a:ext cx="889000" cy="4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124386</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315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160799</xdr:rowOff>
    </xdr:from>
    <xdr:to>
      <xdr:col>76</xdr:col>
      <xdr:colOff>114300</xdr:colOff>
      <xdr:row>75</xdr:row>
      <xdr:rowOff>69497</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a:off x="13703300" y="12848099"/>
          <a:ext cx="889000" cy="80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122077</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315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160799</xdr:rowOff>
    </xdr:from>
    <xdr:to>
      <xdr:col>71</xdr:col>
      <xdr:colOff>177800</xdr:colOff>
      <xdr:row>75</xdr:row>
      <xdr:rowOff>26200</xdr:rowOff>
    </xdr:to>
    <xdr:cxnSp macro="">
      <xdr:nvCxnSpPr>
        <xdr:cNvPr id="646" name="直線コネクタ 645">
          <a:extLst>
            <a:ext uri="{FF2B5EF4-FFF2-40B4-BE49-F238E27FC236}">
              <a16:creationId xmlns:a16="http://schemas.microsoft.com/office/drawing/2014/main" id="{00000000-0008-0000-0600-000086020000}"/>
            </a:ext>
          </a:extLst>
        </xdr:cNvPr>
        <xdr:cNvCxnSpPr/>
      </xdr:nvCxnSpPr>
      <xdr:spPr>
        <a:xfrm flipV="1">
          <a:off x="12814300" y="12848099"/>
          <a:ext cx="889000" cy="36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125528</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15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9" name="フローチャート: 判断 648">
          <a:extLst>
            <a:ext uri="{FF2B5EF4-FFF2-40B4-BE49-F238E27FC236}">
              <a16:creationId xmlns:a16="http://schemas.microsoft.com/office/drawing/2014/main" id="{00000000-0008-0000-0600-000089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142056</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17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7770</xdr:rowOff>
    </xdr:from>
    <xdr:to>
      <xdr:col>85</xdr:col>
      <xdr:colOff>177800</xdr:colOff>
      <xdr:row>76</xdr:row>
      <xdr:rowOff>109370</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6268700" y="1303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30647</xdr:rowOff>
    </xdr:from>
    <xdr:ext cx="534377" cy="259045"/>
    <xdr:sp macro="" textlink="">
      <xdr:nvSpPr>
        <xdr:cNvPr id="657" name="公債費該当値テキスト">
          <a:extLst>
            <a:ext uri="{FF2B5EF4-FFF2-40B4-BE49-F238E27FC236}">
              <a16:creationId xmlns:a16="http://schemas.microsoft.com/office/drawing/2014/main" id="{00000000-0008-0000-0600-000091020000}"/>
            </a:ext>
          </a:extLst>
        </xdr:cNvPr>
        <xdr:cNvSpPr txBox="1"/>
      </xdr:nvSpPr>
      <xdr:spPr>
        <a:xfrm>
          <a:off x="16370300" y="12889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64508</xdr:rowOff>
    </xdr:from>
    <xdr:to>
      <xdr:col>81</xdr:col>
      <xdr:colOff>101600</xdr:colOff>
      <xdr:row>75</xdr:row>
      <xdr:rowOff>166108</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5430500" y="12923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11185</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5214111" y="12698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18697</xdr:rowOff>
    </xdr:from>
    <xdr:to>
      <xdr:col>76</xdr:col>
      <xdr:colOff>165100</xdr:colOff>
      <xdr:row>75</xdr:row>
      <xdr:rowOff>120297</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4541500" y="1287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136824</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4325111" y="12652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109999</xdr:rowOff>
    </xdr:from>
    <xdr:to>
      <xdr:col>72</xdr:col>
      <xdr:colOff>38100</xdr:colOff>
      <xdr:row>75</xdr:row>
      <xdr:rowOff>40149</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3652500" y="12797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56676</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3436111" y="12572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146850</xdr:rowOff>
    </xdr:from>
    <xdr:to>
      <xdr:col>67</xdr:col>
      <xdr:colOff>101600</xdr:colOff>
      <xdr:row>75</xdr:row>
      <xdr:rowOff>77000</xdr:rowOff>
    </xdr:to>
    <xdr:sp macro="" textlink="">
      <xdr:nvSpPr>
        <xdr:cNvPr id="664" name="楕円 663">
          <a:extLst>
            <a:ext uri="{FF2B5EF4-FFF2-40B4-BE49-F238E27FC236}">
              <a16:creationId xmlns:a16="http://schemas.microsoft.com/office/drawing/2014/main" id="{00000000-0008-0000-0600-000098020000}"/>
            </a:ext>
          </a:extLst>
        </xdr:cNvPr>
        <xdr:cNvSpPr/>
      </xdr:nvSpPr>
      <xdr:spPr>
        <a:xfrm>
          <a:off x="12763500" y="1283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93527</xdr:rowOff>
    </xdr:from>
    <xdr:ext cx="534377"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547111" y="12609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積立金グラフ枠">
          <a:extLst>
            <a:ext uri="{FF2B5EF4-FFF2-40B4-BE49-F238E27FC236}">
              <a16:creationId xmlns:a16="http://schemas.microsoft.com/office/drawing/2014/main" id="{00000000-0008-0000-06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90" name="積立金最小値テキスト">
          <a:extLst>
            <a:ext uri="{FF2B5EF4-FFF2-40B4-BE49-F238E27FC236}">
              <a16:creationId xmlns:a16="http://schemas.microsoft.com/office/drawing/2014/main" id="{00000000-0008-0000-0600-0000B2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92" name="積立金最大値テキスト">
          <a:extLst>
            <a:ext uri="{FF2B5EF4-FFF2-40B4-BE49-F238E27FC236}">
              <a16:creationId xmlns:a16="http://schemas.microsoft.com/office/drawing/2014/main" id="{00000000-0008-0000-0600-0000B4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144501</xdr:rowOff>
    </xdr:from>
    <xdr:to>
      <xdr:col>85</xdr:col>
      <xdr:colOff>127000</xdr:colOff>
      <xdr:row>98</xdr:row>
      <xdr:rowOff>140233</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5481300" y="16775151"/>
          <a:ext cx="838200" cy="167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77443</xdr:rowOff>
    </xdr:from>
    <xdr:ext cx="534377" cy="259045"/>
    <xdr:sp macro="" textlink="">
      <xdr:nvSpPr>
        <xdr:cNvPr id="695" name="積立金平均値テキスト">
          <a:extLst>
            <a:ext uri="{FF2B5EF4-FFF2-40B4-BE49-F238E27FC236}">
              <a16:creationId xmlns:a16="http://schemas.microsoft.com/office/drawing/2014/main" id="{00000000-0008-0000-0600-0000B7020000}"/>
            </a:ext>
          </a:extLst>
        </xdr:cNvPr>
        <xdr:cNvSpPr txBox="1"/>
      </xdr:nvSpPr>
      <xdr:spPr>
        <a:xfrm>
          <a:off x="16370300" y="16708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166599</xdr:rowOff>
    </xdr:from>
    <xdr:to>
      <xdr:col>81</xdr:col>
      <xdr:colOff>50800</xdr:colOff>
      <xdr:row>98</xdr:row>
      <xdr:rowOff>140233</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a:off x="14592300" y="16111449"/>
          <a:ext cx="889000" cy="830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65637</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52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166599</xdr:rowOff>
    </xdr:from>
    <xdr:to>
      <xdr:col>76</xdr:col>
      <xdr:colOff>114300</xdr:colOff>
      <xdr:row>98</xdr:row>
      <xdr:rowOff>6617</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flipV="1">
          <a:off x="13703300" y="16111449"/>
          <a:ext cx="889000" cy="697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19587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25111" y="16821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6617</xdr:rowOff>
    </xdr:from>
    <xdr:to>
      <xdr:col>71</xdr:col>
      <xdr:colOff>177800</xdr:colOff>
      <xdr:row>98</xdr:row>
      <xdr:rowOff>147549</xdr:rowOff>
    </xdr:to>
    <xdr:cxnSp macro="">
      <xdr:nvCxnSpPr>
        <xdr:cNvPr id="703" name="直線コネクタ 702">
          <a:extLst>
            <a:ext uri="{FF2B5EF4-FFF2-40B4-BE49-F238E27FC236}">
              <a16:creationId xmlns:a16="http://schemas.microsoft.com/office/drawing/2014/main" id="{00000000-0008-0000-0600-0000BF020000}"/>
            </a:ext>
          </a:extLst>
        </xdr:cNvPr>
        <xdr:cNvCxnSpPr/>
      </xdr:nvCxnSpPr>
      <xdr:spPr>
        <a:xfrm flipV="1">
          <a:off x="12814300" y="16808717"/>
          <a:ext cx="889000" cy="140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41197</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500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6" name="フローチャート: 判断 705">
          <a:extLst>
            <a:ext uri="{FF2B5EF4-FFF2-40B4-BE49-F238E27FC236}">
              <a16:creationId xmlns:a16="http://schemas.microsoft.com/office/drawing/2014/main" id="{00000000-0008-0000-0600-0000C2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138580</xdr:rowOff>
    </xdr:from>
    <xdr:ext cx="469744"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79428" y="1659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93701</xdr:rowOff>
    </xdr:from>
    <xdr:to>
      <xdr:col>85</xdr:col>
      <xdr:colOff>177800</xdr:colOff>
      <xdr:row>98</xdr:row>
      <xdr:rowOff>23851</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6268700" y="16724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116578</xdr:rowOff>
    </xdr:from>
    <xdr:ext cx="534377" cy="259045"/>
    <xdr:sp macro="" textlink="">
      <xdr:nvSpPr>
        <xdr:cNvPr id="714" name="積立金該当値テキスト">
          <a:extLst>
            <a:ext uri="{FF2B5EF4-FFF2-40B4-BE49-F238E27FC236}">
              <a16:creationId xmlns:a16="http://schemas.microsoft.com/office/drawing/2014/main" id="{00000000-0008-0000-0600-0000CA020000}"/>
            </a:ext>
          </a:extLst>
        </xdr:cNvPr>
        <xdr:cNvSpPr txBox="1"/>
      </xdr:nvSpPr>
      <xdr:spPr>
        <a:xfrm>
          <a:off x="16370300" y="16575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89433</xdr:rowOff>
    </xdr:from>
    <xdr:to>
      <xdr:col>81</xdr:col>
      <xdr:colOff>101600</xdr:colOff>
      <xdr:row>99</xdr:row>
      <xdr:rowOff>19583</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5430500" y="16891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10710</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5246428" y="16984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115799</xdr:rowOff>
    </xdr:from>
    <xdr:to>
      <xdr:col>76</xdr:col>
      <xdr:colOff>165100</xdr:colOff>
      <xdr:row>94</xdr:row>
      <xdr:rowOff>45949</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4541500" y="16060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62476</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4325111" y="15835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127267</xdr:rowOff>
    </xdr:from>
    <xdr:to>
      <xdr:col>72</xdr:col>
      <xdr:colOff>38100</xdr:colOff>
      <xdr:row>98</xdr:row>
      <xdr:rowOff>57417</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3652500" y="16757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48544</xdr:rowOff>
    </xdr:from>
    <xdr:ext cx="534377"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3436111" y="16850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96749</xdr:rowOff>
    </xdr:from>
    <xdr:to>
      <xdr:col>67</xdr:col>
      <xdr:colOff>101600</xdr:colOff>
      <xdr:row>99</xdr:row>
      <xdr:rowOff>26899</xdr:rowOff>
    </xdr:to>
    <xdr:sp macro="" textlink="">
      <xdr:nvSpPr>
        <xdr:cNvPr id="721" name="楕円 720">
          <a:extLst>
            <a:ext uri="{FF2B5EF4-FFF2-40B4-BE49-F238E27FC236}">
              <a16:creationId xmlns:a16="http://schemas.microsoft.com/office/drawing/2014/main" id="{00000000-0008-0000-0600-0000D1020000}"/>
            </a:ext>
          </a:extLst>
        </xdr:cNvPr>
        <xdr:cNvSpPr/>
      </xdr:nvSpPr>
      <xdr:spPr>
        <a:xfrm>
          <a:off x="12763500" y="16898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18026</xdr:rowOff>
    </xdr:from>
    <xdr:ext cx="469744"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2579428" y="1699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6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6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投資及び出資金グラフ枠">
          <a:extLst>
            <a:ext uri="{FF2B5EF4-FFF2-40B4-BE49-F238E27FC236}">
              <a16:creationId xmlns:a16="http://schemas.microsoft.com/office/drawing/2014/main" id="{00000000-0008-0000-06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5" name="投資及び出資金最小値テキスト">
          <a:extLst>
            <a:ext uri="{FF2B5EF4-FFF2-40B4-BE49-F238E27FC236}">
              <a16:creationId xmlns:a16="http://schemas.microsoft.com/office/drawing/2014/main" id="{00000000-0008-0000-0600-0000E9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47" name="投資及び出資金最大値テキスト">
          <a:extLst>
            <a:ext uri="{FF2B5EF4-FFF2-40B4-BE49-F238E27FC236}">
              <a16:creationId xmlns:a16="http://schemas.microsoft.com/office/drawing/2014/main" id="{00000000-0008-0000-0600-0000EB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33</xdr:row>
      <xdr:rowOff>130327</xdr:rowOff>
    </xdr:from>
    <xdr:to>
      <xdr:col>116</xdr:col>
      <xdr:colOff>63500</xdr:colOff>
      <xdr:row>33</xdr:row>
      <xdr:rowOff>169189</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1323300" y="5788177"/>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7434</xdr:rowOff>
    </xdr:from>
    <xdr:ext cx="469744" cy="259045"/>
    <xdr:sp macro="" textlink="">
      <xdr:nvSpPr>
        <xdr:cNvPr id="750" name="投資及び出資金平均値テキスト">
          <a:extLst>
            <a:ext uri="{FF2B5EF4-FFF2-40B4-BE49-F238E27FC236}">
              <a16:creationId xmlns:a16="http://schemas.microsoft.com/office/drawing/2014/main" id="{00000000-0008-0000-0600-0000EE020000}"/>
            </a:ext>
          </a:extLst>
        </xdr:cNvPr>
        <xdr:cNvSpPr txBox="1"/>
      </xdr:nvSpPr>
      <xdr:spPr>
        <a:xfrm>
          <a:off x="22212300" y="6179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130327</xdr:rowOff>
    </xdr:from>
    <xdr:to>
      <xdr:col>111</xdr:col>
      <xdr:colOff>177800</xdr:colOff>
      <xdr:row>34</xdr:row>
      <xdr:rowOff>17170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20434300" y="5788177"/>
          <a:ext cx="889000" cy="58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97731</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88428" y="6269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17170</xdr:rowOff>
    </xdr:from>
    <xdr:to>
      <xdr:col>107</xdr:col>
      <xdr:colOff>50800</xdr:colOff>
      <xdr:row>34</xdr:row>
      <xdr:rowOff>62205</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19545300" y="5846470"/>
          <a:ext cx="889000" cy="45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82186</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199428" y="6254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62205</xdr:rowOff>
    </xdr:from>
    <xdr:to>
      <xdr:col>102</xdr:col>
      <xdr:colOff>114300</xdr:colOff>
      <xdr:row>35</xdr:row>
      <xdr:rowOff>43688</xdr:rowOff>
    </xdr:to>
    <xdr:cxnSp macro="">
      <xdr:nvCxnSpPr>
        <xdr:cNvPr id="758" name="直線コネクタ 757">
          <a:extLst>
            <a:ext uri="{FF2B5EF4-FFF2-40B4-BE49-F238E27FC236}">
              <a16:creationId xmlns:a16="http://schemas.microsoft.com/office/drawing/2014/main" id="{00000000-0008-0000-0600-0000F6020000}"/>
            </a:ext>
          </a:extLst>
        </xdr:cNvPr>
        <xdr:cNvCxnSpPr/>
      </xdr:nvCxnSpPr>
      <xdr:spPr>
        <a:xfrm flipV="1">
          <a:off x="18656300" y="5891505"/>
          <a:ext cx="889000" cy="152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85158</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10428" y="6257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61" name="フローチャート: 判断 760">
          <a:extLst>
            <a:ext uri="{FF2B5EF4-FFF2-40B4-BE49-F238E27FC236}">
              <a16:creationId xmlns:a16="http://schemas.microsoft.com/office/drawing/2014/main" id="{00000000-0008-0000-0600-0000F9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85844</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21428" y="6258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118389</xdr:rowOff>
    </xdr:from>
    <xdr:to>
      <xdr:col>116</xdr:col>
      <xdr:colOff>114300</xdr:colOff>
      <xdr:row>34</xdr:row>
      <xdr:rowOff>48539</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2110700" y="57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32</xdr:row>
      <xdr:rowOff>141266</xdr:rowOff>
    </xdr:from>
    <xdr:ext cx="469744" cy="259045"/>
    <xdr:sp macro="" textlink="">
      <xdr:nvSpPr>
        <xdr:cNvPr id="769" name="投資及び出資金該当値テキスト">
          <a:extLst>
            <a:ext uri="{FF2B5EF4-FFF2-40B4-BE49-F238E27FC236}">
              <a16:creationId xmlns:a16="http://schemas.microsoft.com/office/drawing/2014/main" id="{00000000-0008-0000-0600-000001030000}"/>
            </a:ext>
          </a:extLst>
        </xdr:cNvPr>
        <xdr:cNvSpPr txBox="1"/>
      </xdr:nvSpPr>
      <xdr:spPr>
        <a:xfrm>
          <a:off x="22212300" y="562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79527</xdr:rowOff>
    </xdr:from>
    <xdr:to>
      <xdr:col>112</xdr:col>
      <xdr:colOff>38100</xdr:colOff>
      <xdr:row>34</xdr:row>
      <xdr:rowOff>9677</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1272500" y="573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32</xdr:row>
      <xdr:rowOff>26204</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1088428" y="5512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33</xdr:row>
      <xdr:rowOff>137820</xdr:rowOff>
    </xdr:from>
    <xdr:to>
      <xdr:col>107</xdr:col>
      <xdr:colOff>101600</xdr:colOff>
      <xdr:row>34</xdr:row>
      <xdr:rowOff>67970</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20383500" y="579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32</xdr:row>
      <xdr:rowOff>84497</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20199428" y="557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11405</xdr:rowOff>
    </xdr:from>
    <xdr:to>
      <xdr:col>102</xdr:col>
      <xdr:colOff>165100</xdr:colOff>
      <xdr:row>34</xdr:row>
      <xdr:rowOff>113005</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9494500" y="584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32</xdr:row>
      <xdr:rowOff>129532</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9310428" y="5615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164338</xdr:rowOff>
    </xdr:from>
    <xdr:to>
      <xdr:col>98</xdr:col>
      <xdr:colOff>38100</xdr:colOff>
      <xdr:row>35</xdr:row>
      <xdr:rowOff>94488</xdr:rowOff>
    </xdr:to>
    <xdr:sp macro="" textlink="">
      <xdr:nvSpPr>
        <xdr:cNvPr id="776" name="楕円 775">
          <a:extLst>
            <a:ext uri="{FF2B5EF4-FFF2-40B4-BE49-F238E27FC236}">
              <a16:creationId xmlns:a16="http://schemas.microsoft.com/office/drawing/2014/main" id="{00000000-0008-0000-0600-000008030000}"/>
            </a:ext>
          </a:extLst>
        </xdr:cNvPr>
        <xdr:cNvSpPr/>
      </xdr:nvSpPr>
      <xdr:spPr>
        <a:xfrm>
          <a:off x="18605500" y="5993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33</xdr:row>
      <xdr:rowOff>111015</xdr:rowOff>
    </xdr:from>
    <xdr:ext cx="469744"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421428" y="5768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貸付金グラフ枠">
          <a:extLst>
            <a:ext uri="{FF2B5EF4-FFF2-40B4-BE49-F238E27FC236}">
              <a16:creationId xmlns:a16="http://schemas.microsoft.com/office/drawing/2014/main" id="{00000000-0008-0000-06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802" name="貸付金最小値テキスト">
          <a:extLst>
            <a:ext uri="{FF2B5EF4-FFF2-40B4-BE49-F238E27FC236}">
              <a16:creationId xmlns:a16="http://schemas.microsoft.com/office/drawing/2014/main" id="{00000000-0008-0000-0600-000022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4" name="貸付金最大値テキスト">
          <a:extLst>
            <a:ext uri="{FF2B5EF4-FFF2-40B4-BE49-F238E27FC236}">
              <a16:creationId xmlns:a16="http://schemas.microsoft.com/office/drawing/2014/main" id="{00000000-0008-0000-0600-000024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42926</xdr:rowOff>
    </xdr:from>
    <xdr:to>
      <xdr:col>116</xdr:col>
      <xdr:colOff>63500</xdr:colOff>
      <xdr:row>59</xdr:row>
      <xdr:rowOff>43288</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1323300" y="10158476"/>
          <a:ext cx="838200" cy="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56380</xdr:rowOff>
    </xdr:from>
    <xdr:ext cx="469744" cy="259045"/>
    <xdr:sp macro="" textlink="">
      <xdr:nvSpPr>
        <xdr:cNvPr id="807" name="貸付金平均値テキスト">
          <a:extLst>
            <a:ext uri="{FF2B5EF4-FFF2-40B4-BE49-F238E27FC236}">
              <a16:creationId xmlns:a16="http://schemas.microsoft.com/office/drawing/2014/main" id="{00000000-0008-0000-0600-000027030000}"/>
            </a:ext>
          </a:extLst>
        </xdr:cNvPr>
        <xdr:cNvSpPr txBox="1"/>
      </xdr:nvSpPr>
      <xdr:spPr>
        <a:xfrm>
          <a:off x="22212300" y="9829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42926</xdr:rowOff>
    </xdr:from>
    <xdr:to>
      <xdr:col>111</xdr:col>
      <xdr:colOff>177800</xdr:colOff>
      <xdr:row>59</xdr:row>
      <xdr:rowOff>43269</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flipV="1">
          <a:off x="20434300" y="10158476"/>
          <a:ext cx="8890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140447</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88428" y="974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158179</xdr:rowOff>
    </xdr:from>
    <xdr:to>
      <xdr:col>107</xdr:col>
      <xdr:colOff>50800</xdr:colOff>
      <xdr:row>59</xdr:row>
      <xdr:rowOff>43269</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a:off x="19545300" y="10102279"/>
          <a:ext cx="889000" cy="56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139895</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199428" y="974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158179</xdr:rowOff>
    </xdr:from>
    <xdr:to>
      <xdr:col>102</xdr:col>
      <xdr:colOff>114300</xdr:colOff>
      <xdr:row>59</xdr:row>
      <xdr:rowOff>43631</xdr:rowOff>
    </xdr:to>
    <xdr:cxnSp macro="">
      <xdr:nvCxnSpPr>
        <xdr:cNvPr id="815" name="直線コネクタ 814">
          <a:extLst>
            <a:ext uri="{FF2B5EF4-FFF2-40B4-BE49-F238E27FC236}">
              <a16:creationId xmlns:a16="http://schemas.microsoft.com/office/drawing/2014/main" id="{00000000-0008-0000-0600-00002F030000}"/>
            </a:ext>
          </a:extLst>
        </xdr:cNvPr>
        <xdr:cNvCxnSpPr/>
      </xdr:nvCxnSpPr>
      <xdr:spPr>
        <a:xfrm flipV="1">
          <a:off x="18656300" y="10102279"/>
          <a:ext cx="889000" cy="56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127608</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428" y="97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107224</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428" y="970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163938</xdr:rowOff>
    </xdr:from>
    <xdr:to>
      <xdr:col>116</xdr:col>
      <xdr:colOff>114300</xdr:colOff>
      <xdr:row>59</xdr:row>
      <xdr:rowOff>94088</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2110700" y="10108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78865</xdr:rowOff>
    </xdr:from>
    <xdr:ext cx="313932" cy="259045"/>
    <xdr:sp macro="" textlink="">
      <xdr:nvSpPr>
        <xdr:cNvPr id="826" name="貸付金該当値テキスト">
          <a:extLst>
            <a:ext uri="{FF2B5EF4-FFF2-40B4-BE49-F238E27FC236}">
              <a16:creationId xmlns:a16="http://schemas.microsoft.com/office/drawing/2014/main" id="{00000000-0008-0000-0600-00003A030000}"/>
            </a:ext>
          </a:extLst>
        </xdr:cNvPr>
        <xdr:cNvSpPr txBox="1"/>
      </xdr:nvSpPr>
      <xdr:spPr>
        <a:xfrm>
          <a:off x="22212300" y="100229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163576</xdr:rowOff>
    </xdr:from>
    <xdr:to>
      <xdr:col>112</xdr:col>
      <xdr:colOff>38100</xdr:colOff>
      <xdr:row>59</xdr:row>
      <xdr:rowOff>93726</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1272500" y="10107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84853</xdr:rowOff>
    </xdr:from>
    <xdr:ext cx="313932"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1166333" y="1020040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163919</xdr:rowOff>
    </xdr:from>
    <xdr:to>
      <xdr:col>107</xdr:col>
      <xdr:colOff>101600</xdr:colOff>
      <xdr:row>59</xdr:row>
      <xdr:rowOff>94069</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0383500" y="10108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85196</xdr:rowOff>
    </xdr:from>
    <xdr:ext cx="313932"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0277333" y="102007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107379</xdr:rowOff>
    </xdr:from>
    <xdr:to>
      <xdr:col>102</xdr:col>
      <xdr:colOff>165100</xdr:colOff>
      <xdr:row>59</xdr:row>
      <xdr:rowOff>37529</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9494500" y="10051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28656</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9310428" y="10144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164281</xdr:rowOff>
    </xdr:from>
    <xdr:to>
      <xdr:col>98</xdr:col>
      <xdr:colOff>38100</xdr:colOff>
      <xdr:row>59</xdr:row>
      <xdr:rowOff>94431</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8605500" y="1010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85558</xdr:rowOff>
    </xdr:from>
    <xdr:ext cx="313932"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499333" y="1020110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8" name="繰出金グラフ枠">
          <a:extLst>
            <a:ext uri="{FF2B5EF4-FFF2-40B4-BE49-F238E27FC236}">
              <a16:creationId xmlns:a16="http://schemas.microsoft.com/office/drawing/2014/main" id="{00000000-0008-0000-0600-00005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60" name="繰出金最小値テキスト">
          <a:extLst>
            <a:ext uri="{FF2B5EF4-FFF2-40B4-BE49-F238E27FC236}">
              <a16:creationId xmlns:a16="http://schemas.microsoft.com/office/drawing/2014/main" id="{00000000-0008-0000-0600-00005C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62" name="繰出金最大値テキスト">
          <a:extLst>
            <a:ext uri="{FF2B5EF4-FFF2-40B4-BE49-F238E27FC236}">
              <a16:creationId xmlns:a16="http://schemas.microsoft.com/office/drawing/2014/main" id="{00000000-0008-0000-0600-00005E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84150</xdr:rowOff>
    </xdr:from>
    <xdr:to>
      <xdr:col>116</xdr:col>
      <xdr:colOff>63500</xdr:colOff>
      <xdr:row>75</xdr:row>
      <xdr:rowOff>121603</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21323300" y="12942900"/>
          <a:ext cx="838200" cy="3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108576</xdr:rowOff>
    </xdr:from>
    <xdr:ext cx="534377" cy="259045"/>
    <xdr:sp macro="" textlink="">
      <xdr:nvSpPr>
        <xdr:cNvPr id="865" name="繰出金平均値テキスト">
          <a:extLst>
            <a:ext uri="{FF2B5EF4-FFF2-40B4-BE49-F238E27FC236}">
              <a16:creationId xmlns:a16="http://schemas.microsoft.com/office/drawing/2014/main" id="{00000000-0008-0000-0600-000061030000}"/>
            </a:ext>
          </a:extLst>
        </xdr:cNvPr>
        <xdr:cNvSpPr txBox="1"/>
      </xdr:nvSpPr>
      <xdr:spPr>
        <a:xfrm>
          <a:off x="22212300" y="12624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121603</xdr:rowOff>
    </xdr:from>
    <xdr:to>
      <xdr:col>111</xdr:col>
      <xdr:colOff>177800</xdr:colOff>
      <xdr:row>75</xdr:row>
      <xdr:rowOff>128156</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20434300" y="12980353"/>
          <a:ext cx="889000" cy="6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73106</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2588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128156</xdr:rowOff>
    </xdr:from>
    <xdr:to>
      <xdr:col>107</xdr:col>
      <xdr:colOff>50800</xdr:colOff>
      <xdr:row>75</xdr:row>
      <xdr:rowOff>148158</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flipV="1">
          <a:off x="19545300" y="12986906"/>
          <a:ext cx="889000" cy="2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132732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2648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148158</xdr:rowOff>
    </xdr:from>
    <xdr:to>
      <xdr:col>102</xdr:col>
      <xdr:colOff>114300</xdr:colOff>
      <xdr:row>75</xdr:row>
      <xdr:rowOff>168314</xdr:rowOff>
    </xdr:to>
    <xdr:cxnSp macro="">
      <xdr:nvCxnSpPr>
        <xdr:cNvPr id="873" name="直線コネクタ 872">
          <a:extLst>
            <a:ext uri="{FF2B5EF4-FFF2-40B4-BE49-F238E27FC236}">
              <a16:creationId xmlns:a16="http://schemas.microsoft.com/office/drawing/2014/main" id="{00000000-0008-0000-0600-000069030000}"/>
            </a:ext>
          </a:extLst>
        </xdr:cNvPr>
        <xdr:cNvCxnSpPr/>
      </xdr:nvCxnSpPr>
      <xdr:spPr>
        <a:xfrm flipV="1">
          <a:off x="18656300" y="13006908"/>
          <a:ext cx="889000" cy="20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165269</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268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6" name="フローチャート: 判断 875">
          <a:extLst>
            <a:ext uri="{FF2B5EF4-FFF2-40B4-BE49-F238E27FC236}">
              <a16:creationId xmlns:a16="http://schemas.microsoft.com/office/drawing/2014/main" id="{00000000-0008-0000-0600-00006C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10507</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269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33350</xdr:rowOff>
    </xdr:from>
    <xdr:to>
      <xdr:col>116</xdr:col>
      <xdr:colOff>114300</xdr:colOff>
      <xdr:row>75</xdr:row>
      <xdr:rowOff>134950</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2110700" y="128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11777</xdr:rowOff>
    </xdr:from>
    <xdr:ext cx="534377" cy="259045"/>
    <xdr:sp macro="" textlink="">
      <xdr:nvSpPr>
        <xdr:cNvPr id="884" name="繰出金該当値テキスト">
          <a:extLst>
            <a:ext uri="{FF2B5EF4-FFF2-40B4-BE49-F238E27FC236}">
              <a16:creationId xmlns:a16="http://schemas.microsoft.com/office/drawing/2014/main" id="{00000000-0008-0000-0600-000074030000}"/>
            </a:ext>
          </a:extLst>
        </xdr:cNvPr>
        <xdr:cNvSpPr txBox="1"/>
      </xdr:nvSpPr>
      <xdr:spPr>
        <a:xfrm>
          <a:off x="22212300" y="12870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70803</xdr:rowOff>
    </xdr:from>
    <xdr:to>
      <xdr:col>112</xdr:col>
      <xdr:colOff>38100</xdr:colOff>
      <xdr:row>76</xdr:row>
      <xdr:rowOff>952</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1272500" y="1292955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163529</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1056111" y="13022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77356</xdr:rowOff>
    </xdr:from>
    <xdr:to>
      <xdr:col>107</xdr:col>
      <xdr:colOff>101600</xdr:colOff>
      <xdr:row>76</xdr:row>
      <xdr:rowOff>7507</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20383500" y="1293610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170082</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20167111" y="13028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97358</xdr:rowOff>
    </xdr:from>
    <xdr:to>
      <xdr:col>102</xdr:col>
      <xdr:colOff>165100</xdr:colOff>
      <xdr:row>76</xdr:row>
      <xdr:rowOff>27508</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9494500" y="1295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18635</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9278111" y="13048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117513</xdr:rowOff>
    </xdr:from>
    <xdr:to>
      <xdr:col>98</xdr:col>
      <xdr:colOff>38100</xdr:colOff>
      <xdr:row>76</xdr:row>
      <xdr:rowOff>47662</xdr:rowOff>
    </xdr:to>
    <xdr:sp macro="" textlink="">
      <xdr:nvSpPr>
        <xdr:cNvPr id="891" name="楕円 890">
          <a:extLst>
            <a:ext uri="{FF2B5EF4-FFF2-40B4-BE49-F238E27FC236}">
              <a16:creationId xmlns:a16="http://schemas.microsoft.com/office/drawing/2014/main" id="{00000000-0008-0000-0600-00007B030000}"/>
            </a:ext>
          </a:extLst>
        </xdr:cNvPr>
        <xdr:cNvSpPr/>
      </xdr:nvSpPr>
      <xdr:spPr>
        <a:xfrm>
          <a:off x="18605500" y="1297626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38791</xdr:rowOff>
    </xdr:from>
    <xdr:ext cx="534377"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389111" y="13068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0" name="正方形/長方形 899">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7" name="前年度繰上充用金グラフ枠">
          <a:extLst>
            <a:ext uri="{FF2B5EF4-FFF2-40B4-BE49-F238E27FC236}">
              <a16:creationId xmlns:a16="http://schemas.microsoft.com/office/drawing/2014/main" id="{00000000-0008-0000-0600-00008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9" name="前年度繰上充用金最小値テキスト">
          <a:extLst>
            <a:ext uri="{FF2B5EF4-FFF2-40B4-BE49-F238E27FC236}">
              <a16:creationId xmlns:a16="http://schemas.microsoft.com/office/drawing/2014/main" id="{00000000-0008-0000-0600-00008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1" name="前年度繰上充用金最大値テキスト">
          <a:extLst>
            <a:ext uri="{FF2B5EF4-FFF2-40B4-BE49-F238E27FC236}">
              <a16:creationId xmlns:a16="http://schemas.microsoft.com/office/drawing/2014/main" id="{00000000-0008-0000-0600-00008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4" name="前年度繰上充用金平均値テキスト">
          <a:extLst>
            <a:ext uri="{FF2B5EF4-FFF2-40B4-BE49-F238E27FC236}">
              <a16:creationId xmlns:a16="http://schemas.microsoft.com/office/drawing/2014/main" id="{00000000-0008-0000-0600-00009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2" name="直線コネクタ 921">
          <a:extLst>
            <a:ext uri="{FF2B5EF4-FFF2-40B4-BE49-F238E27FC236}">
              <a16:creationId xmlns:a16="http://schemas.microsoft.com/office/drawing/2014/main" id="{00000000-0008-0000-0600-00009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フローチャート: 判断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3" name="前年度繰上充用金該当値テキスト">
          <a:extLst>
            <a:ext uri="{FF2B5EF4-FFF2-40B4-BE49-F238E27FC236}">
              <a16:creationId xmlns:a16="http://schemas.microsoft.com/office/drawing/2014/main" id="{00000000-0008-0000-0600-0000A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40" name="楕円 939">
          <a:extLst>
            <a:ext uri="{FF2B5EF4-FFF2-40B4-BE49-F238E27FC236}">
              <a16:creationId xmlns:a16="http://schemas.microsoft.com/office/drawing/2014/main" id="{00000000-0008-0000-0600-0000A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2" name="正方形/長方形 941">
          <a:extLst>
            <a:ext uri="{FF2B5EF4-FFF2-40B4-BE49-F238E27FC236}">
              <a16:creationId xmlns:a16="http://schemas.microsoft.com/office/drawing/2014/main" id="{00000000-0008-0000-0600-0000A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3" name="正方形/長方形 942">
          <a:extLst>
            <a:ext uri="{FF2B5EF4-FFF2-40B4-BE49-F238E27FC236}">
              <a16:creationId xmlns:a16="http://schemas.microsoft.com/office/drawing/2014/main" id="{00000000-0008-0000-0600-0000A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4" name="テキスト ボックス 943">
          <a:extLst>
            <a:ext uri="{FF2B5EF4-FFF2-40B4-BE49-F238E27FC236}">
              <a16:creationId xmlns:a16="http://schemas.microsoft.com/office/drawing/2014/main" id="{00000000-0008-0000-0600-0000B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人件費については、会計年度任用職員勤勉手当の創設等により会計年度任用職員の職員給が</a:t>
          </a:r>
          <a:r>
            <a:rPr kumimoji="1" lang="en-US" altLang="ja-JP" sz="1300">
              <a:latin typeface="ＭＳ Ｐゴシック" panose="020B0600070205080204" pitchFamily="50" charset="-128"/>
              <a:ea typeface="ＭＳ Ｐゴシック" panose="020B0600070205080204" pitchFamily="50" charset="-128"/>
            </a:rPr>
            <a:t>22.5</a:t>
          </a:r>
          <a:r>
            <a:rPr kumimoji="1" lang="ja-JP" altLang="en-US" sz="1300">
              <a:latin typeface="ＭＳ Ｐゴシック" panose="020B0600070205080204" pitchFamily="50" charset="-128"/>
              <a:ea typeface="ＭＳ Ｐゴシック" panose="020B0600070205080204" pitchFamily="50" charset="-128"/>
            </a:rPr>
            <a:t>％増したほか、人勧等の影響により職員給が</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％の増となり、全体で</a:t>
          </a:r>
          <a:r>
            <a:rPr kumimoji="1" lang="en-US" altLang="ja-JP" sz="1300">
              <a:latin typeface="ＭＳ Ｐゴシック" panose="020B0600070205080204" pitchFamily="50" charset="-128"/>
              <a:ea typeface="ＭＳ Ｐゴシック" panose="020B0600070205080204" pitchFamily="50" charset="-128"/>
            </a:rPr>
            <a:t>7.3</a:t>
          </a:r>
          <a:r>
            <a:rPr kumimoji="1" lang="ja-JP" altLang="en-US" sz="1300">
              <a:latin typeface="ＭＳ Ｐゴシック" panose="020B0600070205080204" pitchFamily="50" charset="-128"/>
              <a:ea typeface="ＭＳ Ｐゴシック" panose="020B0600070205080204" pitchFamily="50" charset="-128"/>
            </a:rPr>
            <a:t>％の増となった。扶助費については、定額減税調整給付金等により</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％の増、補助費等については、金沢の買い物応援商品券支援事業等により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％の増、維持補修費については、道路除排雪費の増等により</a:t>
          </a:r>
          <a:r>
            <a:rPr kumimoji="1" lang="en-US" altLang="ja-JP" sz="1300">
              <a:latin typeface="ＭＳ Ｐゴシック" panose="020B0600070205080204" pitchFamily="50" charset="-128"/>
              <a:ea typeface="ＭＳ Ｐゴシック" panose="020B0600070205080204" pitchFamily="50" charset="-128"/>
            </a:rPr>
            <a:t>43.6</a:t>
          </a:r>
          <a:r>
            <a:rPr kumimoji="1" lang="ja-JP" altLang="en-US" sz="1300">
              <a:latin typeface="ＭＳ Ｐゴシック" panose="020B0600070205080204" pitchFamily="50" charset="-128"/>
              <a:ea typeface="ＭＳ Ｐゴシック" panose="020B0600070205080204" pitchFamily="50" charset="-128"/>
            </a:rPr>
            <a:t>％の増となった。普通建設事業費については、城北市民運動公園補助整備事業費の減等により補助事業費は</a:t>
          </a:r>
          <a:r>
            <a:rPr kumimoji="1" lang="en-US" altLang="ja-JP" sz="1300">
              <a:latin typeface="ＭＳ Ｐゴシック" panose="020B0600070205080204" pitchFamily="50" charset="-128"/>
              <a:ea typeface="ＭＳ Ｐゴシック" panose="020B0600070205080204" pitchFamily="50" charset="-128"/>
            </a:rPr>
            <a:t>26.4</a:t>
          </a:r>
          <a:r>
            <a:rPr kumimoji="1" lang="ja-JP" altLang="en-US" sz="1300">
              <a:latin typeface="ＭＳ Ｐゴシック" panose="020B0600070205080204" pitchFamily="50" charset="-128"/>
              <a:ea typeface="ＭＳ Ｐゴシック" panose="020B0600070205080204" pitchFamily="50" charset="-128"/>
            </a:rPr>
            <a:t>％の減、南部共同調理場建設事業費の増等により単独事業費は</a:t>
          </a:r>
          <a:r>
            <a:rPr kumimoji="1" lang="en-US" altLang="ja-JP" sz="1300">
              <a:latin typeface="ＭＳ Ｐゴシック" panose="020B0600070205080204" pitchFamily="50" charset="-128"/>
              <a:ea typeface="ＭＳ Ｐゴシック" panose="020B0600070205080204" pitchFamily="50" charset="-128"/>
            </a:rPr>
            <a:t>6.2</a:t>
          </a:r>
          <a:r>
            <a:rPr kumimoji="1" lang="ja-JP" altLang="en-US" sz="1300">
              <a:latin typeface="ＭＳ Ｐゴシック" panose="020B0600070205080204" pitchFamily="50" charset="-128"/>
              <a:ea typeface="ＭＳ Ｐゴシック" panose="020B0600070205080204" pitchFamily="50" charset="-128"/>
            </a:rPr>
            <a:t>％の増となり、全体では</a:t>
          </a:r>
          <a:r>
            <a:rPr kumimoji="1" lang="en-US" altLang="ja-JP" sz="1300">
              <a:latin typeface="ＭＳ Ｐゴシック" panose="020B0600070205080204" pitchFamily="50" charset="-128"/>
              <a:ea typeface="ＭＳ Ｐゴシック" panose="020B0600070205080204" pitchFamily="50" charset="-128"/>
            </a:rPr>
            <a:t>11.3</a:t>
          </a:r>
          <a:r>
            <a:rPr kumimoji="1" lang="ja-JP" altLang="en-US" sz="1300">
              <a:latin typeface="ＭＳ Ｐゴシック" panose="020B0600070205080204" pitchFamily="50" charset="-128"/>
              <a:ea typeface="ＭＳ Ｐゴシック" panose="020B0600070205080204" pitchFamily="50" charset="-128"/>
            </a:rPr>
            <a:t>％の減となった。災害復旧事業費では、令和６年能登半島地震で被害を受けた施設の災害復旧費の増により</a:t>
          </a:r>
          <a:r>
            <a:rPr kumimoji="1" lang="en-US" altLang="ja-JP" sz="1300">
              <a:latin typeface="ＭＳ Ｐゴシック" panose="020B0600070205080204" pitchFamily="50" charset="-128"/>
              <a:ea typeface="ＭＳ Ｐゴシック" panose="020B0600070205080204" pitchFamily="50" charset="-128"/>
            </a:rPr>
            <a:t>228.2</a:t>
          </a:r>
          <a:r>
            <a:rPr kumimoji="1" lang="ja-JP" altLang="en-US" sz="1300">
              <a:latin typeface="ＭＳ Ｐゴシック" panose="020B0600070205080204" pitchFamily="50" charset="-128"/>
              <a:ea typeface="ＭＳ Ｐゴシック" panose="020B0600070205080204" pitchFamily="50" charset="-128"/>
            </a:rPr>
            <a:t>％の増となった。積立金については、文化スポーツ施設再整備積立基金積立金の増等により</a:t>
          </a:r>
          <a:r>
            <a:rPr kumimoji="1" lang="en-US" altLang="ja-JP" sz="1300">
              <a:latin typeface="ＭＳ Ｐゴシック" panose="020B0600070205080204" pitchFamily="50" charset="-128"/>
              <a:ea typeface="ＭＳ Ｐゴシック" panose="020B0600070205080204" pitchFamily="50" charset="-128"/>
            </a:rPr>
            <a:t>219.6</a:t>
          </a:r>
          <a:r>
            <a:rPr kumimoji="1" lang="ja-JP" altLang="en-US" sz="1300">
              <a:latin typeface="ＭＳ Ｐゴシック" panose="020B0600070205080204" pitchFamily="50" charset="-128"/>
              <a:ea typeface="ＭＳ Ｐゴシック" panose="020B0600070205080204" pitchFamily="50" charset="-128"/>
            </a:rPr>
            <a:t>％の増となった。繰出金は、後期高齢者医療広域連合医療費負担金等の増により</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％の増となった。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石川県金沢市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443,123
435,125
468.81
217,429,616
208,940,471
5,093,790
108,543,575
207,871,979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145034</xdr:rowOff>
    </xdr:from>
    <xdr:to>
      <xdr:col>24</xdr:col>
      <xdr:colOff>63500</xdr:colOff>
      <xdr:row>35</xdr:row>
      <xdr:rowOff>6350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974334"/>
          <a:ext cx="838200" cy="3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157243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86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6350</xdr:rowOff>
    </xdr:from>
    <xdr:to>
      <xdr:col>19</xdr:col>
      <xdr:colOff>177800</xdr:colOff>
      <xdr:row>35</xdr:row>
      <xdr:rowOff>42164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07100"/>
          <a:ext cx="889000" cy="3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120667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2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42164</xdr:rowOff>
    </xdr:from>
    <xdr:to>
      <xdr:col>15</xdr:col>
      <xdr:colOff>50800</xdr:colOff>
      <xdr:row>35</xdr:row>
      <xdr:rowOff>67310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42914"/>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135145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35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67310</xdr:rowOff>
    </xdr:from>
    <xdr:to>
      <xdr:col>10</xdr:col>
      <xdr:colOff>114300</xdr:colOff>
      <xdr:row>35</xdr:row>
      <xdr:rowOff>71120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0680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148861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4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151147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5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94234</xdr:rowOff>
    </xdr:from>
    <xdr:to>
      <xdr:col>24</xdr:col>
      <xdr:colOff>114300</xdr:colOff>
      <xdr:row>35</xdr:row>
      <xdr:rowOff>24384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23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117111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74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127000</xdr:rowOff>
    </xdr:from>
    <xdr:to>
      <xdr:col>20</xdr:col>
      <xdr:colOff>38100</xdr:colOff>
      <xdr:row>35</xdr:row>
      <xdr:rowOff>57150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5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73677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3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162814</xdr:rowOff>
    </xdr:from>
    <xdr:to>
      <xdr:col>15</xdr:col>
      <xdr:colOff>101600</xdr:colOff>
      <xdr:row>35</xdr:row>
      <xdr:rowOff>92964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92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109491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67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16510</xdr:rowOff>
    </xdr:from>
    <xdr:to>
      <xdr:col>10</xdr:col>
      <xdr:colOff>165100</xdr:colOff>
      <xdr:row>35</xdr:row>
      <xdr:rowOff>118110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1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134637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92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20320</xdr:rowOff>
    </xdr:from>
    <xdr:to>
      <xdr:col>6</xdr:col>
      <xdr:colOff>38100</xdr:colOff>
      <xdr:row>35</xdr:row>
      <xdr:rowOff>121920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2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138447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96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57671</xdr:rowOff>
    </xdr:from>
    <xdr:to>
      <xdr:col>24</xdr:col>
      <xdr:colOff>62865</xdr:colOff>
      <xdr:row>59</xdr:row>
      <xdr:rowOff>46812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144521"/>
          <a:ext cx="1270" cy="1017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50639</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46812</xdr:rowOff>
    </xdr:from>
    <xdr:to>
      <xdr:col>24</xdr:col>
      <xdr:colOff>152400</xdr:colOff>
      <xdr:row>59</xdr:row>
      <xdr:rowOff>46812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62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4348</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91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57671</xdr:rowOff>
    </xdr:from>
    <xdr:to>
      <xdr:col>24</xdr:col>
      <xdr:colOff>152400</xdr:colOff>
      <xdr:row>53</xdr:row>
      <xdr:rowOff>57671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144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74066</xdr:rowOff>
    </xdr:from>
    <xdr:to>
      <xdr:col>24</xdr:col>
      <xdr:colOff>63500</xdr:colOff>
      <xdr:row>59</xdr:row>
      <xdr:rowOff>4585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10018166"/>
          <a:ext cx="838200" cy="101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129608</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30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106731</xdr:rowOff>
    </xdr:from>
    <xdr:to>
      <xdr:col>24</xdr:col>
      <xdr:colOff>114300</xdr:colOff>
      <xdr:row>58</xdr:row>
      <xdr:rowOff>36881</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100902</xdr:rowOff>
    </xdr:from>
    <xdr:to>
      <xdr:col>19</xdr:col>
      <xdr:colOff>177800</xdr:colOff>
      <xdr:row>59</xdr:row>
      <xdr:rowOff>4585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10045002"/>
          <a:ext cx="889000" cy="75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168542</xdr:rowOff>
    </xdr:from>
    <xdr:to>
      <xdr:col>20</xdr:col>
      <xdr:colOff>38100</xdr:colOff>
      <xdr:row>58</xdr:row>
      <xdr:rowOff>98692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115219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971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100902</xdr:rowOff>
    </xdr:from>
    <xdr:to>
      <xdr:col>15</xdr:col>
      <xdr:colOff>50800</xdr:colOff>
      <xdr:row>58</xdr:row>
      <xdr:rowOff>132207</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10045002"/>
          <a:ext cx="889000" cy="3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145872</xdr:rowOff>
    </xdr:from>
    <xdr:to>
      <xdr:col>15</xdr:col>
      <xdr:colOff>101600</xdr:colOff>
      <xdr:row>58</xdr:row>
      <xdr:rowOff>76022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92549</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69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162801</xdr:rowOff>
    </xdr:from>
    <xdr:to>
      <xdr:col>10</xdr:col>
      <xdr:colOff>114300</xdr:colOff>
      <xdr:row>58</xdr:row>
      <xdr:rowOff>132207</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906751"/>
          <a:ext cx="889000" cy="1169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146786</xdr:rowOff>
    </xdr:from>
    <xdr:to>
      <xdr:col>10</xdr:col>
      <xdr:colOff>165100</xdr:colOff>
      <xdr:row>58</xdr:row>
      <xdr:rowOff>76936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93463</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69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124523</xdr:rowOff>
    </xdr:from>
    <xdr:to>
      <xdr:col>6</xdr:col>
      <xdr:colOff>38100</xdr:colOff>
      <xdr:row>51</xdr:row>
      <xdr:rowOff>54673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71200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472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23266</xdr:rowOff>
    </xdr:from>
    <xdr:to>
      <xdr:col>24</xdr:col>
      <xdr:colOff>114300</xdr:colOff>
      <xdr:row>58</xdr:row>
      <xdr:rowOff>124866</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67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1693</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945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125235</xdr:rowOff>
    </xdr:from>
    <xdr:to>
      <xdr:col>20</xdr:col>
      <xdr:colOff>38100</xdr:colOff>
      <xdr:row>59</xdr:row>
      <xdr:rowOff>55385</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1006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46512</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10162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50102</xdr:rowOff>
    </xdr:from>
    <xdr:to>
      <xdr:col>15</xdr:col>
      <xdr:colOff>101600</xdr:colOff>
      <xdr:row>58</xdr:row>
      <xdr:rowOff>151702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94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142829</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10086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81407</xdr:rowOff>
    </xdr:from>
    <xdr:to>
      <xdr:col>10</xdr:col>
      <xdr:colOff>165100</xdr:colOff>
      <xdr:row>59</xdr:row>
      <xdr:rowOff>11557</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10025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2684</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10118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112001</xdr:rowOff>
    </xdr:from>
    <xdr:to>
      <xdr:col>6</xdr:col>
      <xdr:colOff>38100</xdr:colOff>
      <xdr:row>52</xdr:row>
      <xdr:rowOff>42151</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855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33278</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948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79022</xdr:rowOff>
    </xdr:from>
    <xdr:to>
      <xdr:col>24</xdr:col>
      <xdr:colOff>63500</xdr:colOff>
      <xdr:row>77</xdr:row>
      <xdr:rowOff>130640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3280672"/>
          <a:ext cx="838200" cy="51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49986</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29087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130640</xdr:rowOff>
    </xdr:from>
    <xdr:to>
      <xdr:col>19</xdr:col>
      <xdr:colOff>177800</xdr:colOff>
      <xdr:row>78</xdr:row>
      <xdr:rowOff>69452</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3332290"/>
          <a:ext cx="889000" cy="110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45086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2903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1839</xdr:rowOff>
    </xdr:from>
    <xdr:to>
      <xdr:col>15</xdr:col>
      <xdr:colOff>50800</xdr:colOff>
      <xdr:row>78</xdr:row>
      <xdr:rowOff>69452</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3374939"/>
          <a:ext cx="889000" cy="67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121790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298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1839</xdr:rowOff>
    </xdr:from>
    <xdr:to>
      <xdr:col>10</xdr:col>
      <xdr:colOff>114300</xdr:colOff>
      <xdr:row>79</xdr:row>
      <xdr:rowOff>27206</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374939"/>
          <a:ext cx="889000" cy="196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70317</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2929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93916</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124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28222</xdr:rowOff>
    </xdr:from>
    <xdr:to>
      <xdr:col>24</xdr:col>
      <xdr:colOff>114300</xdr:colOff>
      <xdr:row>77</xdr:row>
      <xdr:rowOff>129822</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322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6649</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3208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79840</xdr:rowOff>
    </xdr:from>
    <xdr:to>
      <xdr:col>20</xdr:col>
      <xdr:colOff>38100</xdr:colOff>
      <xdr:row>78</xdr:row>
      <xdr:rowOff>9990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328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1117</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3374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18652</xdr:rowOff>
    </xdr:from>
    <xdr:to>
      <xdr:col>15</xdr:col>
      <xdr:colOff>101600</xdr:colOff>
      <xdr:row>78</xdr:row>
      <xdr:rowOff>120252</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391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111379</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3484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122489</xdr:rowOff>
    </xdr:from>
    <xdr:to>
      <xdr:col>10</xdr:col>
      <xdr:colOff>165100</xdr:colOff>
      <xdr:row>78</xdr:row>
      <xdr:rowOff>52639</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32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43766</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3416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147856</xdr:rowOff>
    </xdr:from>
    <xdr:to>
      <xdr:col>6</xdr:col>
      <xdr:colOff>38100</xdr:colOff>
      <xdr:row>79</xdr:row>
      <xdr:rowOff>78006</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52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69133</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3613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93157</xdr:rowOff>
    </xdr:from>
    <xdr:to>
      <xdr:col>24</xdr:col>
      <xdr:colOff>63500</xdr:colOff>
      <xdr:row>96</xdr:row>
      <xdr:rowOff>111559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3797300" y="16552357"/>
          <a:ext cx="838200" cy="18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12084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299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17880</xdr:rowOff>
    </xdr:from>
    <xdr:to>
      <xdr:col>19</xdr:col>
      <xdr:colOff>177800</xdr:colOff>
      <xdr:row>96</xdr:row>
      <xdr:rowOff>111559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5962730"/>
          <a:ext cx="889000" cy="608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50664</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16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17880</xdr:rowOff>
    </xdr:from>
    <xdr:to>
      <xdr:col>15</xdr:col>
      <xdr:colOff>50800</xdr:colOff>
      <xdr:row>95</xdr:row>
      <xdr:rowOff>144889</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5962730"/>
          <a:ext cx="889000" cy="469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40467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328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144889</xdr:rowOff>
    </xdr:from>
    <xdr:to>
      <xdr:col>10</xdr:col>
      <xdr:colOff>114300</xdr:colOff>
      <xdr:row>97</xdr:row>
      <xdr:rowOff>68720</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432639"/>
          <a:ext cx="889000" cy="266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113003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05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20672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30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42357</xdr:rowOff>
    </xdr:from>
    <xdr:to>
      <xdr:col>24</xdr:col>
      <xdr:colOff>114300</xdr:colOff>
      <xdr:row>96</xdr:row>
      <xdr:rowOff>143957</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50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20784</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47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60759</xdr:rowOff>
    </xdr:from>
    <xdr:to>
      <xdr:col>20</xdr:col>
      <xdr:colOff>38100</xdr:colOff>
      <xdr:row>96</xdr:row>
      <xdr:rowOff>162359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51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153486</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612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138530</xdr:rowOff>
    </xdr:from>
    <xdr:to>
      <xdr:col>15</xdr:col>
      <xdr:colOff>101600</xdr:colOff>
      <xdr:row>93</xdr:row>
      <xdr:rowOff>68680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591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91</xdr:row>
      <xdr:rowOff>85207</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5687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94089</xdr:rowOff>
    </xdr:from>
    <xdr:to>
      <xdr:col>10</xdr:col>
      <xdr:colOff>165100</xdr:colOff>
      <xdr:row>96</xdr:row>
      <xdr:rowOff>24239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38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15366</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474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17920</xdr:rowOff>
    </xdr:from>
    <xdr:to>
      <xdr:col>6</xdr:col>
      <xdr:colOff>38100</xdr:colOff>
      <xdr:row>97</xdr:row>
      <xdr:rowOff>119520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64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110647</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741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138786</xdr:rowOff>
    </xdr:from>
    <xdr:to>
      <xdr:col>55</xdr:col>
      <xdr:colOff>0</xdr:colOff>
      <xdr:row>36</xdr:row>
      <xdr:rowOff>160274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310986"/>
          <a:ext cx="838200" cy="21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124579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125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65176</xdr:rowOff>
    </xdr:from>
    <xdr:to>
      <xdr:col>50</xdr:col>
      <xdr:colOff>114300</xdr:colOff>
      <xdr:row>36</xdr:row>
      <xdr:rowOff>138786</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237376"/>
          <a:ext cx="889000" cy="73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43552</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7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59690</xdr:rowOff>
    </xdr:from>
    <xdr:to>
      <xdr:col>45</xdr:col>
      <xdr:colOff>177800</xdr:colOff>
      <xdr:row>36</xdr:row>
      <xdr:rowOff>65176</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231890"/>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36237</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798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16713</xdr:rowOff>
    </xdr:from>
    <xdr:to>
      <xdr:col>41</xdr:col>
      <xdr:colOff>50800</xdr:colOff>
      <xdr:row>36</xdr:row>
      <xdr:rowOff>59690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188913"/>
          <a:ext cx="889000" cy="42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21150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648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17949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61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109474</xdr:rowOff>
    </xdr:from>
    <xdr:to>
      <xdr:col>55</xdr:col>
      <xdr:colOff>50800</xdr:colOff>
      <xdr:row>37</xdr:row>
      <xdr:rowOff>39624</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281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87901</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2601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87986</xdr:rowOff>
    </xdr:from>
    <xdr:to>
      <xdr:col>50</xdr:col>
      <xdr:colOff>165100</xdr:colOff>
      <xdr:row>37</xdr:row>
      <xdr:rowOff>18136</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26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34663</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0354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14376</xdr:rowOff>
    </xdr:from>
    <xdr:to>
      <xdr:col>46</xdr:col>
      <xdr:colOff>38100</xdr:colOff>
      <xdr:row>36</xdr:row>
      <xdr:rowOff>115976</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18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34</xdr:row>
      <xdr:rowOff>132503</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59618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8890</xdr:rowOff>
    </xdr:from>
    <xdr:to>
      <xdr:col>41</xdr:col>
      <xdr:colOff>101600</xdr:colOff>
      <xdr:row>36</xdr:row>
      <xdr:rowOff>110490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18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34</xdr:row>
      <xdr:rowOff>127017</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59563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137363</xdr:rowOff>
    </xdr:from>
    <xdr:to>
      <xdr:col>36</xdr:col>
      <xdr:colOff>165100</xdr:colOff>
      <xdr:row>36</xdr:row>
      <xdr:rowOff>67513</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13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84040</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37428" y="5913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10237</xdr:rowOff>
    </xdr:from>
    <xdr:to>
      <xdr:col>55</xdr:col>
      <xdr:colOff>0</xdr:colOff>
      <xdr:row>56</xdr:row>
      <xdr:rowOff>10999</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611437"/>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71899</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673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10237</xdr:rowOff>
    </xdr:from>
    <xdr:to>
      <xdr:col>50</xdr:col>
      <xdr:colOff>114300</xdr:colOff>
      <xdr:row>56</xdr:row>
      <xdr:rowOff>87655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611437"/>
          <a:ext cx="889000" cy="77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168368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769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61595</xdr:rowOff>
    </xdr:from>
    <xdr:to>
      <xdr:col>45</xdr:col>
      <xdr:colOff>177800</xdr:colOff>
      <xdr:row>56</xdr:row>
      <xdr:rowOff>87655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662795"/>
          <a:ext cx="889000" cy="2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21683</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794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61595</xdr:rowOff>
    </xdr:from>
    <xdr:to>
      <xdr:col>41</xdr:col>
      <xdr:colOff>50800</xdr:colOff>
      <xdr:row>56</xdr:row>
      <xdr:rowOff>80340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662795"/>
          <a:ext cx="889000" cy="18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29227</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80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169359</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770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131649</xdr:rowOff>
    </xdr:from>
    <xdr:to>
      <xdr:col>55</xdr:col>
      <xdr:colOff>50800</xdr:colOff>
      <xdr:row>56</xdr:row>
      <xdr:rowOff>61799</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561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154526</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412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130887</xdr:rowOff>
    </xdr:from>
    <xdr:to>
      <xdr:col>50</xdr:col>
      <xdr:colOff>165100</xdr:colOff>
      <xdr:row>56</xdr:row>
      <xdr:rowOff>61037</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560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54</xdr:row>
      <xdr:rowOff>77564</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933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36855</xdr:rowOff>
    </xdr:from>
    <xdr:to>
      <xdr:col>46</xdr:col>
      <xdr:colOff>38100</xdr:colOff>
      <xdr:row>56</xdr:row>
      <xdr:rowOff>138455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63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54</xdr:row>
      <xdr:rowOff>154982</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9413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10795</xdr:rowOff>
    </xdr:from>
    <xdr:to>
      <xdr:col>41</xdr:col>
      <xdr:colOff>101600</xdr:colOff>
      <xdr:row>56</xdr:row>
      <xdr:rowOff>112395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61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54</xdr:row>
      <xdr:rowOff>128922</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9387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29540</xdr:rowOff>
    </xdr:from>
    <xdr:to>
      <xdr:col>36</xdr:col>
      <xdr:colOff>165100</xdr:colOff>
      <xdr:row>56</xdr:row>
      <xdr:rowOff>131140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63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54</xdr:row>
      <xdr:rowOff>147667</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940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23191</xdr:rowOff>
    </xdr:from>
    <xdr:to>
      <xdr:col>55</xdr:col>
      <xdr:colOff>0</xdr:colOff>
      <xdr:row>78</xdr:row>
      <xdr:rowOff>25895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396291"/>
          <a:ext cx="838200" cy="2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119226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149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43993</xdr:rowOff>
    </xdr:from>
    <xdr:to>
      <xdr:col>50</xdr:col>
      <xdr:colOff>114300</xdr:colOff>
      <xdr:row>78</xdr:row>
      <xdr:rowOff>25895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245643"/>
          <a:ext cx="889000" cy="153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22604</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5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27629</xdr:rowOff>
    </xdr:from>
    <xdr:to>
      <xdr:col>45</xdr:col>
      <xdr:colOff>177800</xdr:colOff>
      <xdr:row>77</xdr:row>
      <xdr:rowOff>43993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229279"/>
          <a:ext cx="889000" cy="16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116057</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317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27629</xdr:rowOff>
    </xdr:from>
    <xdr:to>
      <xdr:col>41</xdr:col>
      <xdr:colOff>50800</xdr:colOff>
      <xdr:row>77</xdr:row>
      <xdr:rowOff>133738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229279"/>
          <a:ext cx="889000" cy="106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84472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286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78935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937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143841</xdr:rowOff>
    </xdr:from>
    <xdr:to>
      <xdr:col>55</xdr:col>
      <xdr:colOff>50800</xdr:colOff>
      <xdr:row>78</xdr:row>
      <xdr:rowOff>73991</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45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122268</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23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146545</xdr:rowOff>
    </xdr:from>
    <xdr:to>
      <xdr:col>50</xdr:col>
      <xdr:colOff>165100</xdr:colOff>
      <xdr:row>78</xdr:row>
      <xdr:rowOff>76695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4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67822</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44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164643</xdr:rowOff>
    </xdr:from>
    <xdr:to>
      <xdr:col>46</xdr:col>
      <xdr:colOff>38100</xdr:colOff>
      <xdr:row>77</xdr:row>
      <xdr:rowOff>94793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19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111320</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970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148279</xdr:rowOff>
    </xdr:from>
    <xdr:to>
      <xdr:col>41</xdr:col>
      <xdr:colOff>101600</xdr:colOff>
      <xdr:row>77</xdr:row>
      <xdr:rowOff>78429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178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94956</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2953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82938</xdr:rowOff>
    </xdr:from>
    <xdr:to>
      <xdr:col>36</xdr:col>
      <xdr:colOff>165100</xdr:colOff>
      <xdr:row>78</xdr:row>
      <xdr:rowOff>13088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284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4215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377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159550</xdr:rowOff>
    </xdr:from>
    <xdr:to>
      <xdr:col>55</xdr:col>
      <xdr:colOff>0</xdr:colOff>
      <xdr:row>95</xdr:row>
      <xdr:rowOff>139091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275850"/>
          <a:ext cx="838200" cy="150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19017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478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159550</xdr:rowOff>
    </xdr:from>
    <xdr:to>
      <xdr:col>50</xdr:col>
      <xdr:colOff>114300</xdr:colOff>
      <xdr:row>95</xdr:row>
      <xdr:rowOff>98189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275850"/>
          <a:ext cx="889000" cy="110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151813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1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98189</xdr:rowOff>
    </xdr:from>
    <xdr:to>
      <xdr:col>45</xdr:col>
      <xdr:colOff>177800</xdr:colOff>
      <xdr:row>95</xdr:row>
      <xdr:rowOff>155606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385939"/>
          <a:ext cx="889000" cy="5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137068</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596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155606</xdr:rowOff>
    </xdr:from>
    <xdr:to>
      <xdr:col>41</xdr:col>
      <xdr:colOff>50800</xdr:colOff>
      <xdr:row>96</xdr:row>
      <xdr:rowOff>3454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443356"/>
          <a:ext cx="889000" cy="19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162062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2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124438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58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88291</xdr:rowOff>
    </xdr:from>
    <xdr:to>
      <xdr:col>55</xdr:col>
      <xdr:colOff>50800</xdr:colOff>
      <xdr:row>96</xdr:row>
      <xdr:rowOff>18441</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37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111168</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227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108750</xdr:rowOff>
    </xdr:from>
    <xdr:to>
      <xdr:col>50</xdr:col>
      <xdr:colOff>165100</xdr:colOff>
      <xdr:row>95</xdr:row>
      <xdr:rowOff>38900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22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55427</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000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47389</xdr:rowOff>
    </xdr:from>
    <xdr:to>
      <xdr:col>46</xdr:col>
      <xdr:colOff>38100</xdr:colOff>
      <xdr:row>95</xdr:row>
      <xdr:rowOff>148989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335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165516</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110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104806</xdr:rowOff>
    </xdr:from>
    <xdr:to>
      <xdr:col>41</xdr:col>
      <xdr:colOff>101600</xdr:colOff>
      <xdr:row>96</xdr:row>
      <xdr:rowOff>34956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39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51483</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167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124104</xdr:rowOff>
    </xdr:from>
    <xdr:to>
      <xdr:col>36</xdr:col>
      <xdr:colOff>165100</xdr:colOff>
      <xdr:row>96</xdr:row>
      <xdr:rowOff>54254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411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70781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187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133495</xdr:rowOff>
    </xdr:from>
    <xdr:to>
      <xdr:col>85</xdr:col>
      <xdr:colOff>127000</xdr:colOff>
      <xdr:row>38</xdr:row>
      <xdr:rowOff>50546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477145"/>
          <a:ext cx="838200" cy="88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42217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04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50546</xdr:rowOff>
    </xdr:from>
    <xdr:to>
      <xdr:col>81</xdr:col>
      <xdr:colOff>50800</xdr:colOff>
      <xdr:row>38</xdr:row>
      <xdr:rowOff>119562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565646"/>
          <a:ext cx="889000" cy="69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70411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07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119562</xdr:rowOff>
    </xdr:from>
    <xdr:to>
      <xdr:col>76</xdr:col>
      <xdr:colOff>114300</xdr:colOff>
      <xdr:row>39</xdr:row>
      <xdr:rowOff>4935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634662"/>
          <a:ext cx="889000" cy="56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143455</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14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154940</xdr:rowOff>
    </xdr:from>
    <xdr:to>
      <xdr:col>71</xdr:col>
      <xdr:colOff>177800</xdr:colOff>
      <xdr:row>39</xdr:row>
      <xdr:rowOff>4935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670040"/>
          <a:ext cx="889000" cy="2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8254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18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134528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13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82695</xdr:rowOff>
    </xdr:from>
    <xdr:to>
      <xdr:col>85</xdr:col>
      <xdr:colOff>177800</xdr:colOff>
      <xdr:row>38</xdr:row>
      <xdr:rowOff>12845</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42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61122</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404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171196</xdr:rowOff>
    </xdr:from>
    <xdr:to>
      <xdr:col>81</xdr:col>
      <xdr:colOff>101600</xdr:colOff>
      <xdr:row>38</xdr:row>
      <xdr:rowOff>101346</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514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92473</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607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68762</xdr:rowOff>
    </xdr:from>
    <xdr:to>
      <xdr:col>76</xdr:col>
      <xdr:colOff>165100</xdr:colOff>
      <xdr:row>38</xdr:row>
      <xdr:rowOff>170362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583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161489</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676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125585</xdr:rowOff>
    </xdr:from>
    <xdr:to>
      <xdr:col>72</xdr:col>
      <xdr:colOff>38100</xdr:colOff>
      <xdr:row>39</xdr:row>
      <xdr:rowOff>55735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64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46862</xdr:rowOff>
    </xdr:from>
    <xdr:ext cx="469744"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68428" y="6733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104140</xdr:rowOff>
    </xdr:from>
    <xdr:to>
      <xdr:col>67</xdr:col>
      <xdr:colOff>101600</xdr:colOff>
      <xdr:row>39</xdr:row>
      <xdr:rowOff>34290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619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25417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711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112496</xdr:rowOff>
    </xdr:from>
    <xdr:to>
      <xdr:col>85</xdr:col>
      <xdr:colOff>127000</xdr:colOff>
      <xdr:row>53</xdr:row>
      <xdr:rowOff>135357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5481300" y="9027896"/>
          <a:ext cx="838200" cy="194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86244</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515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50</xdr:row>
      <xdr:rowOff>71777</xdr:rowOff>
    </xdr:from>
    <xdr:to>
      <xdr:col>81</xdr:col>
      <xdr:colOff>50800</xdr:colOff>
      <xdr:row>53</xdr:row>
      <xdr:rowOff>135357</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4592300" y="8644277"/>
          <a:ext cx="889000" cy="577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139993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74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50</xdr:row>
      <xdr:rowOff>71777</xdr:rowOff>
    </xdr:from>
    <xdr:to>
      <xdr:col>76</xdr:col>
      <xdr:colOff>114300</xdr:colOff>
      <xdr:row>51</xdr:row>
      <xdr:rowOff>144900</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3703300" y="8644277"/>
          <a:ext cx="889000" cy="24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9634</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78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51</xdr:row>
      <xdr:rowOff>144900</xdr:rowOff>
    </xdr:from>
    <xdr:to>
      <xdr:col>71</xdr:col>
      <xdr:colOff>177800</xdr:colOff>
      <xdr:row>54</xdr:row>
      <xdr:rowOff>91380</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2814300" y="8888850"/>
          <a:ext cx="889000" cy="460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53925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82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170340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771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61696</xdr:rowOff>
    </xdr:from>
    <xdr:to>
      <xdr:col>85</xdr:col>
      <xdr:colOff>177800</xdr:colOff>
      <xdr:row>52</xdr:row>
      <xdr:rowOff>163296</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897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84573</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8828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84557</xdr:rowOff>
    </xdr:from>
    <xdr:to>
      <xdr:col>81</xdr:col>
      <xdr:colOff>101600</xdr:colOff>
      <xdr:row>54</xdr:row>
      <xdr:rowOff>14707</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17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31234</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8946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50</xdr:row>
      <xdr:rowOff>20977</xdr:rowOff>
    </xdr:from>
    <xdr:to>
      <xdr:col>76</xdr:col>
      <xdr:colOff>165100</xdr:colOff>
      <xdr:row>50</xdr:row>
      <xdr:rowOff>122577</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8593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48</xdr:row>
      <xdr:rowOff>139104</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8368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51</xdr:row>
      <xdr:rowOff>94100</xdr:rowOff>
    </xdr:from>
    <xdr:to>
      <xdr:col>72</xdr:col>
      <xdr:colOff>38100</xdr:colOff>
      <xdr:row>52</xdr:row>
      <xdr:rowOff>24250</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883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50</xdr:row>
      <xdr:rowOff>40777</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8613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40580</xdr:rowOff>
    </xdr:from>
    <xdr:to>
      <xdr:col>67</xdr:col>
      <xdr:colOff>101600</xdr:colOff>
      <xdr:row>54</xdr:row>
      <xdr:rowOff>142180</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29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158707</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907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907</xdr:rowOff>
    </xdr:from>
    <xdr:to>
      <xdr:col>85</xdr:col>
      <xdr:colOff>127000</xdr:colOff>
      <xdr:row>78</xdr:row>
      <xdr:rowOff>32476</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5481300" y="12859657"/>
          <a:ext cx="838200" cy="545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83438</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456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32476</xdr:rowOff>
    </xdr:from>
    <xdr:to>
      <xdr:col>81</xdr:col>
      <xdr:colOff>50800</xdr:colOff>
      <xdr:row>78</xdr:row>
      <xdr:rowOff>147211</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4592300" y="13405576"/>
          <a:ext cx="889000" cy="114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20409</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56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147211</xdr:rowOff>
    </xdr:from>
    <xdr:to>
      <xdr:col>76</xdr:col>
      <xdr:colOff>114300</xdr:colOff>
      <xdr:row>79</xdr:row>
      <xdr:rowOff>91477</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flipV="1">
          <a:off x="13703300" y="13520311"/>
          <a:ext cx="889000" cy="11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56768</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3017" y="136013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75039</xdr:rowOff>
    </xdr:from>
    <xdr:to>
      <xdr:col>71</xdr:col>
      <xdr:colOff>177800</xdr:colOff>
      <xdr:row>79</xdr:row>
      <xdr:rowOff>91477</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2814300" y="13619589"/>
          <a:ext cx="889000" cy="16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19683</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22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11303</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04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121557</xdr:rowOff>
    </xdr:from>
    <xdr:to>
      <xdr:col>85</xdr:col>
      <xdr:colOff>177800</xdr:colOff>
      <xdr:row>75</xdr:row>
      <xdr:rowOff>51707</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280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144434</xdr:rowOff>
    </xdr:from>
    <xdr:ext cx="469744"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266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153126</xdr:rowOff>
    </xdr:from>
    <xdr:to>
      <xdr:col>81</xdr:col>
      <xdr:colOff>101600</xdr:colOff>
      <xdr:row>78</xdr:row>
      <xdr:rowOff>83276</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354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99803</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246428" y="13130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96411</xdr:rowOff>
    </xdr:from>
    <xdr:to>
      <xdr:col>76</xdr:col>
      <xdr:colOff>165100</xdr:colOff>
      <xdr:row>79</xdr:row>
      <xdr:rowOff>26561</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46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43088</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357428" y="1324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40677</xdr:rowOff>
    </xdr:from>
    <xdr:to>
      <xdr:col>72</xdr:col>
      <xdr:colOff>38100</xdr:colOff>
      <xdr:row>79</xdr:row>
      <xdr:rowOff>142277</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585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133404</xdr:rowOff>
    </xdr:from>
    <xdr:ext cx="313932"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546333" y="136779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24239</xdr:rowOff>
    </xdr:from>
    <xdr:to>
      <xdr:col>67</xdr:col>
      <xdr:colOff>101600</xdr:colOff>
      <xdr:row>79</xdr:row>
      <xdr:rowOff>125839</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56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116966</xdr:rowOff>
    </xdr:from>
    <xdr:ext cx="378565"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625017" y="13661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115308</xdr:rowOff>
    </xdr:from>
    <xdr:to>
      <xdr:col>85</xdr:col>
      <xdr:colOff>127000</xdr:colOff>
      <xdr:row>96</xdr:row>
      <xdr:rowOff>58570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403058"/>
          <a:ext cx="838200" cy="114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16623</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475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69497</xdr:rowOff>
    </xdr:from>
    <xdr:to>
      <xdr:col>81</xdr:col>
      <xdr:colOff>50800</xdr:colOff>
      <xdr:row>95</xdr:row>
      <xdr:rowOff>115308</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357247"/>
          <a:ext cx="889000" cy="4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124362</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58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160799</xdr:rowOff>
    </xdr:from>
    <xdr:to>
      <xdr:col>76</xdr:col>
      <xdr:colOff>114300</xdr:colOff>
      <xdr:row>95</xdr:row>
      <xdr:rowOff>69497</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3703300" y="16277099"/>
          <a:ext cx="889000" cy="80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122007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58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160799</xdr:rowOff>
    </xdr:from>
    <xdr:to>
      <xdr:col>71</xdr:col>
      <xdr:colOff>177800</xdr:colOff>
      <xdr:row>95</xdr:row>
      <xdr:rowOff>26200</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277099"/>
          <a:ext cx="889000" cy="36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125506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58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142034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60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7770</xdr:rowOff>
    </xdr:from>
    <xdr:to>
      <xdr:col>85</xdr:col>
      <xdr:colOff>177800</xdr:colOff>
      <xdr:row>96</xdr:row>
      <xdr:rowOff>109370</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46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30647</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318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64508</xdr:rowOff>
    </xdr:from>
    <xdr:to>
      <xdr:col>81</xdr:col>
      <xdr:colOff>101600</xdr:colOff>
      <xdr:row>95</xdr:row>
      <xdr:rowOff>166108</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352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11185</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127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18697</xdr:rowOff>
    </xdr:from>
    <xdr:to>
      <xdr:col>76</xdr:col>
      <xdr:colOff>165100</xdr:colOff>
      <xdr:row>95</xdr:row>
      <xdr:rowOff>120297</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306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136824</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081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109999</xdr:rowOff>
    </xdr:from>
    <xdr:to>
      <xdr:col>72</xdr:col>
      <xdr:colOff>38100</xdr:colOff>
      <xdr:row>95</xdr:row>
      <xdr:rowOff>40149</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226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56676</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001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146850</xdr:rowOff>
    </xdr:from>
    <xdr:to>
      <xdr:col>67</xdr:col>
      <xdr:colOff>101600</xdr:colOff>
      <xdr:row>95</xdr:row>
      <xdr:rowOff>77000</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26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93527</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038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37</xdr:row>
      <xdr:rowOff>88227</xdr:rowOff>
    </xdr:from>
    <xdr:to>
      <xdr:col>116</xdr:col>
      <xdr:colOff>62864</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6431877"/>
          <a:ext cx="1269" cy="299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83799</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7703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34904</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6207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37</xdr:row>
      <xdr:rowOff>88227</xdr:rowOff>
    </xdr:from>
    <xdr:to>
      <xdr:col>116</xdr:col>
      <xdr:colOff>152400</xdr:colOff>
      <xdr:row>37</xdr:row>
      <xdr:rowOff>88227</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431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167094</xdr:rowOff>
    </xdr:from>
    <xdr:to>
      <xdr:col>116</xdr:col>
      <xdr:colOff>63500</xdr:colOff>
      <xdr:row>39</xdr:row>
      <xdr:rowOff>41478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flipV="1">
          <a:off x="21323300" y="6682194"/>
          <a:ext cx="838200" cy="45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128249</xdr:rowOff>
    </xdr:from>
    <xdr:ext cx="378565"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6433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149822</xdr:rowOff>
    </xdr:from>
    <xdr:to>
      <xdr:col>116</xdr:col>
      <xdr:colOff>114300</xdr:colOff>
      <xdr:row>39</xdr:row>
      <xdr:rowOff>79972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664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31</xdr:row>
      <xdr:rowOff>52756</xdr:rowOff>
    </xdr:from>
    <xdr:to>
      <xdr:col>111</xdr:col>
      <xdr:colOff>177800</xdr:colOff>
      <xdr:row>39</xdr:row>
      <xdr:rowOff>41478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5367706"/>
          <a:ext cx="889000" cy="136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155422</xdr:rowOff>
    </xdr:from>
    <xdr:to>
      <xdr:col>112</xdr:col>
      <xdr:colOff>38100</xdr:colOff>
      <xdr:row>39</xdr:row>
      <xdr:rowOff>85572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70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102100</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4017" y="6445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31</xdr:row>
      <xdr:rowOff>52756</xdr:rowOff>
    </xdr:from>
    <xdr:to>
      <xdr:col>107</xdr:col>
      <xdr:colOff>50800</xdr:colOff>
      <xdr:row>38</xdr:row>
      <xdr:rowOff>127698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flipV="1">
          <a:off x="19545300" y="5367706"/>
          <a:ext cx="889000" cy="1275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126505</xdr:rowOff>
    </xdr:from>
    <xdr:to>
      <xdr:col>107</xdr:col>
      <xdr:colOff>101600</xdr:colOff>
      <xdr:row>39</xdr:row>
      <xdr:rowOff>56655</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641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47782</xdr:rowOff>
    </xdr:from>
    <xdr:ext cx="469744"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199428" y="673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127698</xdr:rowOff>
    </xdr:from>
    <xdr:to>
      <xdr:col>102</xdr:col>
      <xdr:colOff>114300</xdr:colOff>
      <xdr:row>38</xdr:row>
      <xdr:rowOff>161646</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flipV="1">
          <a:off x="18656300" y="6642798"/>
          <a:ext cx="889000" cy="33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154089</xdr:rowOff>
    </xdr:from>
    <xdr:to>
      <xdr:col>102</xdr:col>
      <xdr:colOff>165100</xdr:colOff>
      <xdr:row>39</xdr:row>
      <xdr:rowOff>84239</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69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75366</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6017" y="67619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154356</xdr:rowOff>
    </xdr:from>
    <xdr:to>
      <xdr:col>98</xdr:col>
      <xdr:colOff>38100</xdr:colOff>
      <xdr:row>39</xdr:row>
      <xdr:rowOff>84506</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69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75633</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7017" y="67621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116294</xdr:rowOff>
    </xdr:from>
    <xdr:to>
      <xdr:col>116</xdr:col>
      <xdr:colOff>114300</xdr:colOff>
      <xdr:row>39</xdr:row>
      <xdr:rowOff>46444</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31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75671</xdr:rowOff>
    </xdr:from>
    <xdr:ext cx="469744"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419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162128</xdr:rowOff>
    </xdr:from>
    <xdr:to>
      <xdr:col>112</xdr:col>
      <xdr:colOff>38100</xdr:colOff>
      <xdr:row>39</xdr:row>
      <xdr:rowOff>92278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77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83405</xdr:rowOff>
    </xdr:from>
    <xdr:ext cx="313932"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66333" y="67699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31</xdr:row>
      <xdr:rowOff>1956</xdr:rowOff>
    </xdr:from>
    <xdr:to>
      <xdr:col>107</xdr:col>
      <xdr:colOff>101600</xdr:colOff>
      <xdr:row>31</xdr:row>
      <xdr:rowOff>103556</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5316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29</xdr:row>
      <xdr:rowOff>120083</xdr:rowOff>
    </xdr:from>
    <xdr:ext cx="534377"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167111" y="5092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76898</xdr:rowOff>
    </xdr:from>
    <xdr:to>
      <xdr:col>102</xdr:col>
      <xdr:colOff>165100</xdr:colOff>
      <xdr:row>39</xdr:row>
      <xdr:rowOff>7048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591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23575</xdr:rowOff>
    </xdr:from>
    <xdr:ext cx="469744"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310428" y="6367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110846</xdr:rowOff>
    </xdr:from>
    <xdr:to>
      <xdr:col>98</xdr:col>
      <xdr:colOff>38100</xdr:colOff>
      <xdr:row>39</xdr:row>
      <xdr:rowOff>40996</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2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57523</xdr:rowOff>
    </xdr:from>
    <xdr:ext cx="469744"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421428" y="6401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総務費は文化スポーツ施設再整備積立基金積立金の増などにより</a:t>
          </a:r>
          <a:r>
            <a:rPr kumimoji="1" lang="en-US" altLang="ja-JP" sz="1300">
              <a:latin typeface="ＭＳ Ｐゴシック" panose="020B0600070205080204" pitchFamily="50" charset="-128"/>
              <a:ea typeface="ＭＳ Ｐゴシック" panose="020B0600070205080204" pitchFamily="50" charset="-128"/>
            </a:rPr>
            <a:t>23.7</a:t>
          </a:r>
          <a:r>
            <a:rPr kumimoji="1" lang="ja-JP" altLang="en-US" sz="1300">
              <a:latin typeface="ＭＳ Ｐゴシック" panose="020B0600070205080204" pitchFamily="50" charset="-128"/>
              <a:ea typeface="ＭＳ Ｐゴシック" panose="020B0600070205080204" pitchFamily="50" charset="-128"/>
            </a:rPr>
            <a:t>％の増、民生費は定額減税調整給付金の増及び災害救助費の増などにより</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％の増、衛生費は被災家屋公費解体事業費の増等により</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％の増、農林水産業費は森林・林業基盤整備費の減などにより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％の減、商工費は金沢の買い物応援商品券支援事業費の増などにより</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％の増、土木費は公園新設改良費の減などにより</a:t>
          </a:r>
          <a:r>
            <a:rPr kumimoji="1" lang="en-US" altLang="ja-JP" sz="1300">
              <a:latin typeface="ＭＳ Ｐゴシック" panose="020B0600070205080204" pitchFamily="50" charset="-128"/>
              <a:ea typeface="ＭＳ Ｐゴシック" panose="020B0600070205080204" pitchFamily="50" charset="-128"/>
            </a:rPr>
            <a:t>13.8</a:t>
          </a:r>
          <a:r>
            <a:rPr kumimoji="1" lang="ja-JP" altLang="en-US" sz="1300">
              <a:latin typeface="ＭＳ Ｐゴシック" panose="020B0600070205080204" pitchFamily="50" charset="-128"/>
              <a:ea typeface="ＭＳ Ｐゴシック" panose="020B0600070205080204" pitchFamily="50" charset="-128"/>
            </a:rPr>
            <a:t>％の減、教育費は兼六小学校移転整備事業費の増などにより</a:t>
          </a:r>
          <a:r>
            <a:rPr kumimoji="1" lang="en-US" altLang="ja-JP" sz="1300">
              <a:latin typeface="ＭＳ Ｐゴシック" panose="020B0600070205080204" pitchFamily="50" charset="-128"/>
              <a:ea typeface="ＭＳ Ｐゴシック" panose="020B0600070205080204" pitchFamily="50" charset="-128"/>
            </a:rPr>
            <a:t>9.8</a:t>
          </a:r>
          <a:r>
            <a:rPr kumimoji="1" lang="ja-JP" altLang="en-US" sz="1300">
              <a:latin typeface="ＭＳ Ｐゴシック" panose="020B0600070205080204" pitchFamily="50" charset="-128"/>
              <a:ea typeface="ＭＳ Ｐゴシック" panose="020B0600070205080204" pitchFamily="50" charset="-128"/>
            </a:rPr>
            <a:t>％の増、災害復旧費は令和６年能登半島地震で被害を受けた施設等の復旧費の増により</a:t>
          </a:r>
          <a:r>
            <a:rPr kumimoji="1" lang="en-US" altLang="ja-JP" sz="1300">
              <a:latin typeface="ＭＳ Ｐゴシック" panose="020B0600070205080204" pitchFamily="50" charset="-128"/>
              <a:ea typeface="ＭＳ Ｐゴシック" panose="020B0600070205080204" pitchFamily="50" charset="-128"/>
            </a:rPr>
            <a:t>228.2</a:t>
          </a:r>
          <a:r>
            <a:rPr kumimoji="1" lang="ja-JP" altLang="en-US" sz="1300">
              <a:latin typeface="ＭＳ Ｐゴシック" panose="020B0600070205080204" pitchFamily="50" charset="-128"/>
              <a:ea typeface="ＭＳ Ｐゴシック" panose="020B0600070205080204" pitchFamily="50" charset="-128"/>
            </a:rPr>
            <a:t>％の増、公債費は繰上償還の減などにより</a:t>
          </a:r>
          <a:r>
            <a:rPr kumimoji="1" lang="en-US" altLang="ja-JP" sz="1300">
              <a:latin typeface="ＭＳ Ｐゴシック" panose="020B0600070205080204" pitchFamily="50" charset="-128"/>
              <a:ea typeface="ＭＳ Ｐゴシック" panose="020B0600070205080204" pitchFamily="50" charset="-128"/>
            </a:rPr>
            <a:t>11.9</a:t>
          </a:r>
          <a:r>
            <a:rPr kumimoji="1" lang="ja-JP" altLang="en-US" sz="1300">
              <a:latin typeface="ＭＳ Ｐゴシック" panose="020B0600070205080204" pitchFamily="50" charset="-128"/>
              <a:ea typeface="ＭＳ Ｐゴシック" panose="020B0600070205080204" pitchFamily="50" charset="-128"/>
            </a:rPr>
            <a:t>％の減となった。</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石川県金沢市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年度決算を見ると</a:t>
          </a:r>
          <a:r>
            <a:rPr kumimoji="1" lang="ja-JP" altLang="en-US" sz="1100">
              <a:solidFill>
                <a:schemeClr val="dk1"/>
              </a:solidFill>
              <a:effectLst/>
              <a:latin typeface="+mn-lt"/>
              <a:ea typeface="+mn-ea"/>
              <a:cs typeface="+mn-cs"/>
            </a:rPr>
            <a:t>法人住民税</a:t>
          </a:r>
          <a:r>
            <a:rPr lang="ja-JP" altLang="ja-JP" sz="1100" b="0" i="0" baseline="0">
              <a:solidFill>
                <a:schemeClr val="dk1"/>
              </a:solidFill>
              <a:effectLst/>
              <a:latin typeface="+mn-lt"/>
              <a:ea typeface="+mn-ea"/>
              <a:cs typeface="+mn-cs"/>
            </a:rPr>
            <a:t>の増</a:t>
          </a:r>
          <a:r>
            <a:rPr lang="ja-JP" altLang="en-US" sz="1100" b="0" i="0" baseline="0">
              <a:solidFill>
                <a:schemeClr val="dk1"/>
              </a:solidFill>
              <a:effectLst/>
              <a:latin typeface="+mn-lt"/>
              <a:ea typeface="+mn-ea"/>
              <a:cs typeface="+mn-cs"/>
            </a:rPr>
            <a:t>や普通交付税の増</a:t>
          </a:r>
          <a:r>
            <a:rPr lang="ja-JP" altLang="ja-JP" sz="1100" b="0" i="0" baseline="0">
              <a:solidFill>
                <a:schemeClr val="dk1"/>
              </a:solidFill>
              <a:effectLst/>
              <a:latin typeface="+mn-lt"/>
              <a:ea typeface="+mn-ea"/>
              <a:cs typeface="+mn-cs"/>
            </a:rPr>
            <a:t>などにより</a:t>
          </a:r>
          <a:r>
            <a:rPr lang="ja-JP" altLang="en-US" sz="1100" b="0" i="0" baseline="0">
              <a:solidFill>
                <a:schemeClr val="dk1"/>
              </a:solidFill>
              <a:effectLst/>
              <a:latin typeface="+mn-lt"/>
              <a:ea typeface="+mn-ea"/>
              <a:cs typeface="+mn-cs"/>
            </a:rPr>
            <a:t>歳入が</a:t>
          </a:r>
          <a:r>
            <a:rPr lang="ja-JP" altLang="ja-JP" sz="1100" b="0" i="0" baseline="0">
              <a:solidFill>
                <a:schemeClr val="dk1"/>
              </a:solidFill>
              <a:effectLst/>
              <a:latin typeface="+mn-lt"/>
              <a:ea typeface="+mn-ea"/>
              <a:cs typeface="+mn-cs"/>
            </a:rPr>
            <a:t>増加</a:t>
          </a:r>
          <a:r>
            <a:rPr lang="ja-JP" altLang="en-US" sz="1100" b="0" i="0" baseline="0">
              <a:solidFill>
                <a:schemeClr val="dk1"/>
              </a:solidFill>
              <a:effectLst/>
              <a:latin typeface="+mn-lt"/>
              <a:ea typeface="+mn-ea"/>
              <a:cs typeface="+mn-cs"/>
            </a:rPr>
            <a:t>したほか</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行政経営プランの実践</a:t>
          </a:r>
          <a:r>
            <a:rPr kumimoji="1" lang="ja-JP" altLang="ja-JP" sz="1100">
              <a:solidFill>
                <a:schemeClr val="dk1"/>
              </a:solidFill>
              <a:effectLst/>
              <a:latin typeface="+mn-lt"/>
              <a:ea typeface="+mn-ea"/>
              <a:cs typeface="+mn-cs"/>
            </a:rPr>
            <a:t>に努め</a:t>
          </a:r>
          <a:r>
            <a:rPr kumimoji="1" lang="ja-JP" altLang="en-US" sz="1100">
              <a:solidFill>
                <a:schemeClr val="dk1"/>
              </a:solidFill>
              <a:effectLst/>
              <a:latin typeface="+mn-lt"/>
              <a:ea typeface="+mn-ea"/>
              <a:cs typeface="+mn-cs"/>
            </a:rPr>
            <a:t>歳出削減に取り組んだことで</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実質収支額は増となり、</a:t>
          </a:r>
          <a:r>
            <a:rPr kumimoji="1" lang="ja-JP" altLang="ja-JP" sz="1100">
              <a:solidFill>
                <a:schemeClr val="dk1"/>
              </a:solidFill>
              <a:effectLst/>
              <a:latin typeface="+mn-lt"/>
              <a:ea typeface="+mn-ea"/>
              <a:cs typeface="+mn-cs"/>
            </a:rPr>
            <a:t>黒字決算を堅持し</a:t>
          </a:r>
          <a:r>
            <a:rPr kumimoji="1" lang="ja-JP" altLang="en-US" sz="1100">
              <a:solidFill>
                <a:schemeClr val="dk1"/>
              </a:solidFill>
              <a:effectLst/>
              <a:latin typeface="+mn-lt"/>
              <a:ea typeface="+mn-ea"/>
              <a:cs typeface="+mn-cs"/>
            </a:rPr>
            <a:t>ている。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今後も、物価高騰</a:t>
          </a:r>
          <a:r>
            <a:rPr lang="ja-JP" altLang="ja-JP" sz="1100" b="0" i="0" baseline="0">
              <a:solidFill>
                <a:schemeClr val="dk1"/>
              </a:solidFill>
              <a:effectLst/>
              <a:latin typeface="+mn-lt"/>
              <a:ea typeface="+mn-ea"/>
              <a:cs typeface="+mn-cs"/>
            </a:rPr>
            <a:t>や令和６年能登半島地震からの復旧・復興など、</a:t>
          </a:r>
          <a:r>
            <a:rPr kumimoji="1" lang="ja-JP" altLang="ja-JP" sz="1100">
              <a:solidFill>
                <a:schemeClr val="dk1"/>
              </a:solidFill>
              <a:effectLst/>
              <a:latin typeface="+mn-lt"/>
              <a:ea typeface="+mn-ea"/>
              <a:cs typeface="+mn-cs"/>
            </a:rPr>
            <a:t>経済対策を含めた緊急的な対応が求められる中、財政運営は一層困難な状況にあるが、中期財政計画を着実に実践し、財政基盤の強化に努めていく。</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石川県金沢市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aseline="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400" baseline="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400" baseline="0">
              <a:solidFill>
                <a:schemeClr val="dk1"/>
              </a:solidFill>
              <a:effectLst/>
              <a:latin typeface="ＭＳ ゴシック" panose="020B0609070205080204" pitchFamily="49" charset="-128"/>
              <a:ea typeface="ＭＳ ゴシック" panose="020B0609070205080204" pitchFamily="49" charset="-128"/>
              <a:cs typeface="+mn-cs"/>
            </a:rPr>
            <a:t>年度決算における連結赤字比率は、対象会計全体の財政収支が黒字となっていることから生じていない。</a:t>
          </a:r>
          <a:endParaRPr lang="ja-JP" altLang="ja-JP" sz="18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石川県金沢市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年度の実質公債比率は、</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％と前年度</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％から</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0.6</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ポイント減となり、中期財政計画の実践により、引き続き起債発行に許可が必要な</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を大きく下回っており、健全性を堅持している。</a:t>
          </a:r>
          <a:endParaRPr lang="ja-JP" altLang="ja-JP" sz="18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実績なし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石川県金沢市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年度の将来負担比率は、</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20.7</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％と対前年比</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0.5</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となっており、その要因としては、</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債務負担支出予定額の増</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によ</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るものである</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引き続き、</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中期財政計画</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着実</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な</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実践</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により</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、財政基盤の強化に努めていく。</a:t>
          </a:r>
          <a:endParaRPr lang="ja-JP" altLang="ja-JP" sz="18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石川県金沢市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文化スポーツ施設再整備積立基金や</a:t>
          </a:r>
          <a:r>
            <a:rPr kumimoji="1" lang="ja-JP" altLang="en-US" sz="1100">
              <a:solidFill>
                <a:schemeClr val="dk1"/>
              </a:solidFill>
              <a:effectLst/>
              <a:latin typeface="+mn-lt"/>
              <a:ea typeface="+mn-ea"/>
              <a:cs typeface="+mn-cs"/>
            </a:rPr>
            <a:t>教育福祉施設等再整備積立</a:t>
          </a:r>
          <a:r>
            <a:rPr kumimoji="1" lang="ja-JP" altLang="ja-JP" sz="1100">
              <a:solidFill>
                <a:schemeClr val="dk1"/>
              </a:solidFill>
              <a:effectLst/>
              <a:latin typeface="+mn-lt"/>
              <a:ea typeface="+mn-ea"/>
              <a:cs typeface="+mn-cs"/>
            </a:rPr>
            <a:t>基金など、基金の有効活用に向けた計画的な積立てを実施した</a:t>
          </a:r>
          <a:r>
            <a:rPr kumimoji="1" lang="ja-JP" altLang="en-US" sz="1100">
              <a:solidFill>
                <a:schemeClr val="dk1"/>
              </a:solidFill>
              <a:effectLst/>
              <a:latin typeface="+mn-lt"/>
              <a:ea typeface="+mn-ea"/>
              <a:cs typeface="+mn-cs"/>
            </a:rPr>
            <a:t>ほか、</a:t>
          </a:r>
          <a:r>
            <a:rPr kumimoji="1" lang="ja-JP" altLang="ja-JP" sz="1100">
              <a:solidFill>
                <a:schemeClr val="dk1"/>
              </a:solidFill>
              <a:effectLst/>
              <a:latin typeface="+mn-lt"/>
              <a:ea typeface="+mn-ea"/>
              <a:cs typeface="+mn-cs"/>
            </a:rPr>
            <a:t>令和６年能登半島地震</a:t>
          </a:r>
          <a:r>
            <a:rPr kumimoji="1" lang="ja-JP" altLang="en-US" sz="1100">
              <a:solidFill>
                <a:schemeClr val="dk1"/>
              </a:solidFill>
              <a:effectLst/>
              <a:latin typeface="+mn-lt"/>
              <a:ea typeface="+mn-ea"/>
              <a:cs typeface="+mn-cs"/>
            </a:rPr>
            <a:t>復興基金を新たに積立てたことなどにより</a:t>
          </a:r>
          <a:r>
            <a:rPr kumimoji="1" lang="ja-JP" altLang="ja-JP" sz="1100">
              <a:solidFill>
                <a:schemeClr val="dk1"/>
              </a:solidFill>
              <a:effectLst/>
              <a:latin typeface="+mn-lt"/>
              <a:ea typeface="+mn-ea"/>
              <a:cs typeface="+mn-cs"/>
            </a:rPr>
            <a:t>、基金全体として、約</a:t>
          </a:r>
          <a:r>
            <a:rPr kumimoji="1" lang="en-US" altLang="ja-JP" sz="1100">
              <a:solidFill>
                <a:schemeClr val="dk1"/>
              </a:solidFill>
              <a:effectLst/>
              <a:latin typeface="+mn-lt"/>
              <a:ea typeface="+mn-ea"/>
              <a:cs typeface="+mn-cs"/>
            </a:rPr>
            <a:t>54</a:t>
          </a:r>
          <a:r>
            <a:rPr kumimoji="1" lang="ja-JP" altLang="ja-JP" sz="1100">
              <a:solidFill>
                <a:schemeClr val="dk1"/>
              </a:solidFill>
              <a:effectLst/>
              <a:latin typeface="+mn-lt"/>
              <a:ea typeface="+mn-ea"/>
              <a:cs typeface="+mn-cs"/>
            </a:rPr>
            <a:t>億円の増額となった。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今後の財政需要を見据え、</a:t>
          </a:r>
          <a:r>
            <a:rPr kumimoji="1" lang="ja-JP" altLang="en-US" sz="1100">
              <a:solidFill>
                <a:schemeClr val="dk1"/>
              </a:solidFill>
              <a:effectLst/>
              <a:latin typeface="+mn-lt"/>
              <a:ea typeface="+mn-ea"/>
              <a:cs typeface="+mn-cs"/>
            </a:rPr>
            <a:t>施設整備積立基金への積立てを実施し、</a:t>
          </a:r>
          <a:r>
            <a:rPr kumimoji="1" lang="ja-JP" altLang="ja-JP" sz="1100">
              <a:solidFill>
                <a:schemeClr val="dk1"/>
              </a:solidFill>
              <a:effectLst/>
              <a:latin typeface="+mn-lt"/>
              <a:ea typeface="+mn-ea"/>
              <a:cs typeface="+mn-cs"/>
            </a:rPr>
            <a:t>基金の有効活用を図る。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教育</a:t>
          </a:r>
          <a:r>
            <a:rPr kumimoji="1" lang="ja-JP" altLang="en-US" sz="1100">
              <a:solidFill>
                <a:schemeClr val="dk1"/>
              </a:solidFill>
              <a:effectLst/>
              <a:latin typeface="+mn-lt"/>
              <a:ea typeface="+mn-ea"/>
              <a:cs typeface="+mn-cs"/>
            </a:rPr>
            <a:t>福祉</a:t>
          </a:r>
          <a:r>
            <a:rPr kumimoji="1" lang="ja-JP" altLang="ja-JP" sz="1100">
              <a:solidFill>
                <a:schemeClr val="dk1"/>
              </a:solidFill>
              <a:effectLst/>
              <a:latin typeface="+mn-lt"/>
              <a:ea typeface="+mn-ea"/>
              <a:cs typeface="+mn-cs"/>
            </a:rPr>
            <a:t>施設等再整備積立基金：教育施設及び福祉施設等の再整備に充てる資金を積立てるため</a:t>
          </a:r>
          <a:endParaRPr lang="ja-JP" altLang="ja-JP" sz="1400">
            <a:effectLst/>
          </a:endParaRPr>
        </a:p>
        <a:p>
          <a:r>
            <a:rPr kumimoji="1" lang="ja-JP" altLang="ja-JP" sz="1100">
              <a:solidFill>
                <a:schemeClr val="dk1"/>
              </a:solidFill>
              <a:effectLst/>
              <a:latin typeface="+mn-lt"/>
              <a:ea typeface="+mn-ea"/>
              <a:cs typeface="+mn-cs"/>
            </a:rPr>
            <a:t>市場病院施設再整備積立基金：中央卸売市場及び金沢市立病院の再整備に充てる資金を積立てるため</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教育福祉施設等再整備積立基金</a:t>
          </a:r>
          <a:r>
            <a:rPr kumimoji="1" lang="ja-JP" altLang="en-US" sz="1100">
              <a:solidFill>
                <a:schemeClr val="dk1"/>
              </a:solidFill>
              <a:effectLst/>
              <a:latin typeface="+mn-lt"/>
              <a:ea typeface="+mn-ea"/>
              <a:cs typeface="+mn-cs"/>
            </a:rPr>
            <a:t>に約５億円を積立て</a:t>
          </a:r>
          <a:endParaRPr lang="ja-JP" altLang="ja-JP" sz="1400">
            <a:effectLst/>
          </a:endParaRPr>
        </a:p>
        <a:p>
          <a:r>
            <a:rPr kumimoji="1" lang="ja-JP" altLang="ja-JP" sz="1100">
              <a:solidFill>
                <a:schemeClr val="dk1"/>
              </a:solidFill>
              <a:effectLst/>
              <a:latin typeface="+mn-lt"/>
              <a:ea typeface="+mn-ea"/>
              <a:cs typeface="+mn-cs"/>
            </a:rPr>
            <a:t>文化スポーツ施設再整備積立基金に約</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億円を積立</a:t>
          </a:r>
          <a:r>
            <a:rPr kumimoji="1" lang="ja-JP" altLang="en-US" sz="1100">
              <a:solidFill>
                <a:schemeClr val="dk1"/>
              </a:solidFill>
              <a:effectLst/>
              <a:latin typeface="+mn-lt"/>
              <a:ea typeface="+mn-ea"/>
              <a:cs typeface="+mn-cs"/>
            </a:rPr>
            <a:t>て</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教育福祉施設等再整備積立基金：将来的な学校施設の改築に向けて計画的に積立・取崩を実施</a:t>
          </a:r>
          <a:endParaRPr lang="ja-JP" altLang="ja-JP" sz="1400">
            <a:effectLst/>
          </a:endParaRPr>
        </a:p>
        <a:p>
          <a:r>
            <a:rPr kumimoji="1" lang="ja-JP" altLang="ja-JP" sz="1100">
              <a:solidFill>
                <a:schemeClr val="dk1"/>
              </a:solidFill>
              <a:effectLst/>
              <a:latin typeface="+mn-lt"/>
              <a:ea typeface="+mn-ea"/>
              <a:cs typeface="+mn-cs"/>
            </a:rPr>
            <a:t>市場病院施設再整備積立基金：将来的な中央卸売市場及び金沢市立病院の再整備に向けて計画的に積立・取崩を実施</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将来的な財政需要に備えるための積立てによる増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決算の状況を踏まえ、可能な範囲で積立て</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国の補正予算に伴い、臨時財政対策債に係る交付税措置について前倒しで増額交付されたことによる積立て</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償還計画に沿って順次取り崩し</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4AB3A73-9B5F-4929-A3C2-6870BB8A3F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846D935-CA2D-4C80-AD39-0B14491B12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4851FD3A-22C0-4E7A-AA3E-256E09881B89}"/>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AE65F778-0761-48FD-B4C2-BCA3883CF6E0}"/>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1EA7C446-C59F-4B58-B81C-BA2EA403E6F8}"/>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865C1F26-FBBE-4B80-889A-33BDE9ABD716}"/>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石川県金沢市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35B70944-FD68-4AFF-B062-D117D419801C}"/>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C30360A6-7FBD-4134-B615-080DBD9E9BD0}"/>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8928D0FD-B19C-4B2C-909F-331A1BE14189}"/>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CB6911F2-5077-4E21-B6E0-AAB4F9B695B0}"/>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DE3E69C-65A1-4BC4-A562-0625C03847FB}"/>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F18C6C0E-A1CF-4989-ABE1-C6E7EAC30547}"/>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443,123
435,125
468.81
217,429,616
208,940,471
5,093,790
108,543,575
207,871,979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FB6271D6-5DBA-466E-BB4E-02970A9DCADD}"/>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99A69B40-EB91-4856-9F25-3F588C4280B9}"/>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2A41BD45-9913-4378-9B08-66DE146730BC}"/>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8FE9485E-A755-427F-B7DD-778EA7945298}"/>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93457948-8DD0-4A91-8772-FC459872AB64}"/>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4812740D-63AF-4E83-8FB2-D0ED36E304F5}"/>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19F383CB-259C-4AEE-8167-6D1D2D02F981}"/>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224B9DCC-9289-4836-B6C2-E77B4A4516DE}"/>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F1DE949A-2247-4EF0-8B32-48DAF0B3BF15}"/>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4BD32E84-E8A7-40D3-A967-EFCC8596CEAC}"/>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6BABCC8-F4E5-4956-8486-EBF06B96C80B}"/>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8ACB388F-3D6D-455C-B4A7-276EDD92BB4C}"/>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A9A68BF3-0CF3-4EEF-A690-0588ED61C048}"/>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442AEEB5-3F23-42AC-B5BC-D54F2986CBD7}"/>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A3D0B6DD-B006-46D3-B6AB-B0E9B0B14202}"/>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47BE22F-3300-4F20-96B6-36CF403F33B1}"/>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8FC7671C-6262-4D09-8224-B1EDDBD83CA4}"/>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1A81B4E9-A6A1-4676-9B2D-0BFCE066D1DD}"/>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5CF6107F-4315-42AF-8048-8A88756888E0}"/>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254FCBC7-2C38-4655-AF17-BEFCBDED7AD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7D383AA0-1A0F-452B-9303-EE2DA4561B7A}"/>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AC34CE28-5A40-4922-9FCD-D7F1E3C52675}"/>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36222111-3867-48C1-96EB-433B445F84E7}"/>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A9A54F0-530E-4B3A-A3D5-2C73D746B4BA}"/>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774548A4-6A2B-4DE6-8453-41CAF7C419BF}"/>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F74C6039-F956-408B-AC19-757C4923B1F8}"/>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EA92D991-BC38-4587-BB83-F6ED3B3ECA61}"/>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668D3147-88E7-46C8-949A-0096F02A7E4F}"/>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CA10019-78E5-4A19-9C93-71DE06B6D1BE}"/>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7711A6E8-77A3-4C56-B8C0-B3A8FABA06D3}"/>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D1346FD7-B7D0-4FFC-9576-8AFF2020C34D}"/>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23684849-2EC4-436D-BFE5-A105623F4F83}"/>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AE7E8706-A795-45AD-81DD-6C8053CD9CB5}"/>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3D119B8B-D216-4A78-B5BC-A7C6178B7DDC}"/>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C4BF2B41-A55C-4247-8767-C0AE6B70E4B0}"/>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950" b="0" i="0" baseline="0">
              <a:solidFill>
                <a:schemeClr val="dk1"/>
              </a:solidFill>
              <a:effectLst/>
              <a:latin typeface="+mn-lt"/>
              <a:ea typeface="+mn-ea"/>
              <a:cs typeface="+mn-cs"/>
            </a:rPr>
            <a:t>当市では、平成</a:t>
          </a:r>
          <a:r>
            <a:rPr lang="en-US" altLang="ja-JP" sz="950" b="0" i="0" baseline="0">
              <a:solidFill>
                <a:schemeClr val="dk1"/>
              </a:solidFill>
              <a:effectLst/>
              <a:latin typeface="+mn-lt"/>
              <a:ea typeface="+mn-ea"/>
              <a:cs typeface="+mn-cs"/>
            </a:rPr>
            <a:t>28</a:t>
          </a:r>
          <a:r>
            <a:rPr lang="ja-JP" altLang="ja-JP" sz="950" b="0" i="0" baseline="0">
              <a:solidFill>
                <a:schemeClr val="dk1"/>
              </a:solidFill>
              <a:effectLst/>
              <a:latin typeface="+mn-lt"/>
              <a:ea typeface="+mn-ea"/>
              <a:cs typeface="+mn-cs"/>
            </a:rPr>
            <a:t>年度に策定した公共施設等総合管理計画において、今後生じる改修・更新費用を見込み、総合的かつ計画的な管理の推進に取り組むことを目的に掲げ、将来にわたって公共施設を適正かつ効率的に管理し、行政サービスを安定的に提供できるよう、その着実な実践に取り組んでいる。</a:t>
          </a:r>
          <a:endParaRPr lang="ja-JP" altLang="ja-JP" sz="950">
            <a:effectLst/>
          </a:endParaRPr>
        </a:p>
        <a:p>
          <a:r>
            <a:rPr lang="ja-JP" altLang="ja-JP" sz="950" b="0" i="0" baseline="0">
              <a:solidFill>
                <a:schemeClr val="dk1"/>
              </a:solidFill>
              <a:effectLst/>
              <a:latin typeface="+mn-lt"/>
              <a:ea typeface="+mn-ea"/>
              <a:cs typeface="+mn-cs"/>
            </a:rPr>
            <a:t>有形固定資産減価償却率については、概ね類似団体の平均並みとなっており、引き続き公共施設の適正かつ効率的な管理に努めていく。</a:t>
          </a:r>
          <a:endParaRPr lang="ja-JP" altLang="ja-JP" sz="950">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5A707005-051C-4845-98D8-A84A7C348C69}"/>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F7C9FAD8-EB93-4440-8E4A-000E033BB583}"/>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F69CEB70-BC6A-4E76-A77B-BFF530E5D949}"/>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3A85DF4F-6437-4670-82C7-6FCD9F8DA5E6}"/>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791BD92A-D231-4F8A-A7AB-8338BA7821C2}"/>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8F3A3843-1724-420E-BD79-54C3A1CC28EF}"/>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23C582C7-9124-43A9-85F1-452B467F6979}"/>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35F7FD13-8D73-4CB7-AD83-7DDA42B15239}"/>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39A2145C-F96C-4E04-8B92-C1CB51C94A5F}"/>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FAF8BEDB-2A95-4550-B7F1-57DE276A0FD0}"/>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8B0DAB5F-8EE7-4AFF-8002-318533C4B0E1}"/>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43C313F3-E062-4275-A7A8-8B239436AB04}"/>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314DB27D-48B2-4165-8184-91947BF04971}"/>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9AB88891-8EC3-4B30-8A30-7C6BA783EEF5}"/>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48DF911D-C13B-4B81-8573-DCD1A3794516}"/>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BF4303FC-B103-4A99-BF9F-19021CD5EEE0}"/>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65" name="直線コネクタ 64">
          <a:extLst>
            <a:ext uri="{FF2B5EF4-FFF2-40B4-BE49-F238E27FC236}">
              <a16:creationId xmlns:a16="http://schemas.microsoft.com/office/drawing/2014/main" id="{38786E7A-76E7-4146-88E4-C1455914DDE8}"/>
            </a:ext>
          </a:extLst>
        </xdr:cNvPr>
        <xdr:cNvCxnSpPr/>
      </xdr:nvCxnSpPr>
      <xdr:spPr>
        <a:xfrm flipV="1">
          <a:off x="4295775" y="5437505"/>
          <a:ext cx="1270" cy="1241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66" name="有形固定資産減価償却率最小値テキスト">
          <a:extLst>
            <a:ext uri="{FF2B5EF4-FFF2-40B4-BE49-F238E27FC236}">
              <a16:creationId xmlns:a16="http://schemas.microsoft.com/office/drawing/2014/main" id="{39BCC790-6108-4583-A3FC-76B3C11F592E}"/>
            </a:ext>
          </a:extLst>
        </xdr:cNvPr>
        <xdr:cNvSpPr txBox="1"/>
      </xdr:nvSpPr>
      <xdr:spPr>
        <a:xfrm>
          <a:off x="4342765"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67" name="直線コネクタ 66">
          <a:extLst>
            <a:ext uri="{FF2B5EF4-FFF2-40B4-BE49-F238E27FC236}">
              <a16:creationId xmlns:a16="http://schemas.microsoft.com/office/drawing/2014/main" id="{6D5ECD49-4023-4206-954C-EEE3867D1F84}"/>
            </a:ext>
          </a:extLst>
        </xdr:cNvPr>
        <xdr:cNvCxnSpPr/>
      </xdr:nvCxnSpPr>
      <xdr:spPr>
        <a:xfrm>
          <a:off x="4206875" y="667893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68" name="有形固定資産減価償却率最大値テキスト">
          <a:extLst>
            <a:ext uri="{FF2B5EF4-FFF2-40B4-BE49-F238E27FC236}">
              <a16:creationId xmlns:a16="http://schemas.microsoft.com/office/drawing/2014/main" id="{29938731-AFDC-4E48-A0E1-0866D83B1F25}"/>
            </a:ext>
          </a:extLst>
        </xdr:cNvPr>
        <xdr:cNvSpPr txBox="1"/>
      </xdr:nvSpPr>
      <xdr:spPr>
        <a:xfrm>
          <a:off x="4342765" y="521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69" name="直線コネクタ 68">
          <a:extLst>
            <a:ext uri="{FF2B5EF4-FFF2-40B4-BE49-F238E27FC236}">
              <a16:creationId xmlns:a16="http://schemas.microsoft.com/office/drawing/2014/main" id="{7DD1EEDD-B1C8-4400-B3F9-61DD6716991E}"/>
            </a:ext>
          </a:extLst>
        </xdr:cNvPr>
        <xdr:cNvCxnSpPr/>
      </xdr:nvCxnSpPr>
      <xdr:spPr>
        <a:xfrm>
          <a:off x="4206875" y="543750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114740</xdr:rowOff>
    </xdr:from>
    <xdr:ext cx="405111" cy="259045"/>
    <xdr:sp macro="" textlink="">
      <xdr:nvSpPr>
        <xdr:cNvPr id="70" name="有形固定資産減価償却率平均値テキスト">
          <a:extLst>
            <a:ext uri="{FF2B5EF4-FFF2-40B4-BE49-F238E27FC236}">
              <a16:creationId xmlns:a16="http://schemas.microsoft.com/office/drawing/2014/main" id="{B6A70B0E-C7AA-4385-B449-A4E0B587750D}"/>
            </a:ext>
          </a:extLst>
        </xdr:cNvPr>
        <xdr:cNvSpPr txBox="1"/>
      </xdr:nvSpPr>
      <xdr:spPr>
        <a:xfrm>
          <a:off x="4342765" y="61821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71" name="フローチャート: 判断 70">
          <a:extLst>
            <a:ext uri="{FF2B5EF4-FFF2-40B4-BE49-F238E27FC236}">
              <a16:creationId xmlns:a16="http://schemas.microsoft.com/office/drawing/2014/main" id="{EE0B78F0-9945-4D85-936C-14F7CDC8BD97}"/>
            </a:ext>
          </a:extLst>
        </xdr:cNvPr>
        <xdr:cNvSpPr/>
      </xdr:nvSpPr>
      <xdr:spPr>
        <a:xfrm>
          <a:off x="4244975" y="619992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72" name="フローチャート: 判断 71">
          <a:extLst>
            <a:ext uri="{FF2B5EF4-FFF2-40B4-BE49-F238E27FC236}">
              <a16:creationId xmlns:a16="http://schemas.microsoft.com/office/drawing/2014/main" id="{0386D9A0-50BE-4BF5-9B5F-5C581CFFA398}"/>
            </a:ext>
          </a:extLst>
        </xdr:cNvPr>
        <xdr:cNvSpPr/>
      </xdr:nvSpPr>
      <xdr:spPr>
        <a:xfrm>
          <a:off x="3611880" y="6169448"/>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73" name="フローチャート: 判断 72">
          <a:extLst>
            <a:ext uri="{FF2B5EF4-FFF2-40B4-BE49-F238E27FC236}">
              <a16:creationId xmlns:a16="http://schemas.microsoft.com/office/drawing/2014/main" id="{CEB2CB9F-C604-412A-9FE5-AD6DB44392E5}"/>
            </a:ext>
          </a:extLst>
        </xdr:cNvPr>
        <xdr:cNvSpPr/>
      </xdr:nvSpPr>
      <xdr:spPr>
        <a:xfrm>
          <a:off x="2926080" y="6137063"/>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74" name="フローチャート: 判断 73">
          <a:extLst>
            <a:ext uri="{FF2B5EF4-FFF2-40B4-BE49-F238E27FC236}">
              <a16:creationId xmlns:a16="http://schemas.microsoft.com/office/drawing/2014/main" id="{326053C8-B581-4986-B150-EBB791D79678}"/>
            </a:ext>
          </a:extLst>
        </xdr:cNvPr>
        <xdr:cNvSpPr/>
      </xdr:nvSpPr>
      <xdr:spPr>
        <a:xfrm>
          <a:off x="2240280" y="6102985"/>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75" name="フローチャート: 判断 74">
          <a:extLst>
            <a:ext uri="{FF2B5EF4-FFF2-40B4-BE49-F238E27FC236}">
              <a16:creationId xmlns:a16="http://schemas.microsoft.com/office/drawing/2014/main" id="{C4BDAF26-44D7-49A8-A5E9-2196B5BCB4CA}"/>
            </a:ext>
          </a:extLst>
        </xdr:cNvPr>
        <xdr:cNvSpPr/>
      </xdr:nvSpPr>
      <xdr:spPr>
        <a:xfrm>
          <a:off x="1554480" y="6070812"/>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204E6B38-C1EB-473F-89C3-6414A674718D}"/>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958378F1-DFBC-47F8-A040-63D8CD2034ED}"/>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5E247CF-005D-4065-8F32-05509005353D}"/>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CC0B33BB-6887-4439-8E5F-E6653A196D27}"/>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3D4FBF03-995D-434D-894E-C2919C0ADFC0}"/>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121920</xdr:rowOff>
    </xdr:from>
    <xdr:to>
      <xdr:col>23</xdr:col>
      <xdr:colOff>136525</xdr:colOff>
      <xdr:row>32</xdr:row>
      <xdr:rowOff>52070</xdr:rowOff>
    </xdr:to>
    <xdr:sp macro="" textlink="">
      <xdr:nvSpPr>
        <xdr:cNvPr id="81" name="楕円 80">
          <a:extLst>
            <a:ext uri="{FF2B5EF4-FFF2-40B4-BE49-F238E27FC236}">
              <a16:creationId xmlns:a16="http://schemas.microsoft.com/office/drawing/2014/main" id="{189EADDE-E57E-4916-A9C2-38BEE11B274E}"/>
            </a:ext>
          </a:extLst>
        </xdr:cNvPr>
        <xdr:cNvSpPr/>
      </xdr:nvSpPr>
      <xdr:spPr>
        <a:xfrm>
          <a:off x="4244975" y="619125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144797</xdr:rowOff>
    </xdr:from>
    <xdr:ext cx="405111" cy="259045"/>
    <xdr:sp macro="" textlink="">
      <xdr:nvSpPr>
        <xdr:cNvPr id="82" name="有形固定資産減価償却率該当値テキスト">
          <a:extLst>
            <a:ext uri="{FF2B5EF4-FFF2-40B4-BE49-F238E27FC236}">
              <a16:creationId xmlns:a16="http://schemas.microsoft.com/office/drawing/2014/main" id="{730BA9CF-F287-4E03-B9FA-45A06802E063}"/>
            </a:ext>
          </a:extLst>
        </xdr:cNvPr>
        <xdr:cNvSpPr txBox="1"/>
      </xdr:nvSpPr>
      <xdr:spPr>
        <a:xfrm>
          <a:off x="4342765" y="6038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82338</xdr:rowOff>
    </xdr:from>
    <xdr:to>
      <xdr:col>19</xdr:col>
      <xdr:colOff>187325</xdr:colOff>
      <xdr:row>32</xdr:row>
      <xdr:rowOff>12488</xdr:rowOff>
    </xdr:to>
    <xdr:sp macro="" textlink="">
      <xdr:nvSpPr>
        <xdr:cNvPr id="83" name="楕円 82">
          <a:extLst>
            <a:ext uri="{FF2B5EF4-FFF2-40B4-BE49-F238E27FC236}">
              <a16:creationId xmlns:a16="http://schemas.microsoft.com/office/drawing/2014/main" id="{6A61BB69-AC7A-43E2-9D2E-0176A075E5CB}"/>
            </a:ext>
          </a:extLst>
        </xdr:cNvPr>
        <xdr:cNvSpPr/>
      </xdr:nvSpPr>
      <xdr:spPr>
        <a:xfrm>
          <a:off x="3611880" y="6151668"/>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133138</xdr:rowOff>
    </xdr:from>
    <xdr:to>
      <xdr:col>23</xdr:col>
      <xdr:colOff>85725</xdr:colOff>
      <xdr:row>32</xdr:row>
      <xdr:rowOff>1270</xdr:rowOff>
    </xdr:to>
    <xdr:cxnSp macro="">
      <xdr:nvCxnSpPr>
        <xdr:cNvPr id="84" name="直線コネクタ 83">
          <a:extLst>
            <a:ext uri="{FF2B5EF4-FFF2-40B4-BE49-F238E27FC236}">
              <a16:creationId xmlns:a16="http://schemas.microsoft.com/office/drawing/2014/main" id="{4A4F799C-9260-417C-B815-763C4427F5DE}"/>
            </a:ext>
          </a:extLst>
        </xdr:cNvPr>
        <xdr:cNvCxnSpPr/>
      </xdr:nvCxnSpPr>
      <xdr:spPr>
        <a:xfrm>
          <a:off x="3656965" y="6204373"/>
          <a:ext cx="640715" cy="35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28363</xdr:rowOff>
    </xdr:from>
    <xdr:to>
      <xdr:col>15</xdr:col>
      <xdr:colOff>187325</xdr:colOff>
      <xdr:row>31</xdr:row>
      <xdr:rowOff>129963</xdr:rowOff>
    </xdr:to>
    <xdr:sp macro="" textlink="">
      <xdr:nvSpPr>
        <xdr:cNvPr id="85" name="楕円 84">
          <a:extLst>
            <a:ext uri="{FF2B5EF4-FFF2-40B4-BE49-F238E27FC236}">
              <a16:creationId xmlns:a16="http://schemas.microsoft.com/office/drawing/2014/main" id="{8C8658AF-016D-48B2-B6AC-603525BC0901}"/>
            </a:ext>
          </a:extLst>
        </xdr:cNvPr>
        <xdr:cNvSpPr/>
      </xdr:nvSpPr>
      <xdr:spPr>
        <a:xfrm>
          <a:off x="2926080" y="6093883"/>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79163</xdr:rowOff>
    </xdr:from>
    <xdr:to>
      <xdr:col>19</xdr:col>
      <xdr:colOff>136525</xdr:colOff>
      <xdr:row>31</xdr:row>
      <xdr:rowOff>133138</xdr:rowOff>
    </xdr:to>
    <xdr:cxnSp macro="">
      <xdr:nvCxnSpPr>
        <xdr:cNvPr id="86" name="直線コネクタ 85">
          <a:extLst>
            <a:ext uri="{FF2B5EF4-FFF2-40B4-BE49-F238E27FC236}">
              <a16:creationId xmlns:a16="http://schemas.microsoft.com/office/drawing/2014/main" id="{91BC7A5A-915D-47FF-AB60-1BCDEE4C31E0}"/>
            </a:ext>
          </a:extLst>
        </xdr:cNvPr>
        <xdr:cNvCxnSpPr/>
      </xdr:nvCxnSpPr>
      <xdr:spPr>
        <a:xfrm>
          <a:off x="2971165" y="6146588"/>
          <a:ext cx="685800" cy="57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75142</xdr:rowOff>
    </xdr:from>
    <xdr:to>
      <xdr:col>11</xdr:col>
      <xdr:colOff>187325</xdr:colOff>
      <xdr:row>32</xdr:row>
      <xdr:rowOff>5292</xdr:rowOff>
    </xdr:to>
    <xdr:sp macro="" textlink="">
      <xdr:nvSpPr>
        <xdr:cNvPr id="87" name="楕円 86">
          <a:extLst>
            <a:ext uri="{FF2B5EF4-FFF2-40B4-BE49-F238E27FC236}">
              <a16:creationId xmlns:a16="http://schemas.microsoft.com/office/drawing/2014/main" id="{D506E621-C337-42CE-B504-88A7E589EEB0}"/>
            </a:ext>
          </a:extLst>
        </xdr:cNvPr>
        <xdr:cNvSpPr/>
      </xdr:nvSpPr>
      <xdr:spPr>
        <a:xfrm>
          <a:off x="2240280" y="6142567"/>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79163</xdr:rowOff>
    </xdr:from>
    <xdr:to>
      <xdr:col>15</xdr:col>
      <xdr:colOff>136525</xdr:colOff>
      <xdr:row>31</xdr:row>
      <xdr:rowOff>125942</xdr:rowOff>
    </xdr:to>
    <xdr:cxnSp macro="">
      <xdr:nvCxnSpPr>
        <xdr:cNvPr id="88" name="直線コネクタ 87">
          <a:extLst>
            <a:ext uri="{FF2B5EF4-FFF2-40B4-BE49-F238E27FC236}">
              <a16:creationId xmlns:a16="http://schemas.microsoft.com/office/drawing/2014/main" id="{E5169703-5C1A-442C-B2CF-7A152FADE347}"/>
            </a:ext>
          </a:extLst>
        </xdr:cNvPr>
        <xdr:cNvCxnSpPr/>
      </xdr:nvCxnSpPr>
      <xdr:spPr>
        <a:xfrm flipV="1">
          <a:off x="2285365" y="6146588"/>
          <a:ext cx="685800" cy="50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53552</xdr:rowOff>
    </xdr:from>
    <xdr:to>
      <xdr:col>7</xdr:col>
      <xdr:colOff>187325</xdr:colOff>
      <xdr:row>31</xdr:row>
      <xdr:rowOff>155152</xdr:rowOff>
    </xdr:to>
    <xdr:sp macro="" textlink="">
      <xdr:nvSpPr>
        <xdr:cNvPr id="89" name="楕円 88">
          <a:extLst>
            <a:ext uri="{FF2B5EF4-FFF2-40B4-BE49-F238E27FC236}">
              <a16:creationId xmlns:a16="http://schemas.microsoft.com/office/drawing/2014/main" id="{CE0E3309-E346-4232-A789-F9ADD98B38E0}"/>
            </a:ext>
          </a:extLst>
        </xdr:cNvPr>
        <xdr:cNvSpPr/>
      </xdr:nvSpPr>
      <xdr:spPr>
        <a:xfrm>
          <a:off x="1554480" y="6124787"/>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104352</xdr:rowOff>
    </xdr:from>
    <xdr:to>
      <xdr:col>11</xdr:col>
      <xdr:colOff>136525</xdr:colOff>
      <xdr:row>31</xdr:row>
      <xdr:rowOff>125942</xdr:rowOff>
    </xdr:to>
    <xdr:cxnSp macro="">
      <xdr:nvCxnSpPr>
        <xdr:cNvPr id="90" name="直線コネクタ 89">
          <a:extLst>
            <a:ext uri="{FF2B5EF4-FFF2-40B4-BE49-F238E27FC236}">
              <a16:creationId xmlns:a16="http://schemas.microsoft.com/office/drawing/2014/main" id="{3372C496-23AF-4521-8EC0-E24E8DC208A5}"/>
            </a:ext>
          </a:extLst>
        </xdr:cNvPr>
        <xdr:cNvCxnSpPr/>
      </xdr:nvCxnSpPr>
      <xdr:spPr>
        <a:xfrm>
          <a:off x="1599565" y="6169872"/>
          <a:ext cx="685800"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25205</xdr:rowOff>
    </xdr:from>
    <xdr:ext cx="405111" cy="259045"/>
    <xdr:sp macro="" textlink="">
      <xdr:nvSpPr>
        <xdr:cNvPr id="91" name="n_1aveValue有形固定資産減価償却率">
          <a:extLst>
            <a:ext uri="{FF2B5EF4-FFF2-40B4-BE49-F238E27FC236}">
              <a16:creationId xmlns:a16="http://schemas.microsoft.com/office/drawing/2014/main" id="{FDB5C77A-7576-4CEE-8FB2-7246F84D0A3D}"/>
            </a:ext>
          </a:extLst>
        </xdr:cNvPr>
        <xdr:cNvSpPr txBox="1"/>
      </xdr:nvSpPr>
      <xdr:spPr>
        <a:xfrm>
          <a:off x="3464569" y="6260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164270</xdr:rowOff>
    </xdr:from>
    <xdr:ext cx="405111" cy="259045"/>
    <xdr:sp macro="" textlink="">
      <xdr:nvSpPr>
        <xdr:cNvPr id="92" name="n_2aveValue有形固定資産減価償却率">
          <a:extLst>
            <a:ext uri="{FF2B5EF4-FFF2-40B4-BE49-F238E27FC236}">
              <a16:creationId xmlns:a16="http://schemas.microsoft.com/office/drawing/2014/main" id="{5A3A7824-0A10-4694-AAAB-6C028C6D9D38}"/>
            </a:ext>
          </a:extLst>
        </xdr:cNvPr>
        <xdr:cNvSpPr txBox="1"/>
      </xdr:nvSpPr>
      <xdr:spPr>
        <a:xfrm>
          <a:off x="2793374" y="6235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153687</xdr:rowOff>
    </xdr:from>
    <xdr:ext cx="405111" cy="259045"/>
    <xdr:sp macro="" textlink="">
      <xdr:nvSpPr>
        <xdr:cNvPr id="93" name="n_3aveValue有形固定資産減価償却率">
          <a:extLst>
            <a:ext uri="{FF2B5EF4-FFF2-40B4-BE49-F238E27FC236}">
              <a16:creationId xmlns:a16="http://schemas.microsoft.com/office/drawing/2014/main" id="{1DBF7307-EC2E-4CDB-8C93-CF775785C848}"/>
            </a:ext>
          </a:extLst>
        </xdr:cNvPr>
        <xdr:cNvSpPr txBox="1"/>
      </xdr:nvSpPr>
      <xdr:spPr>
        <a:xfrm>
          <a:off x="2107574" y="5878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117704</xdr:rowOff>
    </xdr:from>
    <xdr:ext cx="405111" cy="259045"/>
    <xdr:sp macro="" textlink="">
      <xdr:nvSpPr>
        <xdr:cNvPr id="94" name="n_4aveValue有形固定資産減価償却率">
          <a:extLst>
            <a:ext uri="{FF2B5EF4-FFF2-40B4-BE49-F238E27FC236}">
              <a16:creationId xmlns:a16="http://schemas.microsoft.com/office/drawing/2014/main" id="{EB738164-B262-4CE4-BB3B-41D45CC4BF26}"/>
            </a:ext>
          </a:extLst>
        </xdr:cNvPr>
        <xdr:cNvSpPr txBox="1"/>
      </xdr:nvSpPr>
      <xdr:spPr>
        <a:xfrm>
          <a:off x="1421774" y="5842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29015</xdr:rowOff>
    </xdr:from>
    <xdr:ext cx="405111" cy="259045"/>
    <xdr:sp macro="" textlink="">
      <xdr:nvSpPr>
        <xdr:cNvPr id="95" name="n_1mainValue有形固定資産減価償却率">
          <a:extLst>
            <a:ext uri="{FF2B5EF4-FFF2-40B4-BE49-F238E27FC236}">
              <a16:creationId xmlns:a16="http://schemas.microsoft.com/office/drawing/2014/main" id="{21EAE31C-5071-4651-AA31-88127EF03737}"/>
            </a:ext>
          </a:extLst>
        </xdr:cNvPr>
        <xdr:cNvSpPr txBox="1"/>
      </xdr:nvSpPr>
      <xdr:spPr>
        <a:xfrm>
          <a:off x="3464569" y="5923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146490</xdr:rowOff>
    </xdr:from>
    <xdr:ext cx="405111" cy="259045"/>
    <xdr:sp macro="" textlink="">
      <xdr:nvSpPr>
        <xdr:cNvPr id="96" name="n_2mainValue有形固定資産減価償却率">
          <a:extLst>
            <a:ext uri="{FF2B5EF4-FFF2-40B4-BE49-F238E27FC236}">
              <a16:creationId xmlns:a16="http://schemas.microsoft.com/office/drawing/2014/main" id="{B22DD9E7-B270-4D7D-827D-14904960AC3F}"/>
            </a:ext>
          </a:extLst>
        </xdr:cNvPr>
        <xdr:cNvSpPr txBox="1"/>
      </xdr:nvSpPr>
      <xdr:spPr>
        <a:xfrm>
          <a:off x="2793374" y="5869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167869</xdr:rowOff>
    </xdr:from>
    <xdr:ext cx="405111" cy="259045"/>
    <xdr:sp macro="" textlink="">
      <xdr:nvSpPr>
        <xdr:cNvPr id="97" name="n_3mainValue有形固定資産減価償却率">
          <a:extLst>
            <a:ext uri="{FF2B5EF4-FFF2-40B4-BE49-F238E27FC236}">
              <a16:creationId xmlns:a16="http://schemas.microsoft.com/office/drawing/2014/main" id="{7FBFFFC3-EFB8-4DFF-95E0-F3E9F8692F63}"/>
            </a:ext>
          </a:extLst>
        </xdr:cNvPr>
        <xdr:cNvSpPr txBox="1"/>
      </xdr:nvSpPr>
      <xdr:spPr>
        <a:xfrm>
          <a:off x="2107574" y="6239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146279</xdr:rowOff>
    </xdr:from>
    <xdr:ext cx="405111" cy="259045"/>
    <xdr:sp macro="" textlink="">
      <xdr:nvSpPr>
        <xdr:cNvPr id="98" name="n_4mainValue有形固定資産減価償却率">
          <a:extLst>
            <a:ext uri="{FF2B5EF4-FFF2-40B4-BE49-F238E27FC236}">
              <a16:creationId xmlns:a16="http://schemas.microsoft.com/office/drawing/2014/main" id="{238BFA6B-A384-4D2E-88C3-EC174245DE1A}"/>
            </a:ext>
          </a:extLst>
        </xdr:cNvPr>
        <xdr:cNvSpPr txBox="1"/>
      </xdr:nvSpPr>
      <xdr:spPr>
        <a:xfrm>
          <a:off x="1421774" y="6211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EED740C9-17F7-4652-AE0A-4BC8A8386E64}"/>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D115CF49-00A3-43C8-AA24-743EECB7B44C}"/>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7B22C8F-E3EB-4D8A-816E-DF22B13C5484}"/>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[ 526.3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548919B9-713C-4080-BB01-B2C660CFD9E2}"/>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6F0D2DCB-20A0-4994-916E-3A3BA38F4D5C}"/>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47FF2EF5-2F9E-42BE-B83E-24C4448918F7}"/>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348FDA09-08DC-4347-913A-4D530EE1C227}"/>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2B51C33C-1AA2-4627-9863-9386DE226F6B}"/>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7EE47155-10D8-4B87-91E8-5529DED4FC41}"/>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9C1A7688-4E8C-4A9E-B0AA-4A1969B18DC6}"/>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1B4FC35E-CF15-4AC8-8DE0-BD3A0646DA33}"/>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3E20C2B1-24CC-4559-95D6-4AA2FB654CEF}"/>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568F1C1E-6E62-4BD6-B937-6CE4FCC954F6}"/>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50">
              <a:solidFill>
                <a:schemeClr val="dk1"/>
              </a:solidFill>
              <a:effectLst/>
              <a:latin typeface="+mn-lt"/>
              <a:ea typeface="+mn-ea"/>
              <a:cs typeface="+mn-cs"/>
            </a:rPr>
            <a:t>定時償還の進捗や計画的な繰上償還の実施により地方債残高が減少傾向にあり、債務償還比率は類似団体平均並の水準となっている。</a:t>
          </a:r>
          <a:endParaRPr lang="ja-JP" altLang="ja-JP" sz="950">
            <a:effectLst/>
          </a:endParaRPr>
        </a:p>
        <a:p>
          <a:r>
            <a:rPr kumimoji="1" lang="ja-JP" altLang="ja-JP" sz="950">
              <a:solidFill>
                <a:schemeClr val="dk1"/>
              </a:solidFill>
              <a:effectLst/>
              <a:latin typeface="+mn-lt"/>
              <a:ea typeface="+mn-ea"/>
              <a:cs typeface="+mn-cs"/>
            </a:rPr>
            <a:t>今後も、事業費精査による借入額の圧縮や、交付税措置のある地方債を中心とした借入を行い、将来負担の軽減に努める。</a:t>
          </a:r>
          <a:endParaRPr lang="ja-JP" altLang="ja-JP" sz="950">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59943D7A-2DB3-4476-814D-09C613C77333}"/>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A8B81935-742C-4A18-880D-14BBE79CEF9F}"/>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5B76F07D-B4C8-4B06-A013-E75CD0A0B590}"/>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0673D9B8-1BE0-456F-8C69-EADA59797329}"/>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7D150BE0-5BE1-46A7-898C-278E6F33EB02}"/>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2FA32B80-D09A-451B-99AF-FBC1C6A367AC}"/>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7AEC4708-6039-49C3-8F73-1FF3B95CD7AA}"/>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F4C11B20-5D5D-4280-A6CC-D9FFF8393A70}"/>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34ED64E5-AC41-4A22-940E-1A6E56D20471}"/>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200CAD47-8AB1-428F-BA7B-029DAC858CF1}"/>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B14BDF5C-5E96-4D33-AD52-BC85675C2311}"/>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ABB90F50-CF75-41C8-81EE-4B163526FCB0}"/>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8075AA67-9786-42E6-9A13-BFAF33B67207}"/>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ECF945E0-F73B-4D1A-8157-995F6C82EED2}"/>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2F3ED2E4-6886-4174-A4EB-6EC65E2D13D4}"/>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27" name="直線コネクタ 126">
          <a:extLst>
            <a:ext uri="{FF2B5EF4-FFF2-40B4-BE49-F238E27FC236}">
              <a16:creationId xmlns:a16="http://schemas.microsoft.com/office/drawing/2014/main" id="{EAB73243-3E78-4C8C-AF20-016DBD5F345B}"/>
            </a:ext>
          </a:extLst>
        </xdr:cNvPr>
        <xdr:cNvCxnSpPr/>
      </xdr:nvCxnSpPr>
      <xdr:spPr>
        <a:xfrm flipV="1">
          <a:off x="13313410" y="5295688"/>
          <a:ext cx="1269" cy="14739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28" name="債務償還比率最小値テキスト">
          <a:extLst>
            <a:ext uri="{FF2B5EF4-FFF2-40B4-BE49-F238E27FC236}">
              <a16:creationId xmlns:a16="http://schemas.microsoft.com/office/drawing/2014/main" id="{F7EBDF47-6557-4284-A83A-235E153F82AB}"/>
            </a:ext>
          </a:extLst>
        </xdr:cNvPr>
        <xdr:cNvSpPr txBox="1"/>
      </xdr:nvSpPr>
      <xdr:spPr>
        <a:xfrm>
          <a:off x="13369925" y="677349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29" name="直線コネクタ 128">
          <a:extLst>
            <a:ext uri="{FF2B5EF4-FFF2-40B4-BE49-F238E27FC236}">
              <a16:creationId xmlns:a16="http://schemas.microsoft.com/office/drawing/2014/main" id="{48C9BE39-167E-4CD8-9F08-1A2156A1BBAD}"/>
            </a:ext>
          </a:extLst>
        </xdr:cNvPr>
        <xdr:cNvCxnSpPr/>
      </xdr:nvCxnSpPr>
      <xdr:spPr>
        <a:xfrm>
          <a:off x="13251180" y="6769671"/>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ECCBABCB-CA48-418E-A219-403199928E3E}"/>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B60E146D-3110-436A-B94A-9261EFB90930}"/>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169054</xdr:rowOff>
    </xdr:from>
    <xdr:ext cx="469744" cy="259045"/>
    <xdr:sp macro="" textlink="">
      <xdr:nvSpPr>
        <xdr:cNvPr id="132" name="債務償還比率平均値テキスト">
          <a:extLst>
            <a:ext uri="{FF2B5EF4-FFF2-40B4-BE49-F238E27FC236}">
              <a16:creationId xmlns:a16="http://schemas.microsoft.com/office/drawing/2014/main" id="{0FDA7228-E5AC-4890-AE2F-4419F5D65249}"/>
            </a:ext>
          </a:extLst>
        </xdr:cNvPr>
        <xdr:cNvSpPr txBox="1"/>
      </xdr:nvSpPr>
      <xdr:spPr>
        <a:xfrm>
          <a:off x="13369925" y="5897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33" name="フローチャート: 判断 132">
          <a:extLst>
            <a:ext uri="{FF2B5EF4-FFF2-40B4-BE49-F238E27FC236}">
              <a16:creationId xmlns:a16="http://schemas.microsoft.com/office/drawing/2014/main" id="{06F2D576-2618-4A26-B187-309F6B0411A3}"/>
            </a:ext>
          </a:extLst>
        </xdr:cNvPr>
        <xdr:cNvSpPr/>
      </xdr:nvSpPr>
      <xdr:spPr>
        <a:xfrm>
          <a:off x="13289280" y="5911342"/>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34" name="フローチャート: 判断 133">
          <a:extLst>
            <a:ext uri="{FF2B5EF4-FFF2-40B4-BE49-F238E27FC236}">
              <a16:creationId xmlns:a16="http://schemas.microsoft.com/office/drawing/2014/main" id="{452C3BD4-6C88-419E-8C5D-E12F2CB040AD}"/>
            </a:ext>
          </a:extLst>
        </xdr:cNvPr>
        <xdr:cNvSpPr/>
      </xdr:nvSpPr>
      <xdr:spPr>
        <a:xfrm>
          <a:off x="12629515" y="5931464"/>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35" name="フローチャート: 判断 134">
          <a:extLst>
            <a:ext uri="{FF2B5EF4-FFF2-40B4-BE49-F238E27FC236}">
              <a16:creationId xmlns:a16="http://schemas.microsoft.com/office/drawing/2014/main" id="{427A4027-65E7-4C3D-B9D9-BF557D274811}"/>
            </a:ext>
          </a:extLst>
        </xdr:cNvPr>
        <xdr:cNvSpPr/>
      </xdr:nvSpPr>
      <xdr:spPr>
        <a:xfrm>
          <a:off x="11943715" y="5922723"/>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36" name="フローチャート: 判断 135">
          <a:extLst>
            <a:ext uri="{FF2B5EF4-FFF2-40B4-BE49-F238E27FC236}">
              <a16:creationId xmlns:a16="http://schemas.microsoft.com/office/drawing/2014/main" id="{90F0D9DF-FC49-4DEA-85A7-A97F90D3368D}"/>
            </a:ext>
          </a:extLst>
        </xdr:cNvPr>
        <xdr:cNvSpPr/>
      </xdr:nvSpPr>
      <xdr:spPr>
        <a:xfrm>
          <a:off x="11257915" y="5851687"/>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37" name="フローチャート: 判断 136">
          <a:extLst>
            <a:ext uri="{FF2B5EF4-FFF2-40B4-BE49-F238E27FC236}">
              <a16:creationId xmlns:a16="http://schemas.microsoft.com/office/drawing/2014/main" id="{3EF044A0-798F-4B4F-BAF5-B6AED73839D4}"/>
            </a:ext>
          </a:extLst>
        </xdr:cNvPr>
        <xdr:cNvSpPr/>
      </xdr:nvSpPr>
      <xdr:spPr>
        <a:xfrm>
          <a:off x="10572115" y="6027928"/>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E67A9F3B-8198-4928-91FB-8BB6E905DF62}"/>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A942421E-C239-48B2-86F3-BE5E19F572C0}"/>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9B7223F4-5DA1-4D16-BA7A-751C0C43C8A0}"/>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2810C564-9884-4D09-A900-BC24A4F98737}"/>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E517757D-BFFA-442E-8DB5-E415D4D796A4}"/>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149726</xdr:rowOff>
    </xdr:from>
    <xdr:to>
      <xdr:col>76</xdr:col>
      <xdr:colOff>73025</xdr:colOff>
      <xdr:row>30</xdr:row>
      <xdr:rowOff>79876</xdr:rowOff>
    </xdr:to>
    <xdr:sp macro="" textlink="">
      <xdr:nvSpPr>
        <xdr:cNvPr id="143" name="楕円 142">
          <a:extLst>
            <a:ext uri="{FF2B5EF4-FFF2-40B4-BE49-F238E27FC236}">
              <a16:creationId xmlns:a16="http://schemas.microsoft.com/office/drawing/2014/main" id="{3C9DFAD1-3B68-4A13-9944-168AE23075C3}"/>
            </a:ext>
          </a:extLst>
        </xdr:cNvPr>
        <xdr:cNvSpPr/>
      </xdr:nvSpPr>
      <xdr:spPr>
        <a:xfrm>
          <a:off x="13289280" y="5874251"/>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1153</xdr:rowOff>
    </xdr:from>
    <xdr:ext cx="469744" cy="259045"/>
    <xdr:sp macro="" textlink="">
      <xdr:nvSpPr>
        <xdr:cNvPr id="144" name="債務償還比率該当値テキスト">
          <a:extLst>
            <a:ext uri="{FF2B5EF4-FFF2-40B4-BE49-F238E27FC236}">
              <a16:creationId xmlns:a16="http://schemas.microsoft.com/office/drawing/2014/main" id="{F9494697-F6BE-4D13-A8AB-876181D797D0}"/>
            </a:ext>
          </a:extLst>
        </xdr:cNvPr>
        <xdr:cNvSpPr txBox="1"/>
      </xdr:nvSpPr>
      <xdr:spPr>
        <a:xfrm>
          <a:off x="13369925" y="5725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26974</xdr:rowOff>
    </xdr:from>
    <xdr:to>
      <xdr:col>72</xdr:col>
      <xdr:colOff>123825</xdr:colOff>
      <xdr:row>30</xdr:row>
      <xdr:rowOff>128574</xdr:rowOff>
    </xdr:to>
    <xdr:sp macro="" textlink="">
      <xdr:nvSpPr>
        <xdr:cNvPr id="145" name="楕円 144">
          <a:extLst>
            <a:ext uri="{FF2B5EF4-FFF2-40B4-BE49-F238E27FC236}">
              <a16:creationId xmlns:a16="http://schemas.microsoft.com/office/drawing/2014/main" id="{AAFC18B2-0988-4AA3-ACF0-4716AB138571}"/>
            </a:ext>
          </a:extLst>
        </xdr:cNvPr>
        <xdr:cNvSpPr/>
      </xdr:nvSpPr>
      <xdr:spPr>
        <a:xfrm>
          <a:off x="12629515" y="5921044"/>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29076</xdr:rowOff>
    </xdr:from>
    <xdr:to>
      <xdr:col>76</xdr:col>
      <xdr:colOff>22225</xdr:colOff>
      <xdr:row>30</xdr:row>
      <xdr:rowOff>77774</xdr:rowOff>
    </xdr:to>
    <xdr:cxnSp macro="">
      <xdr:nvCxnSpPr>
        <xdr:cNvPr id="146" name="直線コネクタ 145">
          <a:extLst>
            <a:ext uri="{FF2B5EF4-FFF2-40B4-BE49-F238E27FC236}">
              <a16:creationId xmlns:a16="http://schemas.microsoft.com/office/drawing/2014/main" id="{2777E99A-00C6-496A-88BB-583FED76A60F}"/>
            </a:ext>
          </a:extLst>
        </xdr:cNvPr>
        <xdr:cNvCxnSpPr/>
      </xdr:nvCxnSpPr>
      <xdr:spPr>
        <a:xfrm flipV="1">
          <a:off x="12684125" y="5923146"/>
          <a:ext cx="631190" cy="50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169876</xdr:rowOff>
    </xdr:from>
    <xdr:to>
      <xdr:col>68</xdr:col>
      <xdr:colOff>123825</xdr:colOff>
      <xdr:row>30</xdr:row>
      <xdr:rowOff>100026</xdr:rowOff>
    </xdr:to>
    <xdr:sp macro="" textlink="">
      <xdr:nvSpPr>
        <xdr:cNvPr id="147" name="楕円 146">
          <a:extLst>
            <a:ext uri="{FF2B5EF4-FFF2-40B4-BE49-F238E27FC236}">
              <a16:creationId xmlns:a16="http://schemas.microsoft.com/office/drawing/2014/main" id="{D8396ADD-2163-4916-B120-A314DC546200}"/>
            </a:ext>
          </a:extLst>
        </xdr:cNvPr>
        <xdr:cNvSpPr/>
      </xdr:nvSpPr>
      <xdr:spPr>
        <a:xfrm>
          <a:off x="11943715" y="5898211"/>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49226</xdr:rowOff>
    </xdr:from>
    <xdr:to>
      <xdr:col>72</xdr:col>
      <xdr:colOff>73025</xdr:colOff>
      <xdr:row>30</xdr:row>
      <xdr:rowOff>77774</xdr:rowOff>
    </xdr:to>
    <xdr:cxnSp macro="">
      <xdr:nvCxnSpPr>
        <xdr:cNvPr id="148" name="直線コネクタ 147">
          <a:extLst>
            <a:ext uri="{FF2B5EF4-FFF2-40B4-BE49-F238E27FC236}">
              <a16:creationId xmlns:a16="http://schemas.microsoft.com/office/drawing/2014/main" id="{5D5CA648-A65F-4A52-B105-56DE0F9E8626}"/>
            </a:ext>
          </a:extLst>
        </xdr:cNvPr>
        <xdr:cNvCxnSpPr/>
      </xdr:nvCxnSpPr>
      <xdr:spPr>
        <a:xfrm>
          <a:off x="11998325" y="5947106"/>
          <a:ext cx="685800" cy="26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159082</xdr:rowOff>
    </xdr:from>
    <xdr:to>
      <xdr:col>64</xdr:col>
      <xdr:colOff>123825</xdr:colOff>
      <xdr:row>30</xdr:row>
      <xdr:rowOff>89232</xdr:rowOff>
    </xdr:to>
    <xdr:sp macro="" textlink="">
      <xdr:nvSpPr>
        <xdr:cNvPr id="149" name="楕円 148">
          <a:extLst>
            <a:ext uri="{FF2B5EF4-FFF2-40B4-BE49-F238E27FC236}">
              <a16:creationId xmlns:a16="http://schemas.microsoft.com/office/drawing/2014/main" id="{3CD76D39-619C-457E-AAC1-D29F873A4EAA}"/>
            </a:ext>
          </a:extLst>
        </xdr:cNvPr>
        <xdr:cNvSpPr/>
      </xdr:nvSpPr>
      <xdr:spPr>
        <a:xfrm>
          <a:off x="11257915" y="5885512"/>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38432</xdr:rowOff>
    </xdr:from>
    <xdr:to>
      <xdr:col>68</xdr:col>
      <xdr:colOff>73025</xdr:colOff>
      <xdr:row>30</xdr:row>
      <xdr:rowOff>49226</xdr:rowOff>
    </xdr:to>
    <xdr:cxnSp macro="">
      <xdr:nvCxnSpPr>
        <xdr:cNvPr id="150" name="直線コネクタ 149">
          <a:extLst>
            <a:ext uri="{FF2B5EF4-FFF2-40B4-BE49-F238E27FC236}">
              <a16:creationId xmlns:a16="http://schemas.microsoft.com/office/drawing/2014/main" id="{392B6E00-BF00-49A1-BE41-B731780DF955}"/>
            </a:ext>
          </a:extLst>
        </xdr:cNvPr>
        <xdr:cNvCxnSpPr/>
      </xdr:nvCxnSpPr>
      <xdr:spPr>
        <a:xfrm>
          <a:off x="11312525" y="5934407"/>
          <a:ext cx="685800" cy="12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143320</xdr:rowOff>
    </xdr:from>
    <xdr:to>
      <xdr:col>60</xdr:col>
      <xdr:colOff>123825</xdr:colOff>
      <xdr:row>31</xdr:row>
      <xdr:rowOff>73470</xdr:rowOff>
    </xdr:to>
    <xdr:sp macro="" textlink="">
      <xdr:nvSpPr>
        <xdr:cNvPr id="151" name="楕円 150">
          <a:extLst>
            <a:ext uri="{FF2B5EF4-FFF2-40B4-BE49-F238E27FC236}">
              <a16:creationId xmlns:a16="http://schemas.microsoft.com/office/drawing/2014/main" id="{070F7C21-35DB-4014-BEA0-925DA9DD0EB5}"/>
            </a:ext>
          </a:extLst>
        </xdr:cNvPr>
        <xdr:cNvSpPr/>
      </xdr:nvSpPr>
      <xdr:spPr>
        <a:xfrm>
          <a:off x="10572115" y="6037390"/>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38432</xdr:rowOff>
    </xdr:from>
    <xdr:to>
      <xdr:col>64</xdr:col>
      <xdr:colOff>73025</xdr:colOff>
      <xdr:row>31</xdr:row>
      <xdr:rowOff>22670</xdr:rowOff>
    </xdr:to>
    <xdr:cxnSp macro="">
      <xdr:nvCxnSpPr>
        <xdr:cNvPr id="152" name="直線コネクタ 151">
          <a:extLst>
            <a:ext uri="{FF2B5EF4-FFF2-40B4-BE49-F238E27FC236}">
              <a16:creationId xmlns:a16="http://schemas.microsoft.com/office/drawing/2014/main" id="{3B7919DC-62F0-4A3B-962F-7A9CD9AE732A}"/>
            </a:ext>
          </a:extLst>
        </xdr:cNvPr>
        <xdr:cNvCxnSpPr/>
      </xdr:nvCxnSpPr>
      <xdr:spPr>
        <a:xfrm flipV="1">
          <a:off x="10626725" y="5934407"/>
          <a:ext cx="685800" cy="151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128216</xdr:rowOff>
    </xdr:from>
    <xdr:ext cx="469744" cy="259045"/>
    <xdr:sp macro="" textlink="">
      <xdr:nvSpPr>
        <xdr:cNvPr id="153" name="n_1aveValue債務償還比率">
          <a:extLst>
            <a:ext uri="{FF2B5EF4-FFF2-40B4-BE49-F238E27FC236}">
              <a16:creationId xmlns:a16="http://schemas.microsoft.com/office/drawing/2014/main" id="{490FEC79-D73F-406A-BC8C-0044674C112F}"/>
            </a:ext>
          </a:extLst>
        </xdr:cNvPr>
        <xdr:cNvSpPr txBox="1"/>
      </xdr:nvSpPr>
      <xdr:spPr>
        <a:xfrm>
          <a:off x="12459412" y="6028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121380</xdr:rowOff>
    </xdr:from>
    <xdr:ext cx="469744" cy="259045"/>
    <xdr:sp macro="" textlink="">
      <xdr:nvSpPr>
        <xdr:cNvPr id="154" name="n_2aveValue債務償還比率">
          <a:extLst>
            <a:ext uri="{FF2B5EF4-FFF2-40B4-BE49-F238E27FC236}">
              <a16:creationId xmlns:a16="http://schemas.microsoft.com/office/drawing/2014/main" id="{0BF17FFA-424D-4B5B-80A5-2D3477CFDC51}"/>
            </a:ext>
          </a:extLst>
        </xdr:cNvPr>
        <xdr:cNvSpPr txBox="1"/>
      </xdr:nvSpPr>
      <xdr:spPr>
        <a:xfrm>
          <a:off x="11780597" y="6019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71934</xdr:rowOff>
    </xdr:from>
    <xdr:ext cx="469744" cy="259045"/>
    <xdr:sp macro="" textlink="">
      <xdr:nvSpPr>
        <xdr:cNvPr id="155" name="n_3aveValue債務償還比率">
          <a:extLst>
            <a:ext uri="{FF2B5EF4-FFF2-40B4-BE49-F238E27FC236}">
              <a16:creationId xmlns:a16="http://schemas.microsoft.com/office/drawing/2014/main" id="{C9028686-43B6-4B4B-BAC9-CB78A2798F61}"/>
            </a:ext>
          </a:extLst>
        </xdr:cNvPr>
        <xdr:cNvSpPr txBox="1"/>
      </xdr:nvSpPr>
      <xdr:spPr>
        <a:xfrm>
          <a:off x="11094797" y="562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82440</xdr:rowOff>
    </xdr:from>
    <xdr:ext cx="469744" cy="259045"/>
    <xdr:sp macro="" textlink="">
      <xdr:nvSpPr>
        <xdr:cNvPr id="156" name="n_4aveValue債務償還比率">
          <a:extLst>
            <a:ext uri="{FF2B5EF4-FFF2-40B4-BE49-F238E27FC236}">
              <a16:creationId xmlns:a16="http://schemas.microsoft.com/office/drawing/2014/main" id="{FAA336F5-99D3-4B8F-99AF-C70539708FFA}"/>
            </a:ext>
          </a:extLst>
        </xdr:cNvPr>
        <xdr:cNvSpPr txBox="1"/>
      </xdr:nvSpPr>
      <xdr:spPr>
        <a:xfrm>
          <a:off x="10408997" y="5808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145101</xdr:rowOff>
    </xdr:from>
    <xdr:ext cx="469744" cy="259045"/>
    <xdr:sp macro="" textlink="">
      <xdr:nvSpPr>
        <xdr:cNvPr id="157" name="n_1mainValue債務償還比率">
          <a:extLst>
            <a:ext uri="{FF2B5EF4-FFF2-40B4-BE49-F238E27FC236}">
              <a16:creationId xmlns:a16="http://schemas.microsoft.com/office/drawing/2014/main" id="{AE24D306-B011-448A-A47D-7C979BF1AD10}"/>
            </a:ext>
          </a:extLst>
        </xdr:cNvPr>
        <xdr:cNvSpPr txBox="1"/>
      </xdr:nvSpPr>
      <xdr:spPr>
        <a:xfrm>
          <a:off x="12459412" y="5696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116553</xdr:rowOff>
    </xdr:from>
    <xdr:ext cx="469744" cy="259045"/>
    <xdr:sp macro="" textlink="">
      <xdr:nvSpPr>
        <xdr:cNvPr id="158" name="n_2mainValue債務償還比率">
          <a:extLst>
            <a:ext uri="{FF2B5EF4-FFF2-40B4-BE49-F238E27FC236}">
              <a16:creationId xmlns:a16="http://schemas.microsoft.com/office/drawing/2014/main" id="{874EADE7-4901-461D-857C-4FE3A1385F91}"/>
            </a:ext>
          </a:extLst>
        </xdr:cNvPr>
        <xdr:cNvSpPr txBox="1"/>
      </xdr:nvSpPr>
      <xdr:spPr>
        <a:xfrm>
          <a:off x="11780597" y="5669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80359</xdr:rowOff>
    </xdr:from>
    <xdr:ext cx="469744" cy="259045"/>
    <xdr:sp macro="" textlink="">
      <xdr:nvSpPr>
        <xdr:cNvPr id="159" name="n_3mainValue債務償還比率">
          <a:extLst>
            <a:ext uri="{FF2B5EF4-FFF2-40B4-BE49-F238E27FC236}">
              <a16:creationId xmlns:a16="http://schemas.microsoft.com/office/drawing/2014/main" id="{D84F562B-BB4E-45C8-BEA5-A0C20F9671A5}"/>
            </a:ext>
          </a:extLst>
        </xdr:cNvPr>
        <xdr:cNvSpPr txBox="1"/>
      </xdr:nvSpPr>
      <xdr:spPr>
        <a:xfrm>
          <a:off x="11094797" y="59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64597</xdr:rowOff>
    </xdr:from>
    <xdr:ext cx="469744" cy="259045"/>
    <xdr:sp macro="" textlink="">
      <xdr:nvSpPr>
        <xdr:cNvPr id="160" name="n_4mainValue債務償還比率">
          <a:extLst>
            <a:ext uri="{FF2B5EF4-FFF2-40B4-BE49-F238E27FC236}">
              <a16:creationId xmlns:a16="http://schemas.microsoft.com/office/drawing/2014/main" id="{F73301BD-71D0-452C-9E9C-C17A8A42DB1F}"/>
            </a:ext>
          </a:extLst>
        </xdr:cNvPr>
        <xdr:cNvSpPr txBox="1"/>
      </xdr:nvSpPr>
      <xdr:spPr>
        <a:xfrm>
          <a:off x="10408997" y="6128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168F6278-6015-4145-9516-C37375FAB250}"/>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8AFFCEF2-2725-4D0F-8201-C09C41087623}"/>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D7CD2874-7A4E-4680-B13F-EB372EAB27AA}"/>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3271A9CF-BDD4-4C34-B147-036AA24947A0}"/>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FC1B1D5A-082E-4A13-84C2-D79C2D3327D5}"/>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F1B037F8-5938-4A9B-BE30-1E92040533CF}"/>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CB00FC5-90BE-45A5-81AF-9ECC5E165C0F}"/>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15D5D7C-FED2-4D87-9781-FD2AA2035157}"/>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A8AD4DB-0E81-4CA5-BF34-FFC1A2C508B8}"/>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5E74B4A-76D5-43FC-BCE6-7DDACB9FE3DC}"/>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石川県金沢市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AA43BFA-7C8B-4880-9942-726FF2820003}"/>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1C56ABA-B5F4-4A94-AEBD-52854A9E3B86}"/>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4B9F9D7-1F67-4484-BC71-0EA8CCD4CEF0}"/>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2CD8119-FA21-4F1A-A862-12B215CA8CD4}"/>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9A15013-B548-4412-87A1-CA640BA779C9}"/>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2A4BEBB-39D0-49A3-95EB-5C3AE3A8A1AB}"/>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443,123
435,125
468.81
217,429,616
208,940,471
5,093,790
108,543,575
207,871,979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8C2A123-DA12-44DF-97D2-06803679CD9F}"/>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EA5C79A-5F33-46F7-82BD-972DB28A5256}"/>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A1F1836-FB71-41D8-9C13-5812B10C482D}"/>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822B48E-3D50-43FB-8673-88099D60FB90}"/>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8F262F5-2DD4-4B57-A727-A1EE76F8B745}"/>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3A4275D-9DB0-4641-87C1-796B72129DA9}"/>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CB97050-26D6-4C39-BD14-BE07BC6DE086}"/>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5B1E869-C06A-4B13-BCD0-DFED869B5EF5}"/>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58D5DC7-D31D-4872-8CC2-1BB1988E0686}"/>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5255D96-42A9-4BD4-8489-53E05FFBBCA3}"/>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80F00C7-2933-4F10-81B1-7575AB509F7E}"/>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3BC2709-431D-4AC0-8B54-A151EDE69275}"/>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6AB6135-D33A-4CBF-A0BA-794F1628A634}"/>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1BFCE0B-2AB9-4046-ACAA-FE5BE299D7B0}"/>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CA9A323-D563-4396-9729-6C102991B7E7}"/>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2E13EF1-6254-4F55-8454-3B8E2D5BE895}"/>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803EE23-230B-4402-B59D-812A25CA9E88}"/>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B5A0C90-4AB0-46D1-A637-6BE2E8A29AEB}"/>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23ED94E-3D11-4B39-AEC7-BF76B45B8AB5}"/>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564646C-BE31-4F8F-B45E-E92FD7A1B4FC}"/>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886968E-788C-4CB4-AAAC-2EE87D147F06}"/>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6597900-916D-482B-8CB2-0518A7E78B13}"/>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523DBA9-6CC6-43ED-AC9C-9CA3302BE79C}"/>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8EF3C3B-5CBA-4915-B540-6154FAD8F0CA}"/>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C3E2EE1-5BF5-4EBF-847B-AA5035F6FE30}"/>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3DA7D51-B78B-433C-8D33-12579C870E57}"/>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3CC3160-D69D-4F27-99B2-7C46D9417DF1}"/>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429B988-CBD8-403E-9D5F-FC4E3C0A3FE4}"/>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2588D92-DFA0-4E5C-9298-65FBEF0E17E3}"/>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9527F25-0FE9-4FC1-AC78-82D6544AFC6A}"/>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060E87E-CD82-4516-9EF7-DE59D7CD97A7}"/>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8007741-8637-4962-94D1-61E8BFC35B35}"/>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57632A35-4CC1-4BBD-80AB-A5D950A5D471}"/>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CE0473DB-3752-4625-8307-9477F0FED05D}"/>
            </a:ext>
          </a:extLst>
        </xdr:cNvPr>
        <xdr:cNvSpPr txBox="1"/>
      </xdr:nvSpPr>
      <xdr:spPr>
        <a:xfrm>
          <a:off x="2738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C66A952E-BC6C-4FEC-9CBD-E4BA22EF201F}"/>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309EC0C3-017A-4A94-A2A2-A40568EF8014}"/>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BCE7D7CA-E3EE-4792-9CC0-9C6A082934DB}"/>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CABBFE2A-03A7-4F7E-85DA-29E84BDDE32D}"/>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BCFF8C6F-A7AB-438A-BBB2-6CB7776ECDB3}"/>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2DE83711-8F1E-44D7-97F0-552AEC15F2C9}"/>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CA6D9E1F-CED3-493A-8A74-122FCB4632D1}"/>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D4CA9A5-CB71-4142-8370-C9333F73EEF1}"/>
            </a:ext>
          </a:extLst>
        </xdr:cNvPr>
        <xdr:cNvSpPr txBox="1"/>
      </xdr:nvSpPr>
      <xdr:spPr>
        <a:xfrm>
          <a:off x="34370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97AB607E-1EBE-48AF-A09D-ECF8E0FFF1CD}"/>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FFFA3DC8-9905-47A8-8CFC-438B3F3A68B8}"/>
            </a:ext>
          </a:extLst>
        </xdr:cNvPr>
        <xdr:cNvCxnSpPr/>
      </xdr:nvCxnSpPr>
      <xdr:spPr>
        <a:xfrm flipV="1">
          <a:off x="4173855" y="5803011"/>
          <a:ext cx="0" cy="1311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54F0133E-F6B0-414E-8338-D017628D169C}"/>
            </a:ext>
          </a:extLst>
        </xdr:cNvPr>
        <xdr:cNvSpPr txBox="1"/>
      </xdr:nvSpPr>
      <xdr:spPr>
        <a:xfrm>
          <a:off x="4212590" y="7118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238B29B9-5C4F-4496-9242-B7FCB5BD6FD5}"/>
            </a:ext>
          </a:extLst>
        </xdr:cNvPr>
        <xdr:cNvCxnSpPr/>
      </xdr:nvCxnSpPr>
      <xdr:spPr>
        <a:xfrm>
          <a:off x="4112260" y="71144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7B4C191E-7E78-40C7-B5DD-5D22CA58E452}"/>
            </a:ext>
          </a:extLst>
        </xdr:cNvPr>
        <xdr:cNvSpPr txBox="1"/>
      </xdr:nvSpPr>
      <xdr:spPr>
        <a:xfrm>
          <a:off x="4212590" y="5583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B531115B-5150-4853-9ACC-E6C4479BBAF9}"/>
            </a:ext>
          </a:extLst>
        </xdr:cNvPr>
        <xdr:cNvCxnSpPr/>
      </xdr:nvCxnSpPr>
      <xdr:spPr>
        <a:xfrm>
          <a:off x="4112260" y="58030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112285</xdr:rowOff>
    </xdr:from>
    <xdr:ext cx="405111" cy="259045"/>
    <xdr:sp macro="" textlink="">
      <xdr:nvSpPr>
        <xdr:cNvPr id="60" name="【道路】&#10;有形固定資産減価償却率平均値テキスト">
          <a:extLst>
            <a:ext uri="{FF2B5EF4-FFF2-40B4-BE49-F238E27FC236}">
              <a16:creationId xmlns:a16="http://schemas.microsoft.com/office/drawing/2014/main" id="{F63C80A4-BEF9-41F3-BF8F-0CA18D86DE78}"/>
            </a:ext>
          </a:extLst>
        </xdr:cNvPr>
        <xdr:cNvSpPr txBox="1"/>
      </xdr:nvSpPr>
      <xdr:spPr>
        <a:xfrm>
          <a:off x="4212590" y="62844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B63CEF81-2DF1-4ABF-A88B-B8085029174B}"/>
            </a:ext>
          </a:extLst>
        </xdr:cNvPr>
        <xdr:cNvSpPr/>
      </xdr:nvSpPr>
      <xdr:spPr>
        <a:xfrm>
          <a:off x="4131310" y="643686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8C23F103-92F8-48D4-A7E6-DF5131ED3864}"/>
            </a:ext>
          </a:extLst>
        </xdr:cNvPr>
        <xdr:cNvSpPr/>
      </xdr:nvSpPr>
      <xdr:spPr>
        <a:xfrm>
          <a:off x="3388360" y="63915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0A222816-7667-4D07-8DAA-EB57E483C9F1}"/>
            </a:ext>
          </a:extLst>
        </xdr:cNvPr>
        <xdr:cNvSpPr/>
      </xdr:nvSpPr>
      <xdr:spPr>
        <a:xfrm>
          <a:off x="2571750" y="636295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E65F87B5-54B8-422E-8932-3A124FE3B52F}"/>
            </a:ext>
          </a:extLst>
        </xdr:cNvPr>
        <xdr:cNvSpPr/>
      </xdr:nvSpPr>
      <xdr:spPr>
        <a:xfrm>
          <a:off x="1774190" y="634085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F6940EC7-B569-4561-BA47-19FA72896E7A}"/>
            </a:ext>
          </a:extLst>
        </xdr:cNvPr>
        <xdr:cNvSpPr/>
      </xdr:nvSpPr>
      <xdr:spPr>
        <a:xfrm>
          <a:off x="988060" y="6308852"/>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53EEDDE-8DCA-48E1-A3EB-33A38BE140A2}"/>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E13266CF-2BFE-4482-B09B-2043C1E3944F}"/>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3CE038F-3F5C-445D-BA09-9B89E4F50642}"/>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5F85C57-7439-4D3E-8138-E73A56580574}"/>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7B0304B-A790-4317-8DE9-133A29B66145}"/>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128270</xdr:rowOff>
    </xdr:from>
    <xdr:to>
      <xdr:col>24</xdr:col>
      <xdr:colOff>114300</xdr:colOff>
      <xdr:row>38</xdr:row>
      <xdr:rowOff>58420</xdr:rowOff>
    </xdr:to>
    <xdr:sp macro="" textlink="">
      <xdr:nvSpPr>
        <xdr:cNvPr id="71" name="楕円 70">
          <a:extLst>
            <a:ext uri="{FF2B5EF4-FFF2-40B4-BE49-F238E27FC236}">
              <a16:creationId xmlns:a16="http://schemas.microsoft.com/office/drawing/2014/main" id="{72AA991E-C25C-4657-8589-0EF3D3FDE76D}"/>
            </a:ext>
          </a:extLst>
        </xdr:cNvPr>
        <xdr:cNvSpPr/>
      </xdr:nvSpPr>
      <xdr:spPr>
        <a:xfrm>
          <a:off x="4131310" y="64757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106697</xdr:rowOff>
    </xdr:from>
    <xdr:ext cx="405111" cy="259045"/>
    <xdr:sp macro="" textlink="">
      <xdr:nvSpPr>
        <xdr:cNvPr id="72" name="【道路】&#10;有形固定資産減価償却率該当値テキスト">
          <a:extLst>
            <a:ext uri="{FF2B5EF4-FFF2-40B4-BE49-F238E27FC236}">
              <a16:creationId xmlns:a16="http://schemas.microsoft.com/office/drawing/2014/main" id="{8E0C0EAA-4C77-44EB-9C0D-CB0F4CF5C8C4}"/>
            </a:ext>
          </a:extLst>
        </xdr:cNvPr>
        <xdr:cNvSpPr txBox="1"/>
      </xdr:nvSpPr>
      <xdr:spPr>
        <a:xfrm>
          <a:off x="4212590" y="644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100838</xdr:rowOff>
    </xdr:from>
    <xdr:to>
      <xdr:col>20</xdr:col>
      <xdr:colOff>38100</xdr:colOff>
      <xdr:row>38</xdr:row>
      <xdr:rowOff>30988</xdr:rowOff>
    </xdr:to>
    <xdr:sp macro="" textlink="">
      <xdr:nvSpPr>
        <xdr:cNvPr id="73" name="楕円 72">
          <a:extLst>
            <a:ext uri="{FF2B5EF4-FFF2-40B4-BE49-F238E27FC236}">
              <a16:creationId xmlns:a16="http://schemas.microsoft.com/office/drawing/2014/main" id="{B65A9990-F05B-4273-A13E-DDA03BFBDF19}"/>
            </a:ext>
          </a:extLst>
        </xdr:cNvPr>
        <xdr:cNvSpPr/>
      </xdr:nvSpPr>
      <xdr:spPr>
        <a:xfrm>
          <a:off x="3388360" y="644067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151638</xdr:rowOff>
    </xdr:from>
    <xdr:to>
      <xdr:col>24</xdr:col>
      <xdr:colOff>63500</xdr:colOff>
      <xdr:row>38</xdr:row>
      <xdr:rowOff>7620</xdr:rowOff>
    </xdr:to>
    <xdr:cxnSp macro="">
      <xdr:nvCxnSpPr>
        <xdr:cNvPr id="74" name="直線コネクタ 73">
          <a:extLst>
            <a:ext uri="{FF2B5EF4-FFF2-40B4-BE49-F238E27FC236}">
              <a16:creationId xmlns:a16="http://schemas.microsoft.com/office/drawing/2014/main" id="{B9B9CF07-DDE2-4D91-A6EB-449FD70B2374}"/>
            </a:ext>
          </a:extLst>
        </xdr:cNvPr>
        <xdr:cNvCxnSpPr/>
      </xdr:nvCxnSpPr>
      <xdr:spPr>
        <a:xfrm>
          <a:off x="3431540" y="6495288"/>
          <a:ext cx="742950" cy="2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68834</xdr:rowOff>
    </xdr:from>
    <xdr:to>
      <xdr:col>15</xdr:col>
      <xdr:colOff>101600</xdr:colOff>
      <xdr:row>37</xdr:row>
      <xdr:rowOff>170435</xdr:rowOff>
    </xdr:to>
    <xdr:sp macro="" textlink="">
      <xdr:nvSpPr>
        <xdr:cNvPr id="75" name="楕円 74">
          <a:extLst>
            <a:ext uri="{FF2B5EF4-FFF2-40B4-BE49-F238E27FC236}">
              <a16:creationId xmlns:a16="http://schemas.microsoft.com/office/drawing/2014/main" id="{4DFCA2D8-B15F-4B88-B43D-9A74BB48D35F}"/>
            </a:ext>
          </a:extLst>
        </xdr:cNvPr>
        <xdr:cNvSpPr/>
      </xdr:nvSpPr>
      <xdr:spPr>
        <a:xfrm>
          <a:off x="2571750" y="6410579"/>
          <a:ext cx="97790" cy="10731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119634</xdr:rowOff>
    </xdr:from>
    <xdr:to>
      <xdr:col>19</xdr:col>
      <xdr:colOff>177800</xdr:colOff>
      <xdr:row>37</xdr:row>
      <xdr:rowOff>151638</xdr:rowOff>
    </xdr:to>
    <xdr:cxnSp macro="">
      <xdr:nvCxnSpPr>
        <xdr:cNvPr id="76" name="直線コネクタ 75">
          <a:extLst>
            <a:ext uri="{FF2B5EF4-FFF2-40B4-BE49-F238E27FC236}">
              <a16:creationId xmlns:a16="http://schemas.microsoft.com/office/drawing/2014/main" id="{B9712BD1-0750-418E-B7CD-7A806A9864B2}"/>
            </a:ext>
          </a:extLst>
        </xdr:cNvPr>
        <xdr:cNvCxnSpPr/>
      </xdr:nvCxnSpPr>
      <xdr:spPr>
        <a:xfrm>
          <a:off x="2626360" y="6465189"/>
          <a:ext cx="80518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109982</xdr:rowOff>
    </xdr:from>
    <xdr:to>
      <xdr:col>10</xdr:col>
      <xdr:colOff>165100</xdr:colOff>
      <xdr:row>38</xdr:row>
      <xdr:rowOff>40132</xdr:rowOff>
    </xdr:to>
    <xdr:sp macro="" textlink="">
      <xdr:nvSpPr>
        <xdr:cNvPr id="77" name="楕円 76">
          <a:extLst>
            <a:ext uri="{FF2B5EF4-FFF2-40B4-BE49-F238E27FC236}">
              <a16:creationId xmlns:a16="http://schemas.microsoft.com/office/drawing/2014/main" id="{128957AC-9A22-433C-8373-FF1DB38077EE}"/>
            </a:ext>
          </a:extLst>
        </xdr:cNvPr>
        <xdr:cNvSpPr/>
      </xdr:nvSpPr>
      <xdr:spPr>
        <a:xfrm>
          <a:off x="1774190" y="645172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119634</xdr:rowOff>
    </xdr:from>
    <xdr:to>
      <xdr:col>15</xdr:col>
      <xdr:colOff>50800</xdr:colOff>
      <xdr:row>37</xdr:row>
      <xdr:rowOff>160782</xdr:rowOff>
    </xdr:to>
    <xdr:cxnSp macro="">
      <xdr:nvCxnSpPr>
        <xdr:cNvPr id="78" name="直線コネクタ 77">
          <a:extLst>
            <a:ext uri="{FF2B5EF4-FFF2-40B4-BE49-F238E27FC236}">
              <a16:creationId xmlns:a16="http://schemas.microsoft.com/office/drawing/2014/main" id="{D56B206E-0934-4A6D-BFD2-41E8FB50A573}"/>
            </a:ext>
          </a:extLst>
        </xdr:cNvPr>
        <xdr:cNvCxnSpPr/>
      </xdr:nvCxnSpPr>
      <xdr:spPr>
        <a:xfrm flipV="1">
          <a:off x="1828800" y="6465189"/>
          <a:ext cx="79756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77978</xdr:rowOff>
    </xdr:from>
    <xdr:to>
      <xdr:col>6</xdr:col>
      <xdr:colOff>38100</xdr:colOff>
      <xdr:row>38</xdr:row>
      <xdr:rowOff>8128</xdr:rowOff>
    </xdr:to>
    <xdr:sp macro="" textlink="">
      <xdr:nvSpPr>
        <xdr:cNvPr id="79" name="楕円 78">
          <a:extLst>
            <a:ext uri="{FF2B5EF4-FFF2-40B4-BE49-F238E27FC236}">
              <a16:creationId xmlns:a16="http://schemas.microsoft.com/office/drawing/2014/main" id="{3D10483F-E0B5-4FBE-B885-0F9FE6EF8BE6}"/>
            </a:ext>
          </a:extLst>
        </xdr:cNvPr>
        <xdr:cNvSpPr/>
      </xdr:nvSpPr>
      <xdr:spPr>
        <a:xfrm>
          <a:off x="988060" y="642162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128778</xdr:rowOff>
    </xdr:from>
    <xdr:to>
      <xdr:col>10</xdr:col>
      <xdr:colOff>114300</xdr:colOff>
      <xdr:row>37</xdr:row>
      <xdr:rowOff>160782</xdr:rowOff>
    </xdr:to>
    <xdr:cxnSp macro="">
      <xdr:nvCxnSpPr>
        <xdr:cNvPr id="80" name="直線コネクタ 79">
          <a:extLst>
            <a:ext uri="{FF2B5EF4-FFF2-40B4-BE49-F238E27FC236}">
              <a16:creationId xmlns:a16="http://schemas.microsoft.com/office/drawing/2014/main" id="{86D2B4FE-9CC4-4499-8FC2-B6AC9B8B066E}"/>
            </a:ext>
          </a:extLst>
        </xdr:cNvPr>
        <xdr:cNvCxnSpPr/>
      </xdr:nvCxnSpPr>
      <xdr:spPr>
        <a:xfrm>
          <a:off x="1031240" y="6476238"/>
          <a:ext cx="79756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164101</xdr:rowOff>
    </xdr:from>
    <xdr:ext cx="405111" cy="259045"/>
    <xdr:sp macro="" textlink="">
      <xdr:nvSpPr>
        <xdr:cNvPr id="81" name="n_1aveValue【道路】&#10;有形固定資産減価償却率">
          <a:extLst>
            <a:ext uri="{FF2B5EF4-FFF2-40B4-BE49-F238E27FC236}">
              <a16:creationId xmlns:a16="http://schemas.microsoft.com/office/drawing/2014/main" id="{90CC6B98-496F-481E-AC19-8B63885346A8}"/>
            </a:ext>
          </a:extLst>
        </xdr:cNvPr>
        <xdr:cNvSpPr txBox="1"/>
      </xdr:nvSpPr>
      <xdr:spPr>
        <a:xfrm>
          <a:off x="3239144" y="6168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141241</xdr:rowOff>
    </xdr:from>
    <xdr:ext cx="405111" cy="259045"/>
    <xdr:sp macro="" textlink="">
      <xdr:nvSpPr>
        <xdr:cNvPr id="82" name="n_2aveValue【道路】&#10;有形固定資産減価償却率">
          <a:extLst>
            <a:ext uri="{FF2B5EF4-FFF2-40B4-BE49-F238E27FC236}">
              <a16:creationId xmlns:a16="http://schemas.microsoft.com/office/drawing/2014/main" id="{6FCB1408-2D02-4A25-BF89-DCBA7F373007}"/>
            </a:ext>
          </a:extLst>
        </xdr:cNvPr>
        <xdr:cNvSpPr txBox="1"/>
      </xdr:nvSpPr>
      <xdr:spPr>
        <a:xfrm>
          <a:off x="2439044" y="6140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07EA97B7-27BA-4FDF-B562-5FD4E895DD39}"/>
            </a:ext>
          </a:extLst>
        </xdr:cNvPr>
        <xdr:cNvSpPr txBox="1"/>
      </xdr:nvSpPr>
      <xdr:spPr>
        <a:xfrm>
          <a:off x="164148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79519</xdr:rowOff>
    </xdr:from>
    <xdr:ext cx="405111" cy="259045"/>
    <xdr:sp macro="" textlink="">
      <xdr:nvSpPr>
        <xdr:cNvPr id="84" name="n_4aveValue【道路】&#10;有形固定資産減価償却率">
          <a:extLst>
            <a:ext uri="{FF2B5EF4-FFF2-40B4-BE49-F238E27FC236}">
              <a16:creationId xmlns:a16="http://schemas.microsoft.com/office/drawing/2014/main" id="{C439BBE0-535E-496F-8D10-F51A50499F3E}"/>
            </a:ext>
          </a:extLst>
        </xdr:cNvPr>
        <xdr:cNvSpPr txBox="1"/>
      </xdr:nvSpPr>
      <xdr:spPr>
        <a:xfrm>
          <a:off x="85535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22115</xdr:rowOff>
    </xdr:from>
    <xdr:ext cx="405111" cy="259045"/>
    <xdr:sp macro="" textlink="">
      <xdr:nvSpPr>
        <xdr:cNvPr id="85" name="n_1mainValue【道路】&#10;有形固定資産減価償却率">
          <a:extLst>
            <a:ext uri="{FF2B5EF4-FFF2-40B4-BE49-F238E27FC236}">
              <a16:creationId xmlns:a16="http://schemas.microsoft.com/office/drawing/2014/main" id="{412BA59F-7B81-46C5-B4FE-85DC5B6EEBB1}"/>
            </a:ext>
          </a:extLst>
        </xdr:cNvPr>
        <xdr:cNvSpPr txBox="1"/>
      </xdr:nvSpPr>
      <xdr:spPr>
        <a:xfrm>
          <a:off x="3239144" y="6533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161561</xdr:rowOff>
    </xdr:from>
    <xdr:ext cx="405111" cy="259045"/>
    <xdr:sp macro="" textlink="">
      <xdr:nvSpPr>
        <xdr:cNvPr id="86" name="n_2mainValue【道路】&#10;有形固定資産減価償却率">
          <a:extLst>
            <a:ext uri="{FF2B5EF4-FFF2-40B4-BE49-F238E27FC236}">
              <a16:creationId xmlns:a16="http://schemas.microsoft.com/office/drawing/2014/main" id="{625E9C37-DF9C-45E0-BBC7-CA669F05D397}"/>
            </a:ext>
          </a:extLst>
        </xdr:cNvPr>
        <xdr:cNvSpPr txBox="1"/>
      </xdr:nvSpPr>
      <xdr:spPr>
        <a:xfrm>
          <a:off x="2439044" y="6507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31259</xdr:rowOff>
    </xdr:from>
    <xdr:ext cx="405111" cy="259045"/>
    <xdr:sp macro="" textlink="">
      <xdr:nvSpPr>
        <xdr:cNvPr id="87" name="n_3mainValue【道路】&#10;有形固定資産減価償却率">
          <a:extLst>
            <a:ext uri="{FF2B5EF4-FFF2-40B4-BE49-F238E27FC236}">
              <a16:creationId xmlns:a16="http://schemas.microsoft.com/office/drawing/2014/main" id="{E72B1B9A-BCC8-48B1-976F-1AF4F5E7B111}"/>
            </a:ext>
          </a:extLst>
        </xdr:cNvPr>
        <xdr:cNvSpPr txBox="1"/>
      </xdr:nvSpPr>
      <xdr:spPr>
        <a:xfrm>
          <a:off x="1641484" y="654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170705</xdr:rowOff>
    </xdr:from>
    <xdr:ext cx="405111" cy="259045"/>
    <xdr:sp macro="" textlink="">
      <xdr:nvSpPr>
        <xdr:cNvPr id="88" name="n_4mainValue【道路】&#10;有形固定資産減価償却率">
          <a:extLst>
            <a:ext uri="{FF2B5EF4-FFF2-40B4-BE49-F238E27FC236}">
              <a16:creationId xmlns:a16="http://schemas.microsoft.com/office/drawing/2014/main" id="{AC88F7BA-6173-4713-AD41-5ADB85D0D877}"/>
            </a:ext>
          </a:extLst>
        </xdr:cNvPr>
        <xdr:cNvSpPr txBox="1"/>
      </xdr:nvSpPr>
      <xdr:spPr>
        <a:xfrm>
          <a:off x="855354" y="6518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557EAC63-04FD-4CA4-A78A-F5BF9B38E3E6}"/>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44F50050-8867-4A57-A133-411B96E4AA8F}"/>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D1CE8A6D-57F0-4D48-86CA-53D671223A49}"/>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AD1037AF-5FCA-4B82-83F9-A98C0F7AAC97}"/>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A1AB83A2-21AA-422E-A836-49EC5B69C500}"/>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870C4D48-5C64-445D-994A-B196C4B6A39A}"/>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280742C3-DE45-4227-BA4D-6E736FA476BD}"/>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D0603CB3-C5AE-4F5A-83C5-1958614A66CE}"/>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F68FE200-B569-4BF5-B8D6-697B46188DA4}"/>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9AFC2C59-2238-434F-9A71-AD46512701DF}"/>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B09D0DE4-1197-4D64-8EE6-B2AF7DF4D324}"/>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41DC5A55-0BEB-4BD9-ACCC-B8756C45E6A8}"/>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A0DB77FC-5D62-4798-BA5F-B657EA472438}"/>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8375D42A-46A8-444A-9CCD-036CC309914E}"/>
            </a:ext>
          </a:extLst>
        </xdr:cNvPr>
        <xdr:cNvSpPr txBox="1"/>
      </xdr:nvSpPr>
      <xdr:spPr>
        <a:xfrm>
          <a:off x="5527221"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D21EE8D1-B501-4061-A70E-B00CF220A1AF}"/>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F3D7D378-E856-4B2A-B965-22FB49154C14}"/>
            </a:ext>
          </a:extLst>
        </xdr:cNvPr>
        <xdr:cNvSpPr txBox="1"/>
      </xdr:nvSpPr>
      <xdr:spPr>
        <a:xfrm>
          <a:off x="5485961" y="61042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85C3B87A-7F1D-4A81-B331-166B8DC6547A}"/>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877D78FF-A846-48CF-82BE-35A1CF1A9511}"/>
            </a:ext>
          </a:extLst>
        </xdr:cNvPr>
        <xdr:cNvSpPr txBox="1"/>
      </xdr:nvSpPr>
      <xdr:spPr>
        <a:xfrm>
          <a:off x="5485961" y="56508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35F1C9A9-E677-4ADF-AB44-EFBFCA49628F}"/>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79B59E7E-E452-41E5-8955-82F759326A35}"/>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26662E91-7530-4D94-954E-10D80CD4DE8D}"/>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F652E652-0876-4414-82BC-DDC3321A8A39}"/>
            </a:ext>
          </a:extLst>
        </xdr:cNvPr>
        <xdr:cNvCxnSpPr/>
      </xdr:nvCxnSpPr>
      <xdr:spPr>
        <a:xfrm flipV="1">
          <a:off x="9429115" y="5677571"/>
          <a:ext cx="0" cy="1420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23648223-54D3-407E-9C58-2155E6FEBB60}"/>
            </a:ext>
          </a:extLst>
        </xdr:cNvPr>
        <xdr:cNvSpPr txBox="1"/>
      </xdr:nvSpPr>
      <xdr:spPr>
        <a:xfrm>
          <a:off x="9467850" y="7104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1015DC11-5ED5-423C-8B7D-F3D183A41C8F}"/>
            </a:ext>
          </a:extLst>
        </xdr:cNvPr>
        <xdr:cNvCxnSpPr/>
      </xdr:nvCxnSpPr>
      <xdr:spPr>
        <a:xfrm>
          <a:off x="9356090" y="70983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9DB9AED3-7F62-45D1-A9E6-8FA58C48C6B0}"/>
            </a:ext>
          </a:extLst>
        </xdr:cNvPr>
        <xdr:cNvSpPr txBox="1"/>
      </xdr:nvSpPr>
      <xdr:spPr>
        <a:xfrm>
          <a:off x="9467850" y="5454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50B859F5-2DE3-42E3-9F15-1224D4E17CBC}"/>
            </a:ext>
          </a:extLst>
        </xdr:cNvPr>
        <xdr:cNvCxnSpPr/>
      </xdr:nvCxnSpPr>
      <xdr:spPr>
        <a:xfrm>
          <a:off x="9356090" y="567757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68759</xdr:rowOff>
    </xdr:from>
    <xdr:ext cx="469744" cy="259045"/>
    <xdr:sp macro="" textlink="">
      <xdr:nvSpPr>
        <xdr:cNvPr id="115" name="【道路】&#10;一人当たり延長平均値テキスト">
          <a:extLst>
            <a:ext uri="{FF2B5EF4-FFF2-40B4-BE49-F238E27FC236}">
              <a16:creationId xmlns:a16="http://schemas.microsoft.com/office/drawing/2014/main" id="{0107D4F0-74EE-4901-A35E-A7FA94D2E30B}"/>
            </a:ext>
          </a:extLst>
        </xdr:cNvPr>
        <xdr:cNvSpPr txBox="1"/>
      </xdr:nvSpPr>
      <xdr:spPr>
        <a:xfrm>
          <a:off x="9467850" y="64105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8BEA53EE-4AF2-4114-9C6A-AEBE78EA908F}"/>
            </a:ext>
          </a:extLst>
        </xdr:cNvPr>
        <xdr:cNvSpPr/>
      </xdr:nvSpPr>
      <xdr:spPr>
        <a:xfrm>
          <a:off x="9394190" y="6562887"/>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5EAB4667-7691-4559-B91C-4B74133A8B7D}"/>
            </a:ext>
          </a:extLst>
        </xdr:cNvPr>
        <xdr:cNvSpPr/>
      </xdr:nvSpPr>
      <xdr:spPr>
        <a:xfrm>
          <a:off x="8632190" y="657110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2A7047A8-9C9E-48B7-B6F1-5E2BE87156F9}"/>
            </a:ext>
          </a:extLst>
        </xdr:cNvPr>
        <xdr:cNvSpPr/>
      </xdr:nvSpPr>
      <xdr:spPr>
        <a:xfrm>
          <a:off x="7846060" y="657882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63630FDA-8AA1-4662-80E5-A12B39C78F0A}"/>
            </a:ext>
          </a:extLst>
        </xdr:cNvPr>
        <xdr:cNvSpPr/>
      </xdr:nvSpPr>
      <xdr:spPr>
        <a:xfrm>
          <a:off x="7029450" y="65814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2E39087C-A97F-48E7-BBB3-BD52E443157B}"/>
            </a:ext>
          </a:extLst>
        </xdr:cNvPr>
        <xdr:cNvSpPr/>
      </xdr:nvSpPr>
      <xdr:spPr>
        <a:xfrm>
          <a:off x="6231890" y="659143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66CF4C7A-CCD1-4C1A-A348-3E2AB545CD0D}"/>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26CCC56A-A19E-4745-A1B9-75A54F3DE183}"/>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16147863-F427-4C76-9164-8F1365543E6C}"/>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AEFDB6D-C9CB-4E1B-A622-B633D84B4662}"/>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FFC5BC1-5DC3-4B6E-B156-1F79BC063207}"/>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146649</xdr:rowOff>
    </xdr:from>
    <xdr:to>
      <xdr:col>55</xdr:col>
      <xdr:colOff>50800</xdr:colOff>
      <xdr:row>39</xdr:row>
      <xdr:rowOff>76799</xdr:rowOff>
    </xdr:to>
    <xdr:sp macro="" textlink="">
      <xdr:nvSpPr>
        <xdr:cNvPr id="126" name="楕円 125">
          <a:extLst>
            <a:ext uri="{FF2B5EF4-FFF2-40B4-BE49-F238E27FC236}">
              <a16:creationId xmlns:a16="http://schemas.microsoft.com/office/drawing/2014/main" id="{E5FACD65-6C37-4554-BA4C-D977BEA229F2}"/>
            </a:ext>
          </a:extLst>
        </xdr:cNvPr>
        <xdr:cNvSpPr/>
      </xdr:nvSpPr>
      <xdr:spPr>
        <a:xfrm>
          <a:off x="9394190" y="6659844"/>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125076</xdr:rowOff>
    </xdr:from>
    <xdr:ext cx="469744" cy="259045"/>
    <xdr:sp macro="" textlink="">
      <xdr:nvSpPr>
        <xdr:cNvPr id="127" name="【道路】&#10;一人当たり延長該当値テキスト">
          <a:extLst>
            <a:ext uri="{FF2B5EF4-FFF2-40B4-BE49-F238E27FC236}">
              <a16:creationId xmlns:a16="http://schemas.microsoft.com/office/drawing/2014/main" id="{D351AD30-0136-4853-8ABE-D4A3064F70EB}"/>
            </a:ext>
          </a:extLst>
        </xdr:cNvPr>
        <xdr:cNvSpPr txBox="1"/>
      </xdr:nvSpPr>
      <xdr:spPr>
        <a:xfrm>
          <a:off x="9467850" y="664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149392</xdr:rowOff>
    </xdr:from>
    <xdr:to>
      <xdr:col>50</xdr:col>
      <xdr:colOff>165100</xdr:colOff>
      <xdr:row>39</xdr:row>
      <xdr:rowOff>79542</xdr:rowOff>
    </xdr:to>
    <xdr:sp macro="" textlink="">
      <xdr:nvSpPr>
        <xdr:cNvPr id="128" name="楕円 127">
          <a:extLst>
            <a:ext uri="{FF2B5EF4-FFF2-40B4-BE49-F238E27FC236}">
              <a16:creationId xmlns:a16="http://schemas.microsoft.com/office/drawing/2014/main" id="{E2CB1656-5B53-4136-BBCB-78B221FC1FB9}"/>
            </a:ext>
          </a:extLst>
        </xdr:cNvPr>
        <xdr:cNvSpPr/>
      </xdr:nvSpPr>
      <xdr:spPr>
        <a:xfrm>
          <a:off x="8632190" y="6664492"/>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25999</xdr:rowOff>
    </xdr:from>
    <xdr:to>
      <xdr:col>55</xdr:col>
      <xdr:colOff>0</xdr:colOff>
      <xdr:row>39</xdr:row>
      <xdr:rowOff>28742</xdr:rowOff>
    </xdr:to>
    <xdr:cxnSp macro="">
      <xdr:nvCxnSpPr>
        <xdr:cNvPr id="129" name="直線コネクタ 128">
          <a:extLst>
            <a:ext uri="{FF2B5EF4-FFF2-40B4-BE49-F238E27FC236}">
              <a16:creationId xmlns:a16="http://schemas.microsoft.com/office/drawing/2014/main" id="{3A3122A5-5BEE-4347-9377-B8585EB80B55}"/>
            </a:ext>
          </a:extLst>
        </xdr:cNvPr>
        <xdr:cNvCxnSpPr/>
      </xdr:nvCxnSpPr>
      <xdr:spPr>
        <a:xfrm flipV="1">
          <a:off x="8686800" y="6708739"/>
          <a:ext cx="742950" cy="4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152136</xdr:rowOff>
    </xdr:from>
    <xdr:to>
      <xdr:col>46</xdr:col>
      <xdr:colOff>38100</xdr:colOff>
      <xdr:row>39</xdr:row>
      <xdr:rowOff>82286</xdr:rowOff>
    </xdr:to>
    <xdr:sp macro="" textlink="">
      <xdr:nvSpPr>
        <xdr:cNvPr id="130" name="楕円 129">
          <a:extLst>
            <a:ext uri="{FF2B5EF4-FFF2-40B4-BE49-F238E27FC236}">
              <a16:creationId xmlns:a16="http://schemas.microsoft.com/office/drawing/2014/main" id="{58E59A61-47FA-4860-915F-73B6403310EA}"/>
            </a:ext>
          </a:extLst>
        </xdr:cNvPr>
        <xdr:cNvSpPr/>
      </xdr:nvSpPr>
      <xdr:spPr>
        <a:xfrm>
          <a:off x="7846060" y="666723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28742</xdr:rowOff>
    </xdr:from>
    <xdr:to>
      <xdr:col>50</xdr:col>
      <xdr:colOff>114300</xdr:colOff>
      <xdr:row>39</xdr:row>
      <xdr:rowOff>31486</xdr:rowOff>
    </xdr:to>
    <xdr:cxnSp macro="">
      <xdr:nvCxnSpPr>
        <xdr:cNvPr id="131" name="直線コネクタ 130">
          <a:extLst>
            <a:ext uri="{FF2B5EF4-FFF2-40B4-BE49-F238E27FC236}">
              <a16:creationId xmlns:a16="http://schemas.microsoft.com/office/drawing/2014/main" id="{5F0A5565-E40A-485F-A494-EB2B6D095405}"/>
            </a:ext>
          </a:extLst>
        </xdr:cNvPr>
        <xdr:cNvCxnSpPr/>
      </xdr:nvCxnSpPr>
      <xdr:spPr>
        <a:xfrm flipV="1">
          <a:off x="7889240" y="6713387"/>
          <a:ext cx="79756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154513</xdr:rowOff>
    </xdr:from>
    <xdr:to>
      <xdr:col>41</xdr:col>
      <xdr:colOff>101600</xdr:colOff>
      <xdr:row>39</xdr:row>
      <xdr:rowOff>84663</xdr:rowOff>
    </xdr:to>
    <xdr:sp macro="" textlink="">
      <xdr:nvSpPr>
        <xdr:cNvPr id="132" name="楕円 131">
          <a:extLst>
            <a:ext uri="{FF2B5EF4-FFF2-40B4-BE49-F238E27FC236}">
              <a16:creationId xmlns:a16="http://schemas.microsoft.com/office/drawing/2014/main" id="{DF112BFD-F36C-45A3-B360-9BA4795D8776}"/>
            </a:ext>
          </a:extLst>
        </xdr:cNvPr>
        <xdr:cNvSpPr/>
      </xdr:nvSpPr>
      <xdr:spPr>
        <a:xfrm>
          <a:off x="7029450" y="666961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31486</xdr:rowOff>
    </xdr:from>
    <xdr:to>
      <xdr:col>45</xdr:col>
      <xdr:colOff>177800</xdr:colOff>
      <xdr:row>39</xdr:row>
      <xdr:rowOff>33863</xdr:rowOff>
    </xdr:to>
    <xdr:cxnSp macro="">
      <xdr:nvCxnSpPr>
        <xdr:cNvPr id="133" name="直線コネクタ 132">
          <a:extLst>
            <a:ext uri="{FF2B5EF4-FFF2-40B4-BE49-F238E27FC236}">
              <a16:creationId xmlns:a16="http://schemas.microsoft.com/office/drawing/2014/main" id="{34DF948E-8B40-49FB-AA61-473AE261E2BC}"/>
            </a:ext>
          </a:extLst>
        </xdr:cNvPr>
        <xdr:cNvCxnSpPr/>
      </xdr:nvCxnSpPr>
      <xdr:spPr>
        <a:xfrm flipV="1">
          <a:off x="7084060" y="6716131"/>
          <a:ext cx="805180" cy="2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157256</xdr:rowOff>
    </xdr:from>
    <xdr:to>
      <xdr:col>36</xdr:col>
      <xdr:colOff>165100</xdr:colOff>
      <xdr:row>39</xdr:row>
      <xdr:rowOff>87406</xdr:rowOff>
    </xdr:to>
    <xdr:sp macro="" textlink="">
      <xdr:nvSpPr>
        <xdr:cNvPr id="134" name="楕円 133">
          <a:extLst>
            <a:ext uri="{FF2B5EF4-FFF2-40B4-BE49-F238E27FC236}">
              <a16:creationId xmlns:a16="http://schemas.microsoft.com/office/drawing/2014/main" id="{2D6A8692-1B3D-4FCE-9F61-B8854AC97695}"/>
            </a:ext>
          </a:extLst>
        </xdr:cNvPr>
        <xdr:cNvSpPr/>
      </xdr:nvSpPr>
      <xdr:spPr>
        <a:xfrm>
          <a:off x="6231890" y="6674261"/>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33863</xdr:rowOff>
    </xdr:from>
    <xdr:to>
      <xdr:col>41</xdr:col>
      <xdr:colOff>50800</xdr:colOff>
      <xdr:row>39</xdr:row>
      <xdr:rowOff>36606</xdr:rowOff>
    </xdr:to>
    <xdr:cxnSp macro="">
      <xdr:nvCxnSpPr>
        <xdr:cNvPr id="135" name="直線コネクタ 134">
          <a:extLst>
            <a:ext uri="{FF2B5EF4-FFF2-40B4-BE49-F238E27FC236}">
              <a16:creationId xmlns:a16="http://schemas.microsoft.com/office/drawing/2014/main" id="{6D649256-9A28-494A-87CF-CDE57B613B76}"/>
            </a:ext>
          </a:extLst>
        </xdr:cNvPr>
        <xdr:cNvCxnSpPr/>
      </xdr:nvCxnSpPr>
      <xdr:spPr>
        <a:xfrm flipV="1">
          <a:off x="6286500" y="6718508"/>
          <a:ext cx="797560" cy="4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170319</xdr:rowOff>
    </xdr:from>
    <xdr:ext cx="469744" cy="259045"/>
    <xdr:sp macro="" textlink="">
      <xdr:nvSpPr>
        <xdr:cNvPr id="136" name="n_1aveValue【道路】&#10;一人当たり延長">
          <a:extLst>
            <a:ext uri="{FF2B5EF4-FFF2-40B4-BE49-F238E27FC236}">
              <a16:creationId xmlns:a16="http://schemas.microsoft.com/office/drawing/2014/main" id="{FAEA081C-808F-44C9-8A39-96E7B1052593}"/>
            </a:ext>
          </a:extLst>
        </xdr:cNvPr>
        <xdr:cNvSpPr txBox="1"/>
      </xdr:nvSpPr>
      <xdr:spPr>
        <a:xfrm>
          <a:off x="8454467" y="634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12311</xdr:rowOff>
    </xdr:from>
    <xdr:ext cx="469744" cy="259045"/>
    <xdr:sp macro="" textlink="">
      <xdr:nvSpPr>
        <xdr:cNvPr id="137" name="n_2aveValue【道路】&#10;一人当たり延長">
          <a:extLst>
            <a:ext uri="{FF2B5EF4-FFF2-40B4-BE49-F238E27FC236}">
              <a16:creationId xmlns:a16="http://schemas.microsoft.com/office/drawing/2014/main" id="{164012F5-A137-42C3-A3AD-41E919F4FC3C}"/>
            </a:ext>
          </a:extLst>
        </xdr:cNvPr>
        <xdr:cNvSpPr txBox="1"/>
      </xdr:nvSpPr>
      <xdr:spPr>
        <a:xfrm>
          <a:off x="7673417" y="6359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14962</xdr:rowOff>
    </xdr:from>
    <xdr:ext cx="469744" cy="259045"/>
    <xdr:sp macro="" textlink="">
      <xdr:nvSpPr>
        <xdr:cNvPr id="138" name="n_3aveValue【道路】&#10;一人当たり延長">
          <a:extLst>
            <a:ext uri="{FF2B5EF4-FFF2-40B4-BE49-F238E27FC236}">
              <a16:creationId xmlns:a16="http://schemas.microsoft.com/office/drawing/2014/main" id="{8D5DF82B-83D1-4495-9D04-E4B873808A55}"/>
            </a:ext>
          </a:extLst>
        </xdr:cNvPr>
        <xdr:cNvSpPr txBox="1"/>
      </xdr:nvSpPr>
      <xdr:spPr>
        <a:xfrm>
          <a:off x="6866332" y="636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23009</xdr:rowOff>
    </xdr:from>
    <xdr:ext cx="469744" cy="259045"/>
    <xdr:sp macro="" textlink="">
      <xdr:nvSpPr>
        <xdr:cNvPr id="139" name="n_4aveValue【道路】&#10;一人当たり延長">
          <a:extLst>
            <a:ext uri="{FF2B5EF4-FFF2-40B4-BE49-F238E27FC236}">
              <a16:creationId xmlns:a16="http://schemas.microsoft.com/office/drawing/2014/main" id="{0CCB2E07-74DC-4294-89B7-3C2F7DC16CCD}"/>
            </a:ext>
          </a:extLst>
        </xdr:cNvPr>
        <xdr:cNvSpPr txBox="1"/>
      </xdr:nvSpPr>
      <xdr:spPr>
        <a:xfrm>
          <a:off x="6068772" y="6362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70669</xdr:rowOff>
    </xdr:from>
    <xdr:ext cx="469744" cy="259045"/>
    <xdr:sp macro="" textlink="">
      <xdr:nvSpPr>
        <xdr:cNvPr id="140" name="n_1mainValue【道路】&#10;一人当たり延長">
          <a:extLst>
            <a:ext uri="{FF2B5EF4-FFF2-40B4-BE49-F238E27FC236}">
              <a16:creationId xmlns:a16="http://schemas.microsoft.com/office/drawing/2014/main" id="{F99C1846-086E-4D08-9E14-7151027367AB}"/>
            </a:ext>
          </a:extLst>
        </xdr:cNvPr>
        <xdr:cNvSpPr txBox="1"/>
      </xdr:nvSpPr>
      <xdr:spPr>
        <a:xfrm>
          <a:off x="8454467" y="6755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73413</xdr:rowOff>
    </xdr:from>
    <xdr:ext cx="469744" cy="259045"/>
    <xdr:sp macro="" textlink="">
      <xdr:nvSpPr>
        <xdr:cNvPr id="141" name="n_2mainValue【道路】&#10;一人当たり延長">
          <a:extLst>
            <a:ext uri="{FF2B5EF4-FFF2-40B4-BE49-F238E27FC236}">
              <a16:creationId xmlns:a16="http://schemas.microsoft.com/office/drawing/2014/main" id="{8296FE05-269A-438F-BCBD-91ADDA201C25}"/>
            </a:ext>
          </a:extLst>
        </xdr:cNvPr>
        <xdr:cNvSpPr txBox="1"/>
      </xdr:nvSpPr>
      <xdr:spPr>
        <a:xfrm>
          <a:off x="7673417" y="675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75790</xdr:rowOff>
    </xdr:from>
    <xdr:ext cx="469744" cy="259045"/>
    <xdr:sp macro="" textlink="">
      <xdr:nvSpPr>
        <xdr:cNvPr id="142" name="n_3mainValue【道路】&#10;一人当たり延長">
          <a:extLst>
            <a:ext uri="{FF2B5EF4-FFF2-40B4-BE49-F238E27FC236}">
              <a16:creationId xmlns:a16="http://schemas.microsoft.com/office/drawing/2014/main" id="{A8302944-824C-481F-9C92-2C790795B55D}"/>
            </a:ext>
          </a:extLst>
        </xdr:cNvPr>
        <xdr:cNvSpPr txBox="1"/>
      </xdr:nvSpPr>
      <xdr:spPr>
        <a:xfrm>
          <a:off x="6866332" y="6762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78533</xdr:rowOff>
    </xdr:from>
    <xdr:ext cx="469744" cy="259045"/>
    <xdr:sp macro="" textlink="">
      <xdr:nvSpPr>
        <xdr:cNvPr id="143" name="n_4mainValue【道路】&#10;一人当たり延長">
          <a:extLst>
            <a:ext uri="{FF2B5EF4-FFF2-40B4-BE49-F238E27FC236}">
              <a16:creationId xmlns:a16="http://schemas.microsoft.com/office/drawing/2014/main" id="{34591AEB-945A-42A2-B7E3-203319E02C0E}"/>
            </a:ext>
          </a:extLst>
        </xdr:cNvPr>
        <xdr:cNvSpPr txBox="1"/>
      </xdr:nvSpPr>
      <xdr:spPr>
        <a:xfrm>
          <a:off x="6068772" y="6765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EC58B76A-DCA2-43BA-A260-A075303D3209}"/>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E46D58D1-596E-4FBF-83E4-EDBC36946119}"/>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73A446E6-6C4F-48B7-8E9B-E6EB46FD1EBE}"/>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B9D55AC1-C38E-44B6-8872-BBD4DE017C21}"/>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27AD9959-A152-476F-9410-8C264B7F8C49}"/>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0BEE7B7D-CC50-418F-9784-CF57226C8514}"/>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5352360A-A5FF-4999-BD75-11EECFDB7A4C}"/>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A7010FBA-7C6A-49CC-B13F-508CC1C74EFB}"/>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007F1D71-2A40-4210-B83C-7DB6C1EF0B4A}"/>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F8E43E4A-6F6F-4E86-8954-2E1B36C20E59}"/>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5974B1FD-4CE2-4880-A09E-8594F0C93E86}"/>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DBE98E1B-F099-4344-8D73-7A4B4692FD2F}"/>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384E0F54-D369-4875-B659-7DD2EC4D2B36}"/>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46C7704F-D47A-43A5-9C78-D2E65256B570}"/>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012E46D4-2836-4E68-99E6-1E2129831BC4}"/>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E446797E-8BC7-4B61-982B-C3F54299E8DB}"/>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65C37CB5-A23B-4804-A028-0F26C4B1FE01}"/>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6CCBC564-C475-40C6-AB15-868C306BEEE0}"/>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8F514EBA-2D6B-4F5F-A764-DB4C90D95CAE}"/>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2AED98FB-C569-48A2-9CF1-CEF6A9E881D7}"/>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B31A3CC3-F068-4532-AFC5-460DAA7A2FFE}"/>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EDBEFBBF-7887-4325-91B1-0944D9B09ACD}"/>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B56135C9-41C1-4A64-A555-2A9E2392656B}"/>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14CCBA47-DAC1-4DDD-B8FA-97B1B7B41BA9}"/>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A82520C3-B478-41D0-BDEE-4F4EF1BCA54C}"/>
            </a:ext>
          </a:extLst>
        </xdr:cNvPr>
        <xdr:cNvCxnSpPr/>
      </xdr:nvCxnSpPr>
      <xdr:spPr>
        <a:xfrm flipV="1">
          <a:off x="4173855" y="9523095"/>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02283510-E59C-4403-AE34-61CC89FB6BCC}"/>
            </a:ext>
          </a:extLst>
        </xdr:cNvPr>
        <xdr:cNvSpPr txBox="1"/>
      </xdr:nvSpPr>
      <xdr:spPr>
        <a:xfrm>
          <a:off x="4212590" y="1085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CC085AF4-D0B1-4017-A66A-31FBD687935D}"/>
            </a:ext>
          </a:extLst>
        </xdr:cNvPr>
        <xdr:cNvCxnSpPr/>
      </xdr:nvCxnSpPr>
      <xdr:spPr>
        <a:xfrm>
          <a:off x="4112260" y="10848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5CD60B47-5C52-44F4-935E-CED29FA01FD3}"/>
            </a:ext>
          </a:extLst>
        </xdr:cNvPr>
        <xdr:cNvSpPr txBox="1"/>
      </xdr:nvSpPr>
      <xdr:spPr>
        <a:xfrm>
          <a:off x="4212590" y="929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5D291070-8391-47EB-BBEC-F1DBADDDD5E4}"/>
            </a:ext>
          </a:extLst>
        </xdr:cNvPr>
        <xdr:cNvCxnSpPr/>
      </xdr:nvCxnSpPr>
      <xdr:spPr>
        <a:xfrm>
          <a:off x="4112260" y="9523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61612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8AB8A695-27A9-46A8-8D5F-2320FEC7F1A3}"/>
            </a:ext>
          </a:extLst>
        </xdr:cNvPr>
        <xdr:cNvSpPr txBox="1"/>
      </xdr:nvSpPr>
      <xdr:spPr>
        <a:xfrm>
          <a:off x="4212590" y="10173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18BCCA21-A652-4BB0-924B-D45DC2205966}"/>
            </a:ext>
          </a:extLst>
        </xdr:cNvPr>
        <xdr:cNvSpPr/>
      </xdr:nvSpPr>
      <xdr:spPr>
        <a:xfrm>
          <a:off x="4131310" y="103257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110C33D2-09D0-4D72-B2A8-C06D1CF735E1}"/>
            </a:ext>
          </a:extLst>
        </xdr:cNvPr>
        <xdr:cNvSpPr/>
      </xdr:nvSpPr>
      <xdr:spPr>
        <a:xfrm>
          <a:off x="3388360" y="103028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564C408F-A060-42E5-981E-D104691B6052}"/>
            </a:ext>
          </a:extLst>
        </xdr:cNvPr>
        <xdr:cNvSpPr/>
      </xdr:nvSpPr>
      <xdr:spPr>
        <a:xfrm>
          <a:off x="2571750" y="102800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D99B29C9-7487-4B25-B84D-7E1514C6EE0A}"/>
            </a:ext>
          </a:extLst>
        </xdr:cNvPr>
        <xdr:cNvSpPr/>
      </xdr:nvSpPr>
      <xdr:spPr>
        <a:xfrm>
          <a:off x="1774190" y="1024953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20E6DBFB-6428-4D38-AA07-F7F6F68DED36}"/>
            </a:ext>
          </a:extLst>
        </xdr:cNvPr>
        <xdr:cNvSpPr/>
      </xdr:nvSpPr>
      <xdr:spPr>
        <a:xfrm>
          <a:off x="988060" y="102457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C5C77F9D-8ECB-4CD9-A4E7-CC952E9166AD}"/>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C8479978-1B72-4DC8-93C7-CFDAFA243608}"/>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C568E3E5-FFFA-48B5-8CCD-4BC327E4257B}"/>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65B420F-7862-4EE4-B1C0-400811E5913B}"/>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BAC8978-C0C5-4A89-A822-3A9E52AA29C6}"/>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53975</xdr:rowOff>
    </xdr:from>
    <xdr:to>
      <xdr:col>24</xdr:col>
      <xdr:colOff>114300</xdr:colOff>
      <xdr:row>60</xdr:row>
      <xdr:rowOff>155575</xdr:rowOff>
    </xdr:to>
    <xdr:sp macro="" textlink="">
      <xdr:nvSpPr>
        <xdr:cNvPr id="184" name="楕円 183">
          <a:extLst>
            <a:ext uri="{FF2B5EF4-FFF2-40B4-BE49-F238E27FC236}">
              <a16:creationId xmlns:a16="http://schemas.microsoft.com/office/drawing/2014/main" id="{366289A3-816F-4363-AC47-6648C659AAF7}"/>
            </a:ext>
          </a:extLst>
        </xdr:cNvPr>
        <xdr:cNvSpPr/>
      </xdr:nvSpPr>
      <xdr:spPr>
        <a:xfrm>
          <a:off x="4131310" y="103447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32402</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7353E03D-9DB5-4E6B-9742-896766935BB2}"/>
            </a:ext>
          </a:extLst>
        </xdr:cNvPr>
        <xdr:cNvSpPr txBox="1"/>
      </xdr:nvSpPr>
      <xdr:spPr>
        <a:xfrm>
          <a:off x="4212590" y="1031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36830</xdr:rowOff>
    </xdr:from>
    <xdr:to>
      <xdr:col>20</xdr:col>
      <xdr:colOff>38100</xdr:colOff>
      <xdr:row>60</xdr:row>
      <xdr:rowOff>138430</xdr:rowOff>
    </xdr:to>
    <xdr:sp macro="" textlink="">
      <xdr:nvSpPr>
        <xdr:cNvPr id="186" name="楕円 185">
          <a:extLst>
            <a:ext uri="{FF2B5EF4-FFF2-40B4-BE49-F238E27FC236}">
              <a16:creationId xmlns:a16="http://schemas.microsoft.com/office/drawing/2014/main" id="{77512F35-E0C7-484F-84CA-EEC1437EAF64}"/>
            </a:ext>
          </a:extLst>
        </xdr:cNvPr>
        <xdr:cNvSpPr/>
      </xdr:nvSpPr>
      <xdr:spPr>
        <a:xfrm>
          <a:off x="3388360" y="103238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87630</xdr:rowOff>
    </xdr:from>
    <xdr:to>
      <xdr:col>24</xdr:col>
      <xdr:colOff>63500</xdr:colOff>
      <xdr:row>60</xdr:row>
      <xdr:rowOff>104775</xdr:rowOff>
    </xdr:to>
    <xdr:cxnSp macro="">
      <xdr:nvCxnSpPr>
        <xdr:cNvPr id="187" name="直線コネクタ 186">
          <a:extLst>
            <a:ext uri="{FF2B5EF4-FFF2-40B4-BE49-F238E27FC236}">
              <a16:creationId xmlns:a16="http://schemas.microsoft.com/office/drawing/2014/main" id="{7FEE4F00-49BD-4234-B4C2-348414B09E05}"/>
            </a:ext>
          </a:extLst>
        </xdr:cNvPr>
        <xdr:cNvCxnSpPr/>
      </xdr:nvCxnSpPr>
      <xdr:spPr>
        <a:xfrm>
          <a:off x="3431540" y="10378440"/>
          <a:ext cx="7429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21590</xdr:rowOff>
    </xdr:from>
    <xdr:to>
      <xdr:col>15</xdr:col>
      <xdr:colOff>101600</xdr:colOff>
      <xdr:row>60</xdr:row>
      <xdr:rowOff>123190</xdr:rowOff>
    </xdr:to>
    <xdr:sp macro="" textlink="">
      <xdr:nvSpPr>
        <xdr:cNvPr id="188" name="楕円 187">
          <a:extLst>
            <a:ext uri="{FF2B5EF4-FFF2-40B4-BE49-F238E27FC236}">
              <a16:creationId xmlns:a16="http://schemas.microsoft.com/office/drawing/2014/main" id="{40895C42-CB08-4BAC-8E45-E2B63159E5CE}"/>
            </a:ext>
          </a:extLst>
        </xdr:cNvPr>
        <xdr:cNvSpPr/>
      </xdr:nvSpPr>
      <xdr:spPr>
        <a:xfrm>
          <a:off x="2571750" y="1030478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72390</xdr:rowOff>
    </xdr:from>
    <xdr:to>
      <xdr:col>19</xdr:col>
      <xdr:colOff>177800</xdr:colOff>
      <xdr:row>60</xdr:row>
      <xdr:rowOff>87630</xdr:rowOff>
    </xdr:to>
    <xdr:cxnSp macro="">
      <xdr:nvCxnSpPr>
        <xdr:cNvPr id="189" name="直線コネクタ 188">
          <a:extLst>
            <a:ext uri="{FF2B5EF4-FFF2-40B4-BE49-F238E27FC236}">
              <a16:creationId xmlns:a16="http://schemas.microsoft.com/office/drawing/2014/main" id="{BCB79366-EB2A-460A-A17A-E7035E05ABF6}"/>
            </a:ext>
          </a:extLst>
        </xdr:cNvPr>
        <xdr:cNvCxnSpPr/>
      </xdr:nvCxnSpPr>
      <xdr:spPr>
        <a:xfrm>
          <a:off x="2626360" y="10359390"/>
          <a:ext cx="80518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2540</xdr:rowOff>
    </xdr:from>
    <xdr:to>
      <xdr:col>10</xdr:col>
      <xdr:colOff>165100</xdr:colOff>
      <xdr:row>60</xdr:row>
      <xdr:rowOff>104140</xdr:rowOff>
    </xdr:to>
    <xdr:sp macro="" textlink="">
      <xdr:nvSpPr>
        <xdr:cNvPr id="190" name="楕円 189">
          <a:extLst>
            <a:ext uri="{FF2B5EF4-FFF2-40B4-BE49-F238E27FC236}">
              <a16:creationId xmlns:a16="http://schemas.microsoft.com/office/drawing/2014/main" id="{0BC70F00-F8A6-40A4-A8F6-030A824AA138}"/>
            </a:ext>
          </a:extLst>
        </xdr:cNvPr>
        <xdr:cNvSpPr/>
      </xdr:nvSpPr>
      <xdr:spPr>
        <a:xfrm>
          <a:off x="1774190" y="1028954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53340</xdr:rowOff>
    </xdr:from>
    <xdr:to>
      <xdr:col>15</xdr:col>
      <xdr:colOff>50800</xdr:colOff>
      <xdr:row>60</xdr:row>
      <xdr:rowOff>72390</xdr:rowOff>
    </xdr:to>
    <xdr:cxnSp macro="">
      <xdr:nvCxnSpPr>
        <xdr:cNvPr id="191" name="直線コネクタ 190">
          <a:extLst>
            <a:ext uri="{FF2B5EF4-FFF2-40B4-BE49-F238E27FC236}">
              <a16:creationId xmlns:a16="http://schemas.microsoft.com/office/drawing/2014/main" id="{B4A9460F-7D7F-4ECC-B2DC-74489F3D19FA}"/>
            </a:ext>
          </a:extLst>
        </xdr:cNvPr>
        <xdr:cNvCxnSpPr/>
      </xdr:nvCxnSpPr>
      <xdr:spPr>
        <a:xfrm>
          <a:off x="1828800" y="10344150"/>
          <a:ext cx="7975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154940</xdr:rowOff>
    </xdr:from>
    <xdr:to>
      <xdr:col>6</xdr:col>
      <xdr:colOff>38100</xdr:colOff>
      <xdr:row>60</xdr:row>
      <xdr:rowOff>85090</xdr:rowOff>
    </xdr:to>
    <xdr:sp macro="" textlink="">
      <xdr:nvSpPr>
        <xdr:cNvPr id="192" name="楕円 191">
          <a:extLst>
            <a:ext uri="{FF2B5EF4-FFF2-40B4-BE49-F238E27FC236}">
              <a16:creationId xmlns:a16="http://schemas.microsoft.com/office/drawing/2014/main" id="{0ABF9398-9768-4883-AADA-B339D99A42E2}"/>
            </a:ext>
          </a:extLst>
        </xdr:cNvPr>
        <xdr:cNvSpPr/>
      </xdr:nvSpPr>
      <xdr:spPr>
        <a:xfrm>
          <a:off x="988060" y="102704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34290</xdr:rowOff>
    </xdr:from>
    <xdr:to>
      <xdr:col>10</xdr:col>
      <xdr:colOff>114300</xdr:colOff>
      <xdr:row>60</xdr:row>
      <xdr:rowOff>53340</xdr:rowOff>
    </xdr:to>
    <xdr:cxnSp macro="">
      <xdr:nvCxnSpPr>
        <xdr:cNvPr id="193" name="直線コネクタ 192">
          <a:extLst>
            <a:ext uri="{FF2B5EF4-FFF2-40B4-BE49-F238E27FC236}">
              <a16:creationId xmlns:a16="http://schemas.microsoft.com/office/drawing/2014/main" id="{6446E5AB-6543-4553-B040-9A32E5E0B910}"/>
            </a:ext>
          </a:extLst>
        </xdr:cNvPr>
        <xdr:cNvCxnSpPr/>
      </xdr:nvCxnSpPr>
      <xdr:spPr>
        <a:xfrm>
          <a:off x="1031240" y="10321290"/>
          <a:ext cx="7975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130192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8C202ECE-070B-416F-A889-915B9201BB4C}"/>
            </a:ext>
          </a:extLst>
        </xdr:cNvPr>
        <xdr:cNvSpPr txBox="1"/>
      </xdr:nvSpPr>
      <xdr:spPr>
        <a:xfrm>
          <a:off x="3239144"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109237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F8016D35-063D-4706-AC15-C112709EB924}"/>
            </a:ext>
          </a:extLst>
        </xdr:cNvPr>
        <xdr:cNvSpPr txBox="1"/>
      </xdr:nvSpPr>
      <xdr:spPr>
        <a:xfrm>
          <a:off x="2439044"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84472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6B427354-6216-4E14-ADE3-E3FF6EBFA0F7}"/>
            </a:ext>
          </a:extLst>
        </xdr:cNvPr>
        <xdr:cNvSpPr txBox="1"/>
      </xdr:nvSpPr>
      <xdr:spPr>
        <a:xfrm>
          <a:off x="164148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73042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6176226F-18D8-4A10-AB98-F31EB6B0EAC0}"/>
            </a:ext>
          </a:extLst>
        </xdr:cNvPr>
        <xdr:cNvSpPr txBox="1"/>
      </xdr:nvSpPr>
      <xdr:spPr>
        <a:xfrm>
          <a:off x="855354" y="1001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129557</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4348D2CB-1988-4EC7-88D4-3C082DAE27EE}"/>
            </a:ext>
          </a:extLst>
        </xdr:cNvPr>
        <xdr:cNvSpPr txBox="1"/>
      </xdr:nvSpPr>
      <xdr:spPr>
        <a:xfrm>
          <a:off x="3239144"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114317</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1B5BB11F-9303-4CE4-8351-6FC923127D1C}"/>
            </a:ext>
          </a:extLst>
        </xdr:cNvPr>
        <xdr:cNvSpPr txBox="1"/>
      </xdr:nvSpPr>
      <xdr:spPr>
        <a:xfrm>
          <a:off x="24390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95267</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2431D47E-285A-4254-B1B9-FCA7A8486355}"/>
            </a:ext>
          </a:extLst>
        </xdr:cNvPr>
        <xdr:cNvSpPr txBox="1"/>
      </xdr:nvSpPr>
      <xdr:spPr>
        <a:xfrm>
          <a:off x="164148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76217</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7A275A77-2D13-4917-8DE5-C59CACFB65F5}"/>
            </a:ext>
          </a:extLst>
        </xdr:cNvPr>
        <xdr:cNvSpPr txBox="1"/>
      </xdr:nvSpPr>
      <xdr:spPr>
        <a:xfrm>
          <a:off x="855354"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48683FF3-8E32-4714-A6FC-36D337072FDD}"/>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480A9AD8-04A1-4E3B-8320-76D97BABDA88}"/>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88F1247D-07AA-4D5C-A7E7-5C985B20C2A2}"/>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663CF633-084B-422C-ACA2-BFF27C0BA0E7}"/>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F210EE84-4F1F-4283-A31A-49AA8CF78846}"/>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8937F669-5D07-46E9-AD92-B08A3D9E0D8B}"/>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5B1FEF83-502B-4336-B875-4BEB816E10FB}"/>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C97DDA51-0B47-4B7D-B93C-20D2DAB9B53D}"/>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63BEA4D7-E86C-4FA8-A32F-B21E82FAF1CA}"/>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AC7F8F1C-BA48-4525-9FDE-24671F8B2DEF}"/>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1F78B2AB-9327-46DF-B68C-839E6F227ECC}"/>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BF8FEC3E-73EF-491B-BCA1-4AD1BDDB4ADB}"/>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9316D043-EA02-4823-B487-11B87D1685F5}"/>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4F780B75-B6A6-4163-A70E-4F8AF45C0A70}"/>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75EF676C-9F25-4041-B41D-4F5302011E00}"/>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78DE99F1-C37F-4277-8FBA-E415B672F42C}"/>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C3130B2C-BCDD-43A6-A1CD-66BA2AF36783}"/>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593BF7F7-30F3-447E-B4C6-5EE178F8AACC}"/>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9C622344-434A-4B07-AA22-CF02350F0905}"/>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5FF285E2-409E-4D92-8BFE-0C2915554051}"/>
            </a:ext>
          </a:extLst>
        </xdr:cNvPr>
        <xdr:cNvSpPr txBox="1"/>
      </xdr:nvSpPr>
      <xdr:spPr>
        <a:xfrm>
          <a:off x="5416126" y="938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8351889C-965C-4C2D-87D3-4B5ED0ABA82E}"/>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8A944638-761F-4ABD-8A67-DD579E571E27}"/>
            </a:ext>
          </a:extLst>
        </xdr:cNvPr>
        <xdr:cNvSpPr txBox="1"/>
      </xdr:nvSpPr>
      <xdr:spPr>
        <a:xfrm>
          <a:off x="5416126" y="900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0A1B6B12-6B45-4449-B21C-86B1D0ACDF65}"/>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FC5D9151-1B94-4B33-A22C-4AD354D409C9}"/>
            </a:ext>
          </a:extLst>
        </xdr:cNvPr>
        <xdr:cNvCxnSpPr/>
      </xdr:nvCxnSpPr>
      <xdr:spPr>
        <a:xfrm flipV="1">
          <a:off x="9429115" y="9543631"/>
          <a:ext cx="0" cy="1498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308811A1-2D03-406E-A0EF-3D378A4971CD}"/>
            </a:ext>
          </a:extLst>
        </xdr:cNvPr>
        <xdr:cNvSpPr txBox="1"/>
      </xdr:nvSpPr>
      <xdr:spPr>
        <a:xfrm>
          <a:off x="9467850" y="1104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EECDFFB5-239B-457B-BFE1-D118A36713BC}"/>
            </a:ext>
          </a:extLst>
        </xdr:cNvPr>
        <xdr:cNvCxnSpPr/>
      </xdr:nvCxnSpPr>
      <xdr:spPr>
        <a:xfrm>
          <a:off x="9356090" y="1104208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9A19E03D-D575-46A7-9B7D-A3DE6E17FC53}"/>
            </a:ext>
          </a:extLst>
        </xdr:cNvPr>
        <xdr:cNvSpPr txBox="1"/>
      </xdr:nvSpPr>
      <xdr:spPr>
        <a:xfrm>
          <a:off x="9467850" y="9315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ADF2AF8C-188F-45D1-A926-6DEA0B7248F5}"/>
            </a:ext>
          </a:extLst>
        </xdr:cNvPr>
        <xdr:cNvCxnSpPr/>
      </xdr:nvCxnSpPr>
      <xdr:spPr>
        <a:xfrm>
          <a:off x="9356090" y="954363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131294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AA704B46-4D0D-415B-91DA-CC4BA7FCF0B8}"/>
            </a:ext>
          </a:extLst>
        </xdr:cNvPr>
        <xdr:cNvSpPr txBox="1"/>
      </xdr:nvSpPr>
      <xdr:spPr>
        <a:xfrm>
          <a:off x="9467850" y="105935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B6EC5D71-CEBF-4B91-BA81-A91EDE9A3B98}"/>
            </a:ext>
          </a:extLst>
        </xdr:cNvPr>
        <xdr:cNvSpPr/>
      </xdr:nvSpPr>
      <xdr:spPr>
        <a:xfrm>
          <a:off x="9394190" y="10611317"/>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F98C1C98-A08B-4F8C-8313-307524348F2D}"/>
            </a:ext>
          </a:extLst>
        </xdr:cNvPr>
        <xdr:cNvSpPr/>
      </xdr:nvSpPr>
      <xdr:spPr>
        <a:xfrm>
          <a:off x="8632190" y="106206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27C38010-EA2C-40DD-ABF0-DF730B0FB3C0}"/>
            </a:ext>
          </a:extLst>
        </xdr:cNvPr>
        <xdr:cNvSpPr/>
      </xdr:nvSpPr>
      <xdr:spPr>
        <a:xfrm>
          <a:off x="7846060" y="10627913"/>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FF8C8CB9-3625-4791-ACFF-E7AD8F8B7F63}"/>
            </a:ext>
          </a:extLst>
        </xdr:cNvPr>
        <xdr:cNvSpPr/>
      </xdr:nvSpPr>
      <xdr:spPr>
        <a:xfrm>
          <a:off x="7029450" y="1063168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552E95A6-E819-4732-B04E-56849C084665}"/>
            </a:ext>
          </a:extLst>
        </xdr:cNvPr>
        <xdr:cNvSpPr/>
      </xdr:nvSpPr>
      <xdr:spPr>
        <a:xfrm>
          <a:off x="6231890" y="1063663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9F1687D8-B7F0-4E6D-862F-46C802A44410}"/>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29519D8-9AD9-4294-B515-90586CC995D2}"/>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80A6E3FD-FFEC-41BE-B243-B2A29466CF45}"/>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B7E11B62-8D74-4B61-A14D-7CE8A7B388D7}"/>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18E06C3-C187-476C-953E-6D0F8E1A2936}"/>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127569</xdr:rowOff>
    </xdr:from>
    <xdr:to>
      <xdr:col>55</xdr:col>
      <xdr:colOff>50800</xdr:colOff>
      <xdr:row>62</xdr:row>
      <xdr:rowOff>57719</xdr:rowOff>
    </xdr:to>
    <xdr:sp macro="" textlink="">
      <xdr:nvSpPr>
        <xdr:cNvPr id="241" name="楕円 240">
          <a:extLst>
            <a:ext uri="{FF2B5EF4-FFF2-40B4-BE49-F238E27FC236}">
              <a16:creationId xmlns:a16="http://schemas.microsoft.com/office/drawing/2014/main" id="{9AFB5446-46C6-4726-A1F9-6C97984A0DCB}"/>
            </a:ext>
          </a:extLst>
        </xdr:cNvPr>
        <xdr:cNvSpPr/>
      </xdr:nvSpPr>
      <xdr:spPr>
        <a:xfrm>
          <a:off x="9394190" y="10589829"/>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150446</xdr:rowOff>
    </xdr:from>
    <xdr:ext cx="599010" cy="259045"/>
    <xdr:sp macro="" textlink="">
      <xdr:nvSpPr>
        <xdr:cNvPr id="242" name="【橋りょう・トンネル】&#10;一人当たり有形固定資産（償却資産）額該当値テキスト">
          <a:extLst>
            <a:ext uri="{FF2B5EF4-FFF2-40B4-BE49-F238E27FC236}">
              <a16:creationId xmlns:a16="http://schemas.microsoft.com/office/drawing/2014/main" id="{895E3BA0-2B9D-4FA2-B310-9EEFC5CFE510}"/>
            </a:ext>
          </a:extLst>
        </xdr:cNvPr>
        <xdr:cNvSpPr txBox="1"/>
      </xdr:nvSpPr>
      <xdr:spPr>
        <a:xfrm>
          <a:off x="9467850" y="10437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133330</xdr:rowOff>
    </xdr:from>
    <xdr:to>
      <xdr:col>50</xdr:col>
      <xdr:colOff>165100</xdr:colOff>
      <xdr:row>62</xdr:row>
      <xdr:rowOff>63480</xdr:rowOff>
    </xdr:to>
    <xdr:sp macro="" textlink="">
      <xdr:nvSpPr>
        <xdr:cNvPr id="243" name="楕円 242">
          <a:extLst>
            <a:ext uri="{FF2B5EF4-FFF2-40B4-BE49-F238E27FC236}">
              <a16:creationId xmlns:a16="http://schemas.microsoft.com/office/drawing/2014/main" id="{7BE9C6B8-96D6-4D40-A04E-4B8950EE9EC7}"/>
            </a:ext>
          </a:extLst>
        </xdr:cNvPr>
        <xdr:cNvSpPr/>
      </xdr:nvSpPr>
      <xdr:spPr>
        <a:xfrm>
          <a:off x="8632190" y="1059559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6919</xdr:rowOff>
    </xdr:from>
    <xdr:to>
      <xdr:col>55</xdr:col>
      <xdr:colOff>0</xdr:colOff>
      <xdr:row>62</xdr:row>
      <xdr:rowOff>12680</xdr:rowOff>
    </xdr:to>
    <xdr:cxnSp macro="">
      <xdr:nvCxnSpPr>
        <xdr:cNvPr id="244" name="直線コネクタ 243">
          <a:extLst>
            <a:ext uri="{FF2B5EF4-FFF2-40B4-BE49-F238E27FC236}">
              <a16:creationId xmlns:a16="http://schemas.microsoft.com/office/drawing/2014/main" id="{6F2FDA35-0CA0-4890-9B15-44A47EE32966}"/>
            </a:ext>
          </a:extLst>
        </xdr:cNvPr>
        <xdr:cNvCxnSpPr/>
      </xdr:nvCxnSpPr>
      <xdr:spPr>
        <a:xfrm flipV="1">
          <a:off x="8686800" y="10638724"/>
          <a:ext cx="742950" cy="7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139109</xdr:rowOff>
    </xdr:from>
    <xdr:to>
      <xdr:col>46</xdr:col>
      <xdr:colOff>38100</xdr:colOff>
      <xdr:row>62</xdr:row>
      <xdr:rowOff>69259</xdr:rowOff>
    </xdr:to>
    <xdr:sp macro="" textlink="">
      <xdr:nvSpPr>
        <xdr:cNvPr id="245" name="楕円 244">
          <a:extLst>
            <a:ext uri="{FF2B5EF4-FFF2-40B4-BE49-F238E27FC236}">
              <a16:creationId xmlns:a16="http://schemas.microsoft.com/office/drawing/2014/main" id="{E699D0D7-84AB-48D6-89C2-189619941BF6}"/>
            </a:ext>
          </a:extLst>
        </xdr:cNvPr>
        <xdr:cNvSpPr/>
      </xdr:nvSpPr>
      <xdr:spPr>
        <a:xfrm>
          <a:off x="7846060" y="1059374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12680</xdr:rowOff>
    </xdr:from>
    <xdr:to>
      <xdr:col>50</xdr:col>
      <xdr:colOff>114300</xdr:colOff>
      <xdr:row>62</xdr:row>
      <xdr:rowOff>18459</xdr:rowOff>
    </xdr:to>
    <xdr:cxnSp macro="">
      <xdr:nvCxnSpPr>
        <xdr:cNvPr id="246" name="直線コネクタ 245">
          <a:extLst>
            <a:ext uri="{FF2B5EF4-FFF2-40B4-BE49-F238E27FC236}">
              <a16:creationId xmlns:a16="http://schemas.microsoft.com/office/drawing/2014/main" id="{8145C269-69EB-4A65-BAB5-932CCCE96061}"/>
            </a:ext>
          </a:extLst>
        </xdr:cNvPr>
        <xdr:cNvCxnSpPr/>
      </xdr:nvCxnSpPr>
      <xdr:spPr>
        <a:xfrm flipV="1">
          <a:off x="7889240" y="10646390"/>
          <a:ext cx="797560" cy="5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143784</xdr:rowOff>
    </xdr:from>
    <xdr:to>
      <xdr:col>41</xdr:col>
      <xdr:colOff>101600</xdr:colOff>
      <xdr:row>62</xdr:row>
      <xdr:rowOff>73934</xdr:rowOff>
    </xdr:to>
    <xdr:sp macro="" textlink="">
      <xdr:nvSpPr>
        <xdr:cNvPr id="247" name="楕円 246">
          <a:extLst>
            <a:ext uri="{FF2B5EF4-FFF2-40B4-BE49-F238E27FC236}">
              <a16:creationId xmlns:a16="http://schemas.microsoft.com/office/drawing/2014/main" id="{2B6D115F-DC5C-4967-8757-12F3C6972B27}"/>
            </a:ext>
          </a:extLst>
        </xdr:cNvPr>
        <xdr:cNvSpPr/>
      </xdr:nvSpPr>
      <xdr:spPr>
        <a:xfrm>
          <a:off x="7029450" y="106003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18459</xdr:rowOff>
    </xdr:from>
    <xdr:to>
      <xdr:col>45</xdr:col>
      <xdr:colOff>177800</xdr:colOff>
      <xdr:row>62</xdr:row>
      <xdr:rowOff>23134</xdr:rowOff>
    </xdr:to>
    <xdr:cxnSp macro="">
      <xdr:nvCxnSpPr>
        <xdr:cNvPr id="248" name="直線コネクタ 247">
          <a:extLst>
            <a:ext uri="{FF2B5EF4-FFF2-40B4-BE49-F238E27FC236}">
              <a16:creationId xmlns:a16="http://schemas.microsoft.com/office/drawing/2014/main" id="{4317622A-35AD-4D1C-9BC7-63B690E236B6}"/>
            </a:ext>
          </a:extLst>
        </xdr:cNvPr>
        <xdr:cNvCxnSpPr/>
      </xdr:nvCxnSpPr>
      <xdr:spPr>
        <a:xfrm flipV="1">
          <a:off x="7084060" y="1065216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149446</xdr:rowOff>
    </xdr:from>
    <xdr:to>
      <xdr:col>36</xdr:col>
      <xdr:colOff>165100</xdr:colOff>
      <xdr:row>62</xdr:row>
      <xdr:rowOff>79596</xdr:rowOff>
    </xdr:to>
    <xdr:sp macro="" textlink="">
      <xdr:nvSpPr>
        <xdr:cNvPr id="249" name="楕円 248">
          <a:extLst>
            <a:ext uri="{FF2B5EF4-FFF2-40B4-BE49-F238E27FC236}">
              <a16:creationId xmlns:a16="http://schemas.microsoft.com/office/drawing/2014/main" id="{81EDCD99-7647-46A1-A96E-2B36250744B5}"/>
            </a:ext>
          </a:extLst>
        </xdr:cNvPr>
        <xdr:cNvSpPr/>
      </xdr:nvSpPr>
      <xdr:spPr>
        <a:xfrm>
          <a:off x="6231890" y="10607896"/>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23134</xdr:rowOff>
    </xdr:from>
    <xdr:to>
      <xdr:col>41</xdr:col>
      <xdr:colOff>50800</xdr:colOff>
      <xdr:row>62</xdr:row>
      <xdr:rowOff>28796</xdr:rowOff>
    </xdr:to>
    <xdr:cxnSp macro="">
      <xdr:nvCxnSpPr>
        <xdr:cNvPr id="250" name="直線コネクタ 249">
          <a:extLst>
            <a:ext uri="{FF2B5EF4-FFF2-40B4-BE49-F238E27FC236}">
              <a16:creationId xmlns:a16="http://schemas.microsoft.com/office/drawing/2014/main" id="{7D2C2EDA-D7FF-4E7A-9DE4-D5B172F0982C}"/>
            </a:ext>
          </a:extLst>
        </xdr:cNvPr>
        <xdr:cNvCxnSpPr/>
      </xdr:nvCxnSpPr>
      <xdr:spPr>
        <a:xfrm flipV="1">
          <a:off x="6286500" y="10649224"/>
          <a:ext cx="797560" cy="7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81612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4F988EDB-665F-4C50-AEE3-D0DEE7354378}"/>
            </a:ext>
          </a:extLst>
        </xdr:cNvPr>
        <xdr:cNvSpPr txBox="1"/>
      </xdr:nvSpPr>
      <xdr:spPr>
        <a:xfrm>
          <a:off x="8422151" y="10713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86930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A512E89C-FCCB-440C-86F7-EDF6CC0184D5}"/>
            </a:ext>
          </a:extLst>
        </xdr:cNvPr>
        <xdr:cNvSpPr txBox="1"/>
      </xdr:nvSpPr>
      <xdr:spPr>
        <a:xfrm>
          <a:off x="7641101" y="10718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90706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11CE6AB1-A7C5-47F3-B35C-338B5E7A15A2}"/>
            </a:ext>
          </a:extLst>
        </xdr:cNvPr>
        <xdr:cNvSpPr txBox="1"/>
      </xdr:nvSpPr>
      <xdr:spPr>
        <a:xfrm>
          <a:off x="6854971" y="1072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97557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751B1D2B-9A72-454E-B821-CE2FDB57BC2F}"/>
            </a:ext>
          </a:extLst>
        </xdr:cNvPr>
        <xdr:cNvSpPr txBox="1"/>
      </xdr:nvSpPr>
      <xdr:spPr>
        <a:xfrm>
          <a:off x="6038361" y="10723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80007</xdr:rowOff>
    </xdr:from>
    <xdr:ext cx="599010" cy="259045"/>
    <xdr:sp macro="" textlink="">
      <xdr:nvSpPr>
        <xdr:cNvPr id="255" name="n_1mainValue【橋りょう・トンネル】&#10;一人当たり有形固定資産（償却資産）額">
          <a:extLst>
            <a:ext uri="{FF2B5EF4-FFF2-40B4-BE49-F238E27FC236}">
              <a16:creationId xmlns:a16="http://schemas.microsoft.com/office/drawing/2014/main" id="{446D93AA-CC49-47B3-A6A2-6B5FEDA054BC}"/>
            </a:ext>
          </a:extLst>
        </xdr:cNvPr>
        <xdr:cNvSpPr txBox="1"/>
      </xdr:nvSpPr>
      <xdr:spPr>
        <a:xfrm>
          <a:off x="8401265" y="10367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85786</xdr:rowOff>
    </xdr:from>
    <xdr:ext cx="599010" cy="259045"/>
    <xdr:sp macro="" textlink="">
      <xdr:nvSpPr>
        <xdr:cNvPr id="256" name="n_2mainValue【橋りょう・トンネル】&#10;一人当たり有形固定資産（償却資産）額">
          <a:extLst>
            <a:ext uri="{FF2B5EF4-FFF2-40B4-BE49-F238E27FC236}">
              <a16:creationId xmlns:a16="http://schemas.microsoft.com/office/drawing/2014/main" id="{DE99B0F0-5D1B-45A6-8DEF-0F3D080BBC59}"/>
            </a:ext>
          </a:extLst>
        </xdr:cNvPr>
        <xdr:cNvSpPr txBox="1"/>
      </xdr:nvSpPr>
      <xdr:spPr>
        <a:xfrm>
          <a:off x="7610690" y="10374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90461</xdr:rowOff>
    </xdr:from>
    <xdr:ext cx="599010" cy="259045"/>
    <xdr:sp macro="" textlink="">
      <xdr:nvSpPr>
        <xdr:cNvPr id="257" name="n_3mainValue【橋りょう・トンネル】&#10;一人当たり有形固定資産（償却資産）額">
          <a:extLst>
            <a:ext uri="{FF2B5EF4-FFF2-40B4-BE49-F238E27FC236}">
              <a16:creationId xmlns:a16="http://schemas.microsoft.com/office/drawing/2014/main" id="{7798B746-A725-40F7-88B0-B68C5597D509}"/>
            </a:ext>
          </a:extLst>
        </xdr:cNvPr>
        <xdr:cNvSpPr txBox="1"/>
      </xdr:nvSpPr>
      <xdr:spPr>
        <a:xfrm>
          <a:off x="6822655" y="10381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96123</xdr:rowOff>
    </xdr:from>
    <xdr:ext cx="599010" cy="259045"/>
    <xdr:sp macro="" textlink="">
      <xdr:nvSpPr>
        <xdr:cNvPr id="258" name="n_4mainValue【橋りょう・トンネル】&#10;一人当たり有形固定資産（償却資産）額">
          <a:extLst>
            <a:ext uri="{FF2B5EF4-FFF2-40B4-BE49-F238E27FC236}">
              <a16:creationId xmlns:a16="http://schemas.microsoft.com/office/drawing/2014/main" id="{DD4AE30A-542F-444C-A9CB-74601236EFA2}"/>
            </a:ext>
          </a:extLst>
        </xdr:cNvPr>
        <xdr:cNvSpPr txBox="1"/>
      </xdr:nvSpPr>
      <xdr:spPr>
        <a:xfrm>
          <a:off x="6007950" y="10379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DE12EF0B-0178-4ABE-AA8B-6903028BEA5D}"/>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5BDFBAB4-F361-4B5B-BA66-B2DCB5A1974D}"/>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57691CEC-3744-4C33-AA0B-992D979E26DC}"/>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480F5C2F-B62E-4FA6-8F56-33A29A4EE218}"/>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3305D855-C474-4233-86FA-E67C5669779D}"/>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10D961E7-B7C6-40D8-B9E0-4E91DA6D103B}"/>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18E05B17-460A-466F-A705-17FE17B3A755}"/>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59EB8E6B-D220-4D70-A93B-6B225A902D05}"/>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139F60BB-79EA-4948-8ED3-B0D503BC1410}"/>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5A898A9A-7561-4072-B3EF-82B3901FC35D}"/>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A6423BDB-77F6-4790-A183-65381472C35A}"/>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0603D9B2-100D-449C-B252-670F6494A302}"/>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EB096581-52FD-431C-913D-A207EB49ADE2}"/>
            </a:ext>
          </a:extLst>
        </xdr:cNvPr>
        <xdr:cNvSpPr txBox="1"/>
      </xdr:nvSpPr>
      <xdr:spPr>
        <a:xfrm>
          <a:off x="343701" y="1476739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33624C15-2B25-4CB6-9BF1-B8455D886B1B}"/>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2A7B45BF-F1A1-4E2B-A666-041D65CA19D4}"/>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5DAAC6A1-4DFA-41C0-B877-4586120AE1F5}"/>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76E05CDD-79BB-48C8-BFFA-9983690CDFA2}"/>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3112FF81-E8A1-4CF4-BB73-6AB24FD53706}"/>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029DA09F-8D9A-4654-BBD9-6B3DE0AEE67A}"/>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E34E4916-0E68-49CF-AE91-6C7FC5C32CCE}"/>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0621EA2A-2602-44F4-BA72-DED487344B7F}"/>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0D6EC353-AA98-4DDF-9CCE-15D2073C5115}"/>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156A3FCB-9A17-422A-A15C-15C95281230F}"/>
            </a:ext>
          </a:extLst>
        </xdr:cNvPr>
        <xdr:cNvSpPr txBox="1"/>
      </xdr:nvSpPr>
      <xdr:spPr>
        <a:xfrm>
          <a:off x="343701" y="131364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3E3E0300-3D6A-4431-8E5E-90B191239E13}"/>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19FE0A20-A49E-407C-BE87-3AD679FC386C}"/>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8A0BF5EB-BF28-4D96-820D-0D72739BBE1B}"/>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8E94D193-E87E-4F90-8EE5-3DBA1F163664}"/>
            </a:ext>
          </a:extLst>
        </xdr:cNvPr>
        <xdr:cNvCxnSpPr/>
      </xdr:nvCxnSpPr>
      <xdr:spPr>
        <a:xfrm flipV="1">
          <a:off x="4173855" y="13391061"/>
          <a:ext cx="0" cy="1341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A0A38C8F-6744-4A3E-A301-A9B91B54C3C2}"/>
            </a:ext>
          </a:extLst>
        </xdr:cNvPr>
        <xdr:cNvSpPr txBox="1"/>
      </xdr:nvSpPr>
      <xdr:spPr>
        <a:xfrm>
          <a:off x="4212590" y="14736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72DA70A4-1B3E-4479-82BB-88D2B1D3C19A}"/>
            </a:ext>
          </a:extLst>
        </xdr:cNvPr>
        <xdr:cNvCxnSpPr/>
      </xdr:nvCxnSpPr>
      <xdr:spPr>
        <a:xfrm>
          <a:off x="4112260" y="147324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9CF9F3D1-32A5-42C9-82D1-19C3413ACD7E}"/>
            </a:ext>
          </a:extLst>
        </xdr:cNvPr>
        <xdr:cNvSpPr txBox="1"/>
      </xdr:nvSpPr>
      <xdr:spPr>
        <a:xfrm>
          <a:off x="4212590" y="13166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E48C639E-F719-41F4-B35C-13A5938AAB9C}"/>
            </a:ext>
          </a:extLst>
        </xdr:cNvPr>
        <xdr:cNvCxnSpPr/>
      </xdr:nvCxnSpPr>
      <xdr:spPr>
        <a:xfrm>
          <a:off x="4112260" y="133910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138809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067DE18F-0E9D-44EA-A018-873CE01481BA}"/>
            </a:ext>
          </a:extLst>
        </xdr:cNvPr>
        <xdr:cNvSpPr txBox="1"/>
      </xdr:nvSpPr>
      <xdr:spPr>
        <a:xfrm>
          <a:off x="4212590" y="141938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79B1A2BD-3ADA-4265-824B-3E173ACFA539}"/>
            </a:ext>
          </a:extLst>
        </xdr:cNvPr>
        <xdr:cNvSpPr/>
      </xdr:nvSpPr>
      <xdr:spPr>
        <a:xfrm>
          <a:off x="4131310" y="1422118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5FC11545-AA5F-4ECA-BC84-70418BF0CA08}"/>
            </a:ext>
          </a:extLst>
        </xdr:cNvPr>
        <xdr:cNvSpPr/>
      </xdr:nvSpPr>
      <xdr:spPr>
        <a:xfrm>
          <a:off x="3388360" y="141702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5004E639-D6BD-4444-A5B7-1E91D97F4805}"/>
            </a:ext>
          </a:extLst>
        </xdr:cNvPr>
        <xdr:cNvSpPr/>
      </xdr:nvSpPr>
      <xdr:spPr>
        <a:xfrm>
          <a:off x="2571750" y="1413437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4C2B539B-BE7F-4ABA-8CA3-AC1B761A5843}"/>
            </a:ext>
          </a:extLst>
        </xdr:cNvPr>
        <xdr:cNvSpPr/>
      </xdr:nvSpPr>
      <xdr:spPr>
        <a:xfrm>
          <a:off x="1774190" y="14098451"/>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DF92304E-CA16-42FF-8D5D-C4A58C2EAE9F}"/>
            </a:ext>
          </a:extLst>
        </xdr:cNvPr>
        <xdr:cNvSpPr/>
      </xdr:nvSpPr>
      <xdr:spPr>
        <a:xfrm>
          <a:off x="988060" y="140676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E153029D-6211-490F-BE79-1F58F6160F11}"/>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D1EC245B-2C32-4D77-87B0-BF7B9CC40DB7}"/>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46DDA0B-6316-4F8E-825E-91B076EED65A}"/>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F2228F5-7374-4201-BB75-27EC786E3D9D}"/>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106D218-90EF-4824-A966-28948EB0D8D0}"/>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49349</xdr:rowOff>
    </xdr:from>
    <xdr:to>
      <xdr:col>24</xdr:col>
      <xdr:colOff>114300</xdr:colOff>
      <xdr:row>82</xdr:row>
      <xdr:rowOff>150949</xdr:rowOff>
    </xdr:to>
    <xdr:sp macro="" textlink="">
      <xdr:nvSpPr>
        <xdr:cNvPr id="301" name="楕円 300">
          <a:extLst>
            <a:ext uri="{FF2B5EF4-FFF2-40B4-BE49-F238E27FC236}">
              <a16:creationId xmlns:a16="http://schemas.microsoft.com/office/drawing/2014/main" id="{06C8D6F5-7194-424B-9CC5-4ED0A45B7C5D}"/>
            </a:ext>
          </a:extLst>
        </xdr:cNvPr>
        <xdr:cNvSpPr/>
      </xdr:nvSpPr>
      <xdr:spPr>
        <a:xfrm>
          <a:off x="4131310" y="1411015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72226</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C157EAE1-018B-48A1-968E-04F79FCCFB7D}"/>
            </a:ext>
          </a:extLst>
        </xdr:cNvPr>
        <xdr:cNvSpPr txBox="1"/>
      </xdr:nvSpPr>
      <xdr:spPr>
        <a:xfrm>
          <a:off x="4212590" y="13957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82006</xdr:rowOff>
    </xdr:from>
    <xdr:to>
      <xdr:col>20</xdr:col>
      <xdr:colOff>38100</xdr:colOff>
      <xdr:row>83</xdr:row>
      <xdr:rowOff>12156</xdr:rowOff>
    </xdr:to>
    <xdr:sp macro="" textlink="">
      <xdr:nvSpPr>
        <xdr:cNvPr id="303" name="楕円 302">
          <a:extLst>
            <a:ext uri="{FF2B5EF4-FFF2-40B4-BE49-F238E27FC236}">
              <a16:creationId xmlns:a16="http://schemas.microsoft.com/office/drawing/2014/main" id="{29D6B89C-DBDD-40E1-B526-E039C5C13F06}"/>
            </a:ext>
          </a:extLst>
        </xdr:cNvPr>
        <xdr:cNvSpPr/>
      </xdr:nvSpPr>
      <xdr:spPr>
        <a:xfrm>
          <a:off x="3388360" y="1414281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100149</xdr:rowOff>
    </xdr:from>
    <xdr:to>
      <xdr:col>24</xdr:col>
      <xdr:colOff>63500</xdr:colOff>
      <xdr:row>82</xdr:row>
      <xdr:rowOff>132806</xdr:rowOff>
    </xdr:to>
    <xdr:cxnSp macro="">
      <xdr:nvCxnSpPr>
        <xdr:cNvPr id="304" name="直線コネクタ 303">
          <a:extLst>
            <a:ext uri="{FF2B5EF4-FFF2-40B4-BE49-F238E27FC236}">
              <a16:creationId xmlns:a16="http://schemas.microsoft.com/office/drawing/2014/main" id="{F3C8AC9D-16EE-437E-9E7C-FF05F4895E94}"/>
            </a:ext>
          </a:extLst>
        </xdr:cNvPr>
        <xdr:cNvCxnSpPr/>
      </xdr:nvCxnSpPr>
      <xdr:spPr>
        <a:xfrm flipV="1">
          <a:off x="3431540" y="14155239"/>
          <a:ext cx="74295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39551</xdr:rowOff>
    </xdr:from>
    <xdr:to>
      <xdr:col>15</xdr:col>
      <xdr:colOff>101600</xdr:colOff>
      <xdr:row>82</xdr:row>
      <xdr:rowOff>141151</xdr:rowOff>
    </xdr:to>
    <xdr:sp macro="" textlink="">
      <xdr:nvSpPr>
        <xdr:cNvPr id="305" name="楕円 304">
          <a:extLst>
            <a:ext uri="{FF2B5EF4-FFF2-40B4-BE49-F238E27FC236}">
              <a16:creationId xmlns:a16="http://schemas.microsoft.com/office/drawing/2014/main" id="{4DB86E02-CCBD-4473-8081-7F439965B7C8}"/>
            </a:ext>
          </a:extLst>
        </xdr:cNvPr>
        <xdr:cNvSpPr/>
      </xdr:nvSpPr>
      <xdr:spPr>
        <a:xfrm>
          <a:off x="2571750" y="14098451"/>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90351</xdr:rowOff>
    </xdr:from>
    <xdr:to>
      <xdr:col>19</xdr:col>
      <xdr:colOff>177800</xdr:colOff>
      <xdr:row>82</xdr:row>
      <xdr:rowOff>132806</xdr:rowOff>
    </xdr:to>
    <xdr:cxnSp macro="">
      <xdr:nvCxnSpPr>
        <xdr:cNvPr id="306" name="直線コネクタ 305">
          <a:extLst>
            <a:ext uri="{FF2B5EF4-FFF2-40B4-BE49-F238E27FC236}">
              <a16:creationId xmlns:a16="http://schemas.microsoft.com/office/drawing/2014/main" id="{525D9340-5D51-49E6-8B92-150D380D4FEA}"/>
            </a:ext>
          </a:extLst>
        </xdr:cNvPr>
        <xdr:cNvCxnSpPr/>
      </xdr:nvCxnSpPr>
      <xdr:spPr>
        <a:xfrm>
          <a:off x="2626360" y="14153061"/>
          <a:ext cx="80518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3629</xdr:rowOff>
    </xdr:from>
    <xdr:to>
      <xdr:col>10</xdr:col>
      <xdr:colOff>165100</xdr:colOff>
      <xdr:row>82</xdr:row>
      <xdr:rowOff>105229</xdr:rowOff>
    </xdr:to>
    <xdr:sp macro="" textlink="">
      <xdr:nvSpPr>
        <xdr:cNvPr id="307" name="楕円 306">
          <a:extLst>
            <a:ext uri="{FF2B5EF4-FFF2-40B4-BE49-F238E27FC236}">
              <a16:creationId xmlns:a16="http://schemas.microsoft.com/office/drawing/2014/main" id="{A9045F27-AC46-4E45-AAA2-D98C8573EACE}"/>
            </a:ext>
          </a:extLst>
        </xdr:cNvPr>
        <xdr:cNvSpPr/>
      </xdr:nvSpPr>
      <xdr:spPr>
        <a:xfrm>
          <a:off x="1774190" y="1406252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54429</xdr:rowOff>
    </xdr:from>
    <xdr:to>
      <xdr:col>15</xdr:col>
      <xdr:colOff>50800</xdr:colOff>
      <xdr:row>82</xdr:row>
      <xdr:rowOff>90351</xdr:rowOff>
    </xdr:to>
    <xdr:cxnSp macro="">
      <xdr:nvCxnSpPr>
        <xdr:cNvPr id="308" name="直線コネクタ 307">
          <a:extLst>
            <a:ext uri="{FF2B5EF4-FFF2-40B4-BE49-F238E27FC236}">
              <a16:creationId xmlns:a16="http://schemas.microsoft.com/office/drawing/2014/main" id="{165A0C37-5B95-46E6-A847-2E881F7B250A}"/>
            </a:ext>
          </a:extLst>
        </xdr:cNvPr>
        <xdr:cNvCxnSpPr/>
      </xdr:nvCxnSpPr>
      <xdr:spPr>
        <a:xfrm>
          <a:off x="1828800" y="14117139"/>
          <a:ext cx="79756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16692</xdr:rowOff>
    </xdr:from>
    <xdr:to>
      <xdr:col>6</xdr:col>
      <xdr:colOff>38100</xdr:colOff>
      <xdr:row>82</xdr:row>
      <xdr:rowOff>118292</xdr:rowOff>
    </xdr:to>
    <xdr:sp macro="" textlink="">
      <xdr:nvSpPr>
        <xdr:cNvPr id="309" name="楕円 308">
          <a:extLst>
            <a:ext uri="{FF2B5EF4-FFF2-40B4-BE49-F238E27FC236}">
              <a16:creationId xmlns:a16="http://schemas.microsoft.com/office/drawing/2014/main" id="{5F2898A2-1EC8-4685-ADD2-C602A2592761}"/>
            </a:ext>
          </a:extLst>
        </xdr:cNvPr>
        <xdr:cNvSpPr/>
      </xdr:nvSpPr>
      <xdr:spPr>
        <a:xfrm>
          <a:off x="988060" y="14079402"/>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54429</xdr:rowOff>
    </xdr:from>
    <xdr:to>
      <xdr:col>10</xdr:col>
      <xdr:colOff>114300</xdr:colOff>
      <xdr:row>82</xdr:row>
      <xdr:rowOff>67492</xdr:rowOff>
    </xdr:to>
    <xdr:cxnSp macro="">
      <xdr:nvCxnSpPr>
        <xdr:cNvPr id="310" name="直線コネクタ 309">
          <a:extLst>
            <a:ext uri="{FF2B5EF4-FFF2-40B4-BE49-F238E27FC236}">
              <a16:creationId xmlns:a16="http://schemas.microsoft.com/office/drawing/2014/main" id="{F915426B-012B-49B3-A37C-2E944813802C}"/>
            </a:ext>
          </a:extLst>
        </xdr:cNvPr>
        <xdr:cNvCxnSpPr/>
      </xdr:nvCxnSpPr>
      <xdr:spPr>
        <a:xfrm flipV="1">
          <a:off x="1031240" y="14117139"/>
          <a:ext cx="797560" cy="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32675</xdr:rowOff>
    </xdr:from>
    <xdr:ext cx="405111" cy="259045"/>
    <xdr:sp macro="" textlink="">
      <xdr:nvSpPr>
        <xdr:cNvPr id="311" name="n_1aveValue【公営住宅】&#10;有形固定資産減価償却率">
          <a:extLst>
            <a:ext uri="{FF2B5EF4-FFF2-40B4-BE49-F238E27FC236}">
              <a16:creationId xmlns:a16="http://schemas.microsoft.com/office/drawing/2014/main" id="{BD94181B-C5C6-4FAD-97E5-3F60B5EBDEF0}"/>
            </a:ext>
          </a:extLst>
        </xdr:cNvPr>
        <xdr:cNvSpPr txBox="1"/>
      </xdr:nvSpPr>
      <xdr:spPr>
        <a:xfrm>
          <a:off x="3239144" y="14261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168201</xdr:rowOff>
    </xdr:from>
    <xdr:ext cx="405111" cy="259045"/>
    <xdr:sp macro="" textlink="">
      <xdr:nvSpPr>
        <xdr:cNvPr id="312" name="n_2aveValue【公営住宅】&#10;有形固定資産減価償却率">
          <a:extLst>
            <a:ext uri="{FF2B5EF4-FFF2-40B4-BE49-F238E27FC236}">
              <a16:creationId xmlns:a16="http://schemas.microsoft.com/office/drawing/2014/main" id="{363F7D2B-6685-4F8B-8D46-B9DE0807F699}"/>
            </a:ext>
          </a:extLst>
        </xdr:cNvPr>
        <xdr:cNvSpPr txBox="1"/>
      </xdr:nvSpPr>
      <xdr:spPr>
        <a:xfrm>
          <a:off x="2439044" y="14230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132278</xdr:rowOff>
    </xdr:from>
    <xdr:ext cx="405111" cy="259045"/>
    <xdr:sp macro="" textlink="">
      <xdr:nvSpPr>
        <xdr:cNvPr id="313" name="n_3aveValue【公営住宅】&#10;有形固定資産減価償却率">
          <a:extLst>
            <a:ext uri="{FF2B5EF4-FFF2-40B4-BE49-F238E27FC236}">
              <a16:creationId xmlns:a16="http://schemas.microsoft.com/office/drawing/2014/main" id="{C3C8150D-E0D7-47C1-95EE-F1E543B7E2D0}"/>
            </a:ext>
          </a:extLst>
        </xdr:cNvPr>
        <xdr:cNvSpPr txBox="1"/>
      </xdr:nvSpPr>
      <xdr:spPr>
        <a:xfrm>
          <a:off x="1641484" y="14194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125021</xdr:rowOff>
    </xdr:from>
    <xdr:ext cx="405111" cy="259045"/>
    <xdr:sp macro="" textlink="">
      <xdr:nvSpPr>
        <xdr:cNvPr id="314" name="n_4aveValue【公営住宅】&#10;有形固定資産減価償却率">
          <a:extLst>
            <a:ext uri="{FF2B5EF4-FFF2-40B4-BE49-F238E27FC236}">
              <a16:creationId xmlns:a16="http://schemas.microsoft.com/office/drawing/2014/main" id="{3936E5CC-2DDA-4919-AB1B-167A2ED21ADF}"/>
            </a:ext>
          </a:extLst>
        </xdr:cNvPr>
        <xdr:cNvSpPr txBox="1"/>
      </xdr:nvSpPr>
      <xdr:spPr>
        <a:xfrm>
          <a:off x="855354" y="13842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28683</xdr:rowOff>
    </xdr:from>
    <xdr:ext cx="405111" cy="259045"/>
    <xdr:sp macro="" textlink="">
      <xdr:nvSpPr>
        <xdr:cNvPr id="315" name="n_1mainValue【公営住宅】&#10;有形固定資産減価償却率">
          <a:extLst>
            <a:ext uri="{FF2B5EF4-FFF2-40B4-BE49-F238E27FC236}">
              <a16:creationId xmlns:a16="http://schemas.microsoft.com/office/drawing/2014/main" id="{C4F3892D-B226-4D52-9985-CF4C769F2245}"/>
            </a:ext>
          </a:extLst>
        </xdr:cNvPr>
        <xdr:cNvSpPr txBox="1"/>
      </xdr:nvSpPr>
      <xdr:spPr>
        <a:xfrm>
          <a:off x="3239144" y="13914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157678</xdr:rowOff>
    </xdr:from>
    <xdr:ext cx="405111" cy="259045"/>
    <xdr:sp macro="" textlink="">
      <xdr:nvSpPr>
        <xdr:cNvPr id="316" name="n_2mainValue【公営住宅】&#10;有形固定資産減価償却率">
          <a:extLst>
            <a:ext uri="{FF2B5EF4-FFF2-40B4-BE49-F238E27FC236}">
              <a16:creationId xmlns:a16="http://schemas.microsoft.com/office/drawing/2014/main" id="{8A3632C3-8B3C-429E-8F70-8861C0129E65}"/>
            </a:ext>
          </a:extLst>
        </xdr:cNvPr>
        <xdr:cNvSpPr txBox="1"/>
      </xdr:nvSpPr>
      <xdr:spPr>
        <a:xfrm>
          <a:off x="2439044" y="13875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121756</xdr:rowOff>
    </xdr:from>
    <xdr:ext cx="405111" cy="259045"/>
    <xdr:sp macro="" textlink="">
      <xdr:nvSpPr>
        <xdr:cNvPr id="317" name="n_3mainValue【公営住宅】&#10;有形固定資産減価償却率">
          <a:extLst>
            <a:ext uri="{FF2B5EF4-FFF2-40B4-BE49-F238E27FC236}">
              <a16:creationId xmlns:a16="http://schemas.microsoft.com/office/drawing/2014/main" id="{0DDAD5A0-8494-44BD-BA5C-458693237818}"/>
            </a:ext>
          </a:extLst>
        </xdr:cNvPr>
        <xdr:cNvSpPr txBox="1"/>
      </xdr:nvSpPr>
      <xdr:spPr>
        <a:xfrm>
          <a:off x="1641484" y="13839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109419</xdr:rowOff>
    </xdr:from>
    <xdr:ext cx="405111" cy="259045"/>
    <xdr:sp macro="" textlink="">
      <xdr:nvSpPr>
        <xdr:cNvPr id="318" name="n_4mainValue【公営住宅】&#10;有形固定資産減価償却率">
          <a:extLst>
            <a:ext uri="{FF2B5EF4-FFF2-40B4-BE49-F238E27FC236}">
              <a16:creationId xmlns:a16="http://schemas.microsoft.com/office/drawing/2014/main" id="{1E268B04-12EB-4883-86E8-97831563011E}"/>
            </a:ext>
          </a:extLst>
        </xdr:cNvPr>
        <xdr:cNvSpPr txBox="1"/>
      </xdr:nvSpPr>
      <xdr:spPr>
        <a:xfrm>
          <a:off x="855354" y="14166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7178E651-9085-40EF-B209-EBBBCC6F5AD2}"/>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51333A26-33E8-45F6-8C63-F26E3E9AB955}"/>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3049C8AB-BB0C-4876-86EE-8A7E19266B18}"/>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98DF6C21-3349-4CFC-A8B7-341F9CDC468B}"/>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79B7F455-BEEB-408B-A6C8-1B3D522287BD}"/>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4972FC45-B120-455E-9876-CC12549E4227}"/>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60957532-62FE-465C-905F-93BE361984AA}"/>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EEA98949-8E88-4C7A-B0BB-894745D83C81}"/>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3E3D74B9-530F-4A47-8D43-2AA5A57C12CF}"/>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EBC7BECF-B07D-48A5-8289-6321F502F3DC}"/>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66908B1B-ADE7-4123-83C8-07777511AF77}"/>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792518F4-B7CC-40EB-A0ED-691921EF9BCB}"/>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CA103BFA-3D63-41A8-874C-E8684BDD6EE3}"/>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55434BE4-FA9D-482F-BEFB-6BF5F4A0D091}"/>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B531EE5C-5AD5-4157-B94D-0CD1A596AD97}"/>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8C889587-80C4-4D8E-9DFE-489F325E4798}"/>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05F47D70-68EC-4174-A431-5D835AB5ADBE}"/>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1561712A-1C21-433C-A6F6-E8335AE87636}"/>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8B3010BE-7D7F-4B42-A3CC-877328078912}"/>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184F2876-C45E-4980-8113-15B8BA8E02A5}"/>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C454453-4F0B-48B7-BFBA-50D55D9A92BA}"/>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F78E2747-B62D-4E38-A4E8-1D467FE5E55B}"/>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AAB300C-4930-49B2-92D7-5EE4693A72BB}"/>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0065C479-4FA0-4100-87A0-E2966108AFBC}"/>
            </a:ext>
          </a:extLst>
        </xdr:cNvPr>
        <xdr:cNvCxnSpPr/>
      </xdr:nvCxnSpPr>
      <xdr:spPr>
        <a:xfrm flipV="1">
          <a:off x="9429115" y="13457301"/>
          <a:ext cx="0" cy="13959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D0AADB3E-A7C0-493B-ACCD-3082CC220BBD}"/>
            </a:ext>
          </a:extLst>
        </xdr:cNvPr>
        <xdr:cNvSpPr txBox="1"/>
      </xdr:nvSpPr>
      <xdr:spPr>
        <a:xfrm>
          <a:off x="946785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EDC52758-AAF2-4858-8942-E6179CE4FB1F}"/>
            </a:ext>
          </a:extLst>
        </xdr:cNvPr>
        <xdr:cNvCxnSpPr/>
      </xdr:nvCxnSpPr>
      <xdr:spPr>
        <a:xfrm>
          <a:off x="9356090" y="1485328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063901F9-FD32-4DDC-9DD5-18599D99A40C}"/>
            </a:ext>
          </a:extLst>
        </xdr:cNvPr>
        <xdr:cNvSpPr txBox="1"/>
      </xdr:nvSpPr>
      <xdr:spPr>
        <a:xfrm>
          <a:off x="9467850" y="13228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FE449B00-99A2-4FD6-966F-FC4433066101}"/>
            </a:ext>
          </a:extLst>
        </xdr:cNvPr>
        <xdr:cNvCxnSpPr/>
      </xdr:nvCxnSpPr>
      <xdr:spPr>
        <a:xfrm>
          <a:off x="9356090" y="1345730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79519</xdr:rowOff>
    </xdr:from>
    <xdr:ext cx="469744" cy="259045"/>
    <xdr:sp macro="" textlink="">
      <xdr:nvSpPr>
        <xdr:cNvPr id="347" name="【公営住宅】&#10;一人当たり面積平均値テキスト">
          <a:extLst>
            <a:ext uri="{FF2B5EF4-FFF2-40B4-BE49-F238E27FC236}">
              <a16:creationId xmlns:a16="http://schemas.microsoft.com/office/drawing/2014/main" id="{764B1571-3D38-4BC7-8D79-2F33E278333B}"/>
            </a:ext>
          </a:extLst>
        </xdr:cNvPr>
        <xdr:cNvSpPr txBox="1"/>
      </xdr:nvSpPr>
      <xdr:spPr>
        <a:xfrm>
          <a:off x="9467850" y="14138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F5400972-0EB6-47FF-B703-CBEB8BA50551}"/>
            </a:ext>
          </a:extLst>
        </xdr:cNvPr>
        <xdr:cNvSpPr/>
      </xdr:nvSpPr>
      <xdr:spPr>
        <a:xfrm>
          <a:off x="9394190" y="14290802"/>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043B7C23-A30F-43B2-9A79-E0A2DAB070A9}"/>
            </a:ext>
          </a:extLst>
        </xdr:cNvPr>
        <xdr:cNvSpPr/>
      </xdr:nvSpPr>
      <xdr:spPr>
        <a:xfrm>
          <a:off x="8632190" y="14285468"/>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78CFAB32-E949-4FAF-8E4A-9A5911174326}"/>
            </a:ext>
          </a:extLst>
        </xdr:cNvPr>
        <xdr:cNvSpPr/>
      </xdr:nvSpPr>
      <xdr:spPr>
        <a:xfrm>
          <a:off x="7846060" y="1428622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DACF5FC2-1C89-45BF-B97D-B427F9EDE52D}"/>
            </a:ext>
          </a:extLst>
        </xdr:cNvPr>
        <xdr:cNvSpPr/>
      </xdr:nvSpPr>
      <xdr:spPr>
        <a:xfrm>
          <a:off x="7029450" y="14289277"/>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8476649A-3F18-4AA3-AB4C-7F775794BAC5}"/>
            </a:ext>
          </a:extLst>
        </xdr:cNvPr>
        <xdr:cNvSpPr/>
      </xdr:nvSpPr>
      <xdr:spPr>
        <a:xfrm>
          <a:off x="6231890" y="1428622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4F491B4-765C-46D9-A475-0BBE8DA38617}"/>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2C7C225-2A16-4E8B-A06B-152D18B810A9}"/>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E4E9531-684E-4F94-9A2B-428181AF7DC2}"/>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E7207FD-5F15-41B4-84B7-530FA3B634C1}"/>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0AC955A-F4B5-437D-A7FC-5725D2C554E1}"/>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145035</xdr:rowOff>
    </xdr:from>
    <xdr:to>
      <xdr:col>55</xdr:col>
      <xdr:colOff>50800</xdr:colOff>
      <xdr:row>84</xdr:row>
      <xdr:rowOff>75185</xdr:rowOff>
    </xdr:to>
    <xdr:sp macro="" textlink="">
      <xdr:nvSpPr>
        <xdr:cNvPr id="358" name="楕円 357">
          <a:extLst>
            <a:ext uri="{FF2B5EF4-FFF2-40B4-BE49-F238E27FC236}">
              <a16:creationId xmlns:a16="http://schemas.microsoft.com/office/drawing/2014/main" id="{55A9CEB9-3EC3-4954-A63A-7CB441D8039D}"/>
            </a:ext>
          </a:extLst>
        </xdr:cNvPr>
        <xdr:cNvSpPr/>
      </xdr:nvSpPr>
      <xdr:spPr>
        <a:xfrm>
          <a:off x="9394190" y="1437348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123462</xdr:rowOff>
    </xdr:from>
    <xdr:ext cx="469744" cy="259045"/>
    <xdr:sp macro="" textlink="">
      <xdr:nvSpPr>
        <xdr:cNvPr id="359" name="【公営住宅】&#10;一人当たり面積該当値テキスト">
          <a:extLst>
            <a:ext uri="{FF2B5EF4-FFF2-40B4-BE49-F238E27FC236}">
              <a16:creationId xmlns:a16="http://schemas.microsoft.com/office/drawing/2014/main" id="{9BB6F762-B005-4DC6-AAC7-6ED50FBCF535}"/>
            </a:ext>
          </a:extLst>
        </xdr:cNvPr>
        <xdr:cNvSpPr txBox="1"/>
      </xdr:nvSpPr>
      <xdr:spPr>
        <a:xfrm>
          <a:off x="9467850" y="1435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151892</xdr:rowOff>
    </xdr:from>
    <xdr:to>
      <xdr:col>50</xdr:col>
      <xdr:colOff>165100</xdr:colOff>
      <xdr:row>84</xdr:row>
      <xdr:rowOff>82042</xdr:rowOff>
    </xdr:to>
    <xdr:sp macro="" textlink="">
      <xdr:nvSpPr>
        <xdr:cNvPr id="360" name="楕円 359">
          <a:extLst>
            <a:ext uri="{FF2B5EF4-FFF2-40B4-BE49-F238E27FC236}">
              <a16:creationId xmlns:a16="http://schemas.microsoft.com/office/drawing/2014/main" id="{DADF4268-E2AE-4E8D-B673-6FAEF2A0981A}"/>
            </a:ext>
          </a:extLst>
        </xdr:cNvPr>
        <xdr:cNvSpPr/>
      </xdr:nvSpPr>
      <xdr:spPr>
        <a:xfrm>
          <a:off x="8632190" y="1438224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24385</xdr:rowOff>
    </xdr:from>
    <xdr:to>
      <xdr:col>55</xdr:col>
      <xdr:colOff>0</xdr:colOff>
      <xdr:row>84</xdr:row>
      <xdr:rowOff>31242</xdr:rowOff>
    </xdr:to>
    <xdr:cxnSp macro="">
      <xdr:nvCxnSpPr>
        <xdr:cNvPr id="361" name="直線コネクタ 360">
          <a:extLst>
            <a:ext uri="{FF2B5EF4-FFF2-40B4-BE49-F238E27FC236}">
              <a16:creationId xmlns:a16="http://schemas.microsoft.com/office/drawing/2014/main" id="{53703D1F-CBD7-49E2-BDC4-10DFEA074A79}"/>
            </a:ext>
          </a:extLst>
        </xdr:cNvPr>
        <xdr:cNvCxnSpPr/>
      </xdr:nvCxnSpPr>
      <xdr:spPr>
        <a:xfrm flipV="1">
          <a:off x="8686800" y="14422375"/>
          <a:ext cx="742950" cy="8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154178</xdr:rowOff>
    </xdr:from>
    <xdr:to>
      <xdr:col>46</xdr:col>
      <xdr:colOff>38100</xdr:colOff>
      <xdr:row>84</xdr:row>
      <xdr:rowOff>84328</xdr:rowOff>
    </xdr:to>
    <xdr:sp macro="" textlink="">
      <xdr:nvSpPr>
        <xdr:cNvPr id="362" name="楕円 361">
          <a:extLst>
            <a:ext uri="{FF2B5EF4-FFF2-40B4-BE49-F238E27FC236}">
              <a16:creationId xmlns:a16="http://schemas.microsoft.com/office/drawing/2014/main" id="{9E2BD4A8-C175-490A-83C8-7F0590A5D17D}"/>
            </a:ext>
          </a:extLst>
        </xdr:cNvPr>
        <xdr:cNvSpPr/>
      </xdr:nvSpPr>
      <xdr:spPr>
        <a:xfrm>
          <a:off x="7846060" y="1438452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31242</xdr:rowOff>
    </xdr:from>
    <xdr:to>
      <xdr:col>50</xdr:col>
      <xdr:colOff>114300</xdr:colOff>
      <xdr:row>84</xdr:row>
      <xdr:rowOff>33528</xdr:rowOff>
    </xdr:to>
    <xdr:cxnSp macro="">
      <xdr:nvCxnSpPr>
        <xdr:cNvPr id="363" name="直線コネクタ 362">
          <a:extLst>
            <a:ext uri="{FF2B5EF4-FFF2-40B4-BE49-F238E27FC236}">
              <a16:creationId xmlns:a16="http://schemas.microsoft.com/office/drawing/2014/main" id="{9FBD1019-F67B-4671-8FA6-B9EF08F418BA}"/>
            </a:ext>
          </a:extLst>
        </xdr:cNvPr>
        <xdr:cNvCxnSpPr/>
      </xdr:nvCxnSpPr>
      <xdr:spPr>
        <a:xfrm flipV="1">
          <a:off x="7889240" y="14431137"/>
          <a:ext cx="7975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144272</xdr:rowOff>
    </xdr:from>
    <xdr:to>
      <xdr:col>41</xdr:col>
      <xdr:colOff>101600</xdr:colOff>
      <xdr:row>84</xdr:row>
      <xdr:rowOff>74422</xdr:rowOff>
    </xdr:to>
    <xdr:sp macro="" textlink="">
      <xdr:nvSpPr>
        <xdr:cNvPr id="364" name="楕円 363">
          <a:extLst>
            <a:ext uri="{FF2B5EF4-FFF2-40B4-BE49-F238E27FC236}">
              <a16:creationId xmlns:a16="http://schemas.microsoft.com/office/drawing/2014/main" id="{C3CD0C0B-D162-4E3F-88D9-2843F70AA13E}"/>
            </a:ext>
          </a:extLst>
        </xdr:cNvPr>
        <xdr:cNvSpPr/>
      </xdr:nvSpPr>
      <xdr:spPr>
        <a:xfrm>
          <a:off x="7029450" y="1437271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23622</xdr:rowOff>
    </xdr:from>
    <xdr:to>
      <xdr:col>45</xdr:col>
      <xdr:colOff>177800</xdr:colOff>
      <xdr:row>84</xdr:row>
      <xdr:rowOff>33528</xdr:rowOff>
    </xdr:to>
    <xdr:cxnSp macro="">
      <xdr:nvCxnSpPr>
        <xdr:cNvPr id="365" name="直線コネクタ 364">
          <a:extLst>
            <a:ext uri="{FF2B5EF4-FFF2-40B4-BE49-F238E27FC236}">
              <a16:creationId xmlns:a16="http://schemas.microsoft.com/office/drawing/2014/main" id="{19B85958-DED4-4E02-BBF5-0A995795F8D4}"/>
            </a:ext>
          </a:extLst>
        </xdr:cNvPr>
        <xdr:cNvCxnSpPr/>
      </xdr:nvCxnSpPr>
      <xdr:spPr>
        <a:xfrm>
          <a:off x="7084060" y="14421612"/>
          <a:ext cx="80518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66" name="楕円 365">
          <a:extLst>
            <a:ext uri="{FF2B5EF4-FFF2-40B4-BE49-F238E27FC236}">
              <a16:creationId xmlns:a16="http://schemas.microsoft.com/office/drawing/2014/main" id="{93F62C5E-2973-4ED7-B04C-6CEC094A44E1}"/>
            </a:ext>
          </a:extLst>
        </xdr:cNvPr>
        <xdr:cNvSpPr/>
      </xdr:nvSpPr>
      <xdr:spPr>
        <a:xfrm>
          <a:off x="6231890" y="1438224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23622</xdr:rowOff>
    </xdr:from>
    <xdr:to>
      <xdr:col>41</xdr:col>
      <xdr:colOff>50800</xdr:colOff>
      <xdr:row>84</xdr:row>
      <xdr:rowOff>31242</xdr:rowOff>
    </xdr:to>
    <xdr:cxnSp macro="">
      <xdr:nvCxnSpPr>
        <xdr:cNvPr id="367" name="直線コネクタ 366">
          <a:extLst>
            <a:ext uri="{FF2B5EF4-FFF2-40B4-BE49-F238E27FC236}">
              <a16:creationId xmlns:a16="http://schemas.microsoft.com/office/drawing/2014/main" id="{5AEF343A-B55F-4DD0-ADC2-C6FA49A33166}"/>
            </a:ext>
          </a:extLst>
        </xdr:cNvPr>
        <xdr:cNvCxnSpPr/>
      </xdr:nvCxnSpPr>
      <xdr:spPr>
        <a:xfrm flipV="1">
          <a:off x="6286500" y="14421612"/>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5605</xdr:rowOff>
    </xdr:from>
    <xdr:ext cx="469744" cy="259045"/>
    <xdr:sp macro="" textlink="">
      <xdr:nvSpPr>
        <xdr:cNvPr id="368" name="n_1aveValue【公営住宅】&#10;一人当たり面積">
          <a:extLst>
            <a:ext uri="{FF2B5EF4-FFF2-40B4-BE49-F238E27FC236}">
              <a16:creationId xmlns:a16="http://schemas.microsoft.com/office/drawing/2014/main" id="{05208B8B-49ED-4FDE-A521-419E8D89DE30}"/>
            </a:ext>
          </a:extLst>
        </xdr:cNvPr>
        <xdr:cNvSpPr txBox="1"/>
      </xdr:nvSpPr>
      <xdr:spPr>
        <a:xfrm>
          <a:off x="8454467" y="14066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6366</xdr:rowOff>
    </xdr:from>
    <xdr:ext cx="469744" cy="259045"/>
    <xdr:sp macro="" textlink="">
      <xdr:nvSpPr>
        <xdr:cNvPr id="369" name="n_2aveValue【公営住宅】&#10;一人当たり面積">
          <a:extLst>
            <a:ext uri="{FF2B5EF4-FFF2-40B4-BE49-F238E27FC236}">
              <a16:creationId xmlns:a16="http://schemas.microsoft.com/office/drawing/2014/main" id="{BDAD762F-F42E-48A4-8D95-B3CADAE185B8}"/>
            </a:ext>
          </a:extLst>
        </xdr:cNvPr>
        <xdr:cNvSpPr txBox="1"/>
      </xdr:nvSpPr>
      <xdr:spPr>
        <a:xfrm>
          <a:off x="7673417" y="14067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9414</xdr:rowOff>
    </xdr:from>
    <xdr:ext cx="469744" cy="259045"/>
    <xdr:sp macro="" textlink="">
      <xdr:nvSpPr>
        <xdr:cNvPr id="370" name="n_3aveValue【公営住宅】&#10;一人当たり面積">
          <a:extLst>
            <a:ext uri="{FF2B5EF4-FFF2-40B4-BE49-F238E27FC236}">
              <a16:creationId xmlns:a16="http://schemas.microsoft.com/office/drawing/2014/main" id="{83478EAC-20DC-4680-820D-4EBD87EC1172}"/>
            </a:ext>
          </a:extLst>
        </xdr:cNvPr>
        <xdr:cNvSpPr txBox="1"/>
      </xdr:nvSpPr>
      <xdr:spPr>
        <a:xfrm>
          <a:off x="6866332" y="1407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6366</xdr:rowOff>
    </xdr:from>
    <xdr:ext cx="469744" cy="259045"/>
    <xdr:sp macro="" textlink="">
      <xdr:nvSpPr>
        <xdr:cNvPr id="371" name="n_4aveValue【公営住宅】&#10;一人当たり面積">
          <a:extLst>
            <a:ext uri="{FF2B5EF4-FFF2-40B4-BE49-F238E27FC236}">
              <a16:creationId xmlns:a16="http://schemas.microsoft.com/office/drawing/2014/main" id="{C88A3ADE-5EAB-4A4C-BD1F-1FC230CD3967}"/>
            </a:ext>
          </a:extLst>
        </xdr:cNvPr>
        <xdr:cNvSpPr txBox="1"/>
      </xdr:nvSpPr>
      <xdr:spPr>
        <a:xfrm>
          <a:off x="6068772" y="14067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73169</xdr:rowOff>
    </xdr:from>
    <xdr:ext cx="469744" cy="259045"/>
    <xdr:sp macro="" textlink="">
      <xdr:nvSpPr>
        <xdr:cNvPr id="372" name="n_1mainValue【公営住宅】&#10;一人当たり面積">
          <a:extLst>
            <a:ext uri="{FF2B5EF4-FFF2-40B4-BE49-F238E27FC236}">
              <a16:creationId xmlns:a16="http://schemas.microsoft.com/office/drawing/2014/main" id="{C87437C9-1BA2-4709-982A-55CD124549D8}"/>
            </a:ext>
          </a:extLst>
        </xdr:cNvPr>
        <xdr:cNvSpPr txBox="1"/>
      </xdr:nvSpPr>
      <xdr:spPr>
        <a:xfrm>
          <a:off x="845446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75455</xdr:rowOff>
    </xdr:from>
    <xdr:ext cx="469744" cy="259045"/>
    <xdr:sp macro="" textlink="">
      <xdr:nvSpPr>
        <xdr:cNvPr id="373" name="n_2mainValue【公営住宅】&#10;一人当たり面積">
          <a:extLst>
            <a:ext uri="{FF2B5EF4-FFF2-40B4-BE49-F238E27FC236}">
              <a16:creationId xmlns:a16="http://schemas.microsoft.com/office/drawing/2014/main" id="{70182240-EF9D-48F7-97F5-0E4A12BDA56C}"/>
            </a:ext>
          </a:extLst>
        </xdr:cNvPr>
        <xdr:cNvSpPr txBox="1"/>
      </xdr:nvSpPr>
      <xdr:spPr>
        <a:xfrm>
          <a:off x="7673417" y="1447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65549</xdr:rowOff>
    </xdr:from>
    <xdr:ext cx="469744" cy="259045"/>
    <xdr:sp macro="" textlink="">
      <xdr:nvSpPr>
        <xdr:cNvPr id="374" name="n_3mainValue【公営住宅】&#10;一人当たり面積">
          <a:extLst>
            <a:ext uri="{FF2B5EF4-FFF2-40B4-BE49-F238E27FC236}">
              <a16:creationId xmlns:a16="http://schemas.microsoft.com/office/drawing/2014/main" id="{E7F00A8B-E7C5-47C0-ABD2-008856B51FD9}"/>
            </a:ext>
          </a:extLst>
        </xdr:cNvPr>
        <xdr:cNvSpPr txBox="1"/>
      </xdr:nvSpPr>
      <xdr:spPr>
        <a:xfrm>
          <a:off x="6866332" y="14465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73169</xdr:rowOff>
    </xdr:from>
    <xdr:ext cx="469744" cy="259045"/>
    <xdr:sp macro="" textlink="">
      <xdr:nvSpPr>
        <xdr:cNvPr id="375" name="n_4mainValue【公営住宅】&#10;一人当たり面積">
          <a:extLst>
            <a:ext uri="{FF2B5EF4-FFF2-40B4-BE49-F238E27FC236}">
              <a16:creationId xmlns:a16="http://schemas.microsoft.com/office/drawing/2014/main" id="{CC983825-DE9C-4D58-A972-B94AE697F12B}"/>
            </a:ext>
          </a:extLst>
        </xdr:cNvPr>
        <xdr:cNvSpPr txBox="1"/>
      </xdr:nvSpPr>
      <xdr:spPr>
        <a:xfrm>
          <a:off x="6068772"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AC3DF2CD-D6CF-4A4C-A834-CF1DEC88DBF8}"/>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1893D9CC-38C9-47D5-8E02-92F64C4CACD9}"/>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8288093F-1A7F-4726-9917-5BCC1EA961DB}"/>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FF0DB759-74F1-4933-96C7-34A3CE76EE0C}"/>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9154B6B5-52D5-4754-A574-5AE34669ABF5}"/>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D0E55E78-AC45-4373-B843-05DE703A5CFC}"/>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A870C778-D9EA-4A30-91A5-C1261444435C}"/>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CD5E19C1-D6B1-4A2C-BE3F-6955D3434FED}"/>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B7F27A47-BFEE-4492-AA65-6EEF894D6CC6}"/>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3D7C4F41-609B-4872-8626-59A9F9E104EE}"/>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13926B5F-54B4-4AB0-B4E1-8D4F1D96CBFC}"/>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907F6B3F-1784-4BBF-9570-C62379BC9E44}"/>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CCB23969-B9DD-43CF-9477-CF4FF4F58F0B}"/>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30B34251-B208-49FF-B103-6D10FB9BF5C4}"/>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57B34255-503D-4F8A-AD2B-CC3D76A89B7D}"/>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7BD8DE6B-1111-4F07-BD72-5C2EBB4DBE8C}"/>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552925B1-048B-43ED-8D48-F3A180A3FDD0}"/>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EE352326-8336-485D-9050-BBAB3207EB66}"/>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EA42D587-3B62-44AF-A04F-A6607A314B82}"/>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9E7625A-9FF5-4135-9209-1DEC8F49AD84}"/>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25D58430-81F8-4058-940E-F966A9EAB3E3}"/>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31C9EB7A-A1A4-40E5-8AF8-316D414FF0CD}"/>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FFDC1CBE-3802-4770-8F75-1F11D39B423A}"/>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6A106EFC-115B-4390-A488-9EF9E57F8AD4}"/>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6F94AC87-7B98-45BD-948B-7C3177A5B6C8}"/>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FF9E81B4-54FD-4785-A272-394C7F6E8758}"/>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604D910A-ECE0-4D8D-92CE-2C2102A89E31}"/>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3" name="直線コネクタ 402">
          <a:extLst>
            <a:ext uri="{FF2B5EF4-FFF2-40B4-BE49-F238E27FC236}">
              <a16:creationId xmlns:a16="http://schemas.microsoft.com/office/drawing/2014/main" id="{E6A99516-D23E-4901-9A01-76F1453F4C1A}"/>
            </a:ext>
          </a:extLst>
        </xdr:cNvPr>
        <xdr:cNvCxnSpPr/>
      </xdr:nvCxnSpPr>
      <xdr:spPr>
        <a:xfrm>
          <a:off x="1120394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4" name="テキスト ボックス 403">
          <a:extLst>
            <a:ext uri="{FF2B5EF4-FFF2-40B4-BE49-F238E27FC236}">
              <a16:creationId xmlns:a16="http://schemas.microsoft.com/office/drawing/2014/main" id="{E012E002-7116-4D01-B90E-AF9BF3EE7502}"/>
            </a:ext>
          </a:extLst>
        </xdr:cNvPr>
        <xdr:cNvSpPr txBox="1"/>
      </xdr:nvSpPr>
      <xdr:spPr>
        <a:xfrm>
          <a:off x="1080153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5" name="直線コネクタ 404">
          <a:extLst>
            <a:ext uri="{FF2B5EF4-FFF2-40B4-BE49-F238E27FC236}">
              <a16:creationId xmlns:a16="http://schemas.microsoft.com/office/drawing/2014/main" id="{674378D8-2A1C-43E9-AFDE-DFBB451BE4DE}"/>
            </a:ext>
          </a:extLst>
        </xdr:cNvPr>
        <xdr:cNvCxnSpPr/>
      </xdr:nvCxnSpPr>
      <xdr:spPr>
        <a:xfrm>
          <a:off x="1120394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6" name="テキスト ボックス 405">
          <a:extLst>
            <a:ext uri="{FF2B5EF4-FFF2-40B4-BE49-F238E27FC236}">
              <a16:creationId xmlns:a16="http://schemas.microsoft.com/office/drawing/2014/main" id="{DFB6B31E-5898-4DA8-A40E-1F3F12D3E4C7}"/>
            </a:ext>
          </a:extLst>
        </xdr:cNvPr>
        <xdr:cNvSpPr txBox="1"/>
      </xdr:nvSpPr>
      <xdr:spPr>
        <a:xfrm>
          <a:off x="1084279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7" name="直線コネクタ 406">
          <a:extLst>
            <a:ext uri="{FF2B5EF4-FFF2-40B4-BE49-F238E27FC236}">
              <a16:creationId xmlns:a16="http://schemas.microsoft.com/office/drawing/2014/main" id="{8F34B977-23EC-4190-B1F6-137DA11EF7C2}"/>
            </a:ext>
          </a:extLst>
        </xdr:cNvPr>
        <xdr:cNvCxnSpPr/>
      </xdr:nvCxnSpPr>
      <xdr:spPr>
        <a:xfrm>
          <a:off x="1120394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8" name="テキスト ボックス 407">
          <a:extLst>
            <a:ext uri="{FF2B5EF4-FFF2-40B4-BE49-F238E27FC236}">
              <a16:creationId xmlns:a16="http://schemas.microsoft.com/office/drawing/2014/main" id="{F3FF9931-52DC-4129-A5E1-5FC92EF581E0}"/>
            </a:ext>
          </a:extLst>
        </xdr:cNvPr>
        <xdr:cNvSpPr txBox="1"/>
      </xdr:nvSpPr>
      <xdr:spPr>
        <a:xfrm>
          <a:off x="1084279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9" name="直線コネクタ 408">
          <a:extLst>
            <a:ext uri="{FF2B5EF4-FFF2-40B4-BE49-F238E27FC236}">
              <a16:creationId xmlns:a16="http://schemas.microsoft.com/office/drawing/2014/main" id="{BCA32D4D-8430-4950-85BB-C37B7C00CB40}"/>
            </a:ext>
          </a:extLst>
        </xdr:cNvPr>
        <xdr:cNvCxnSpPr/>
      </xdr:nvCxnSpPr>
      <xdr:spPr>
        <a:xfrm>
          <a:off x="1120394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0" name="テキスト ボックス 409">
          <a:extLst>
            <a:ext uri="{FF2B5EF4-FFF2-40B4-BE49-F238E27FC236}">
              <a16:creationId xmlns:a16="http://schemas.microsoft.com/office/drawing/2014/main" id="{8FD9762B-7055-4A35-BFDD-876303AE8B95}"/>
            </a:ext>
          </a:extLst>
        </xdr:cNvPr>
        <xdr:cNvSpPr txBox="1"/>
      </xdr:nvSpPr>
      <xdr:spPr>
        <a:xfrm>
          <a:off x="1084279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0194BC0B-2774-4086-8EE9-B05401C08571}"/>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2" name="テキスト ボックス 411">
          <a:extLst>
            <a:ext uri="{FF2B5EF4-FFF2-40B4-BE49-F238E27FC236}">
              <a16:creationId xmlns:a16="http://schemas.microsoft.com/office/drawing/2014/main" id="{56179F7A-E1CA-450D-BD7E-4A1BC2614F09}"/>
            </a:ext>
          </a:extLst>
        </xdr:cNvPr>
        <xdr:cNvSpPr txBox="1"/>
      </xdr:nvSpPr>
      <xdr:spPr>
        <a:xfrm>
          <a:off x="1084279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4F67145C-C622-453E-8905-B40BE0DFAB71}"/>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414" name="直線コネクタ 413">
          <a:extLst>
            <a:ext uri="{FF2B5EF4-FFF2-40B4-BE49-F238E27FC236}">
              <a16:creationId xmlns:a16="http://schemas.microsoft.com/office/drawing/2014/main" id="{832F746B-A2A7-44B3-BFF3-483896C458ED}"/>
            </a:ext>
          </a:extLst>
        </xdr:cNvPr>
        <xdr:cNvCxnSpPr/>
      </xdr:nvCxnSpPr>
      <xdr:spPr>
        <a:xfrm flipV="1">
          <a:off x="14703424" y="5742813"/>
          <a:ext cx="0" cy="123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B3DACA91-AE21-4CFE-B8A1-29A61A7687CB}"/>
            </a:ext>
          </a:extLst>
        </xdr:cNvPr>
        <xdr:cNvSpPr txBox="1"/>
      </xdr:nvSpPr>
      <xdr:spPr>
        <a:xfrm>
          <a:off x="14742160" y="6981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416" name="直線コネクタ 415">
          <a:extLst>
            <a:ext uri="{FF2B5EF4-FFF2-40B4-BE49-F238E27FC236}">
              <a16:creationId xmlns:a16="http://schemas.microsoft.com/office/drawing/2014/main" id="{40769038-C554-49DD-A353-70A0557EB420}"/>
            </a:ext>
          </a:extLst>
        </xdr:cNvPr>
        <xdr:cNvCxnSpPr/>
      </xdr:nvCxnSpPr>
      <xdr:spPr>
        <a:xfrm>
          <a:off x="14611350" y="69753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4E646E93-D321-4474-93F9-C127CD61A920}"/>
            </a:ext>
          </a:extLst>
        </xdr:cNvPr>
        <xdr:cNvSpPr txBox="1"/>
      </xdr:nvSpPr>
      <xdr:spPr>
        <a:xfrm>
          <a:off x="14742160" y="5514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418" name="直線コネクタ 417">
          <a:extLst>
            <a:ext uri="{FF2B5EF4-FFF2-40B4-BE49-F238E27FC236}">
              <a16:creationId xmlns:a16="http://schemas.microsoft.com/office/drawing/2014/main" id="{48B72DF9-3D8C-4460-B0D0-93FA37672379}"/>
            </a:ext>
          </a:extLst>
        </xdr:cNvPr>
        <xdr:cNvCxnSpPr/>
      </xdr:nvCxnSpPr>
      <xdr:spPr>
        <a:xfrm>
          <a:off x="14611350" y="57428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105427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325426E0-A337-4AFF-BFC4-1AC711806BE9}"/>
            </a:ext>
          </a:extLst>
        </xdr:cNvPr>
        <xdr:cNvSpPr txBox="1"/>
      </xdr:nvSpPr>
      <xdr:spPr>
        <a:xfrm>
          <a:off x="14742160" y="61042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420" name="フローチャート: 判断 419">
          <a:extLst>
            <a:ext uri="{FF2B5EF4-FFF2-40B4-BE49-F238E27FC236}">
              <a16:creationId xmlns:a16="http://schemas.microsoft.com/office/drawing/2014/main" id="{EEC9E83F-0A9D-4AED-84C4-7BD8DB9903E4}"/>
            </a:ext>
          </a:extLst>
        </xdr:cNvPr>
        <xdr:cNvSpPr/>
      </xdr:nvSpPr>
      <xdr:spPr>
        <a:xfrm>
          <a:off x="14649450" y="62566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421" name="フローチャート: 判断 420">
          <a:extLst>
            <a:ext uri="{FF2B5EF4-FFF2-40B4-BE49-F238E27FC236}">
              <a16:creationId xmlns:a16="http://schemas.microsoft.com/office/drawing/2014/main" id="{7864DA32-AC01-4139-8138-18A724280FB4}"/>
            </a:ext>
          </a:extLst>
        </xdr:cNvPr>
        <xdr:cNvSpPr/>
      </xdr:nvSpPr>
      <xdr:spPr>
        <a:xfrm>
          <a:off x="13887450" y="62501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422" name="フローチャート: 判断 421">
          <a:extLst>
            <a:ext uri="{FF2B5EF4-FFF2-40B4-BE49-F238E27FC236}">
              <a16:creationId xmlns:a16="http://schemas.microsoft.com/office/drawing/2014/main" id="{AAEBC8B1-8353-4983-83E3-CA287D089904}"/>
            </a:ext>
          </a:extLst>
        </xdr:cNvPr>
        <xdr:cNvSpPr/>
      </xdr:nvSpPr>
      <xdr:spPr>
        <a:xfrm>
          <a:off x="13089890" y="622236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423" name="フローチャート: 判断 422">
          <a:extLst>
            <a:ext uri="{FF2B5EF4-FFF2-40B4-BE49-F238E27FC236}">
              <a16:creationId xmlns:a16="http://schemas.microsoft.com/office/drawing/2014/main" id="{1AFC71A4-6D51-4A05-91B8-6617BC11AD61}"/>
            </a:ext>
          </a:extLst>
        </xdr:cNvPr>
        <xdr:cNvSpPr/>
      </xdr:nvSpPr>
      <xdr:spPr>
        <a:xfrm>
          <a:off x="12303760" y="61812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424" name="フローチャート: 判断 423">
          <a:extLst>
            <a:ext uri="{FF2B5EF4-FFF2-40B4-BE49-F238E27FC236}">
              <a16:creationId xmlns:a16="http://schemas.microsoft.com/office/drawing/2014/main" id="{DC4834E4-E11C-460A-93CD-62E08C2B6F61}"/>
            </a:ext>
          </a:extLst>
        </xdr:cNvPr>
        <xdr:cNvSpPr/>
      </xdr:nvSpPr>
      <xdr:spPr>
        <a:xfrm>
          <a:off x="11487150" y="61454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C8899559-1426-4764-AC80-E1F516737FFE}"/>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A76A4DA5-6FDD-455A-B54E-2D42D6DBBAE4}"/>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D5CC9607-51FE-4B95-80BC-F1C1F2207465}"/>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E4ADF82D-653D-4B66-B9DE-A9BC62A3F48F}"/>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91FE1672-B595-45FC-B298-D14EB510DF83}"/>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29972</xdr:rowOff>
    </xdr:from>
    <xdr:to>
      <xdr:col>85</xdr:col>
      <xdr:colOff>177800</xdr:colOff>
      <xdr:row>38</xdr:row>
      <xdr:rowOff>131572</xdr:rowOff>
    </xdr:to>
    <xdr:sp macro="" textlink="">
      <xdr:nvSpPr>
        <xdr:cNvPr id="430" name="楕円 429">
          <a:extLst>
            <a:ext uri="{FF2B5EF4-FFF2-40B4-BE49-F238E27FC236}">
              <a16:creationId xmlns:a16="http://schemas.microsoft.com/office/drawing/2014/main" id="{EB3C4373-12C3-4630-BDDA-DCFB5354C7CF}"/>
            </a:ext>
          </a:extLst>
        </xdr:cNvPr>
        <xdr:cNvSpPr/>
      </xdr:nvSpPr>
      <xdr:spPr>
        <a:xfrm>
          <a:off x="14649450" y="6543167"/>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8399</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67A1688B-D238-4007-A2C5-CA5D176DEBB5}"/>
            </a:ext>
          </a:extLst>
        </xdr:cNvPr>
        <xdr:cNvSpPr txBox="1"/>
      </xdr:nvSpPr>
      <xdr:spPr>
        <a:xfrm>
          <a:off x="14742160" y="6525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112268</xdr:rowOff>
    </xdr:from>
    <xdr:to>
      <xdr:col>81</xdr:col>
      <xdr:colOff>101600</xdr:colOff>
      <xdr:row>39</xdr:row>
      <xdr:rowOff>42418</xdr:rowOff>
    </xdr:to>
    <xdr:sp macro="" textlink="">
      <xdr:nvSpPr>
        <xdr:cNvPr id="432" name="楕円 431">
          <a:extLst>
            <a:ext uri="{FF2B5EF4-FFF2-40B4-BE49-F238E27FC236}">
              <a16:creationId xmlns:a16="http://schemas.microsoft.com/office/drawing/2014/main" id="{70B6008F-1C16-47D4-A292-58CC8C5F4086}"/>
            </a:ext>
          </a:extLst>
        </xdr:cNvPr>
        <xdr:cNvSpPr/>
      </xdr:nvSpPr>
      <xdr:spPr>
        <a:xfrm>
          <a:off x="13887450" y="662736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80772</xdr:rowOff>
    </xdr:from>
    <xdr:to>
      <xdr:col>85</xdr:col>
      <xdr:colOff>127000</xdr:colOff>
      <xdr:row>38</xdr:row>
      <xdr:rowOff>163068</xdr:rowOff>
    </xdr:to>
    <xdr:cxnSp macro="">
      <xdr:nvCxnSpPr>
        <xdr:cNvPr id="433" name="直線コネクタ 432">
          <a:extLst>
            <a:ext uri="{FF2B5EF4-FFF2-40B4-BE49-F238E27FC236}">
              <a16:creationId xmlns:a16="http://schemas.microsoft.com/office/drawing/2014/main" id="{2A0594DE-E452-4391-8557-57990845BAC3}"/>
            </a:ext>
          </a:extLst>
        </xdr:cNvPr>
        <xdr:cNvCxnSpPr/>
      </xdr:nvCxnSpPr>
      <xdr:spPr>
        <a:xfrm flipV="1">
          <a:off x="13942060" y="6597777"/>
          <a:ext cx="762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128270</xdr:rowOff>
    </xdr:from>
    <xdr:to>
      <xdr:col>76</xdr:col>
      <xdr:colOff>165100</xdr:colOff>
      <xdr:row>39</xdr:row>
      <xdr:rowOff>58420</xdr:rowOff>
    </xdr:to>
    <xdr:sp macro="" textlink="">
      <xdr:nvSpPr>
        <xdr:cNvPr id="434" name="楕円 433">
          <a:extLst>
            <a:ext uri="{FF2B5EF4-FFF2-40B4-BE49-F238E27FC236}">
              <a16:creationId xmlns:a16="http://schemas.microsoft.com/office/drawing/2014/main" id="{B98C09E9-5E1D-4F21-A83D-296CA0B9D68A}"/>
            </a:ext>
          </a:extLst>
        </xdr:cNvPr>
        <xdr:cNvSpPr/>
      </xdr:nvSpPr>
      <xdr:spPr>
        <a:xfrm>
          <a:off x="13089890" y="664718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163068</xdr:rowOff>
    </xdr:from>
    <xdr:to>
      <xdr:col>81</xdr:col>
      <xdr:colOff>50800</xdr:colOff>
      <xdr:row>39</xdr:row>
      <xdr:rowOff>7620</xdr:rowOff>
    </xdr:to>
    <xdr:cxnSp macro="">
      <xdr:nvCxnSpPr>
        <xdr:cNvPr id="435" name="直線コネクタ 434">
          <a:extLst>
            <a:ext uri="{FF2B5EF4-FFF2-40B4-BE49-F238E27FC236}">
              <a16:creationId xmlns:a16="http://schemas.microsoft.com/office/drawing/2014/main" id="{A4A96C79-1EB6-4130-8FA7-DDF0B40BF0F9}"/>
            </a:ext>
          </a:extLst>
        </xdr:cNvPr>
        <xdr:cNvCxnSpPr/>
      </xdr:nvCxnSpPr>
      <xdr:spPr>
        <a:xfrm flipV="1">
          <a:off x="13144500" y="6680073"/>
          <a:ext cx="79756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125984</xdr:rowOff>
    </xdr:from>
    <xdr:to>
      <xdr:col>72</xdr:col>
      <xdr:colOff>38100</xdr:colOff>
      <xdr:row>39</xdr:row>
      <xdr:rowOff>56134</xdr:rowOff>
    </xdr:to>
    <xdr:sp macro="" textlink="">
      <xdr:nvSpPr>
        <xdr:cNvPr id="436" name="楕円 435">
          <a:extLst>
            <a:ext uri="{FF2B5EF4-FFF2-40B4-BE49-F238E27FC236}">
              <a16:creationId xmlns:a16="http://schemas.microsoft.com/office/drawing/2014/main" id="{E196DE57-45A8-4CEB-84AC-8905F30AA21C}"/>
            </a:ext>
          </a:extLst>
        </xdr:cNvPr>
        <xdr:cNvSpPr/>
      </xdr:nvSpPr>
      <xdr:spPr>
        <a:xfrm>
          <a:off x="12303760" y="66448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5334</xdr:rowOff>
    </xdr:from>
    <xdr:to>
      <xdr:col>76</xdr:col>
      <xdr:colOff>114300</xdr:colOff>
      <xdr:row>39</xdr:row>
      <xdr:rowOff>7620</xdr:rowOff>
    </xdr:to>
    <xdr:cxnSp macro="">
      <xdr:nvCxnSpPr>
        <xdr:cNvPr id="437" name="直線コネクタ 436">
          <a:extLst>
            <a:ext uri="{FF2B5EF4-FFF2-40B4-BE49-F238E27FC236}">
              <a16:creationId xmlns:a16="http://schemas.microsoft.com/office/drawing/2014/main" id="{D02F3D6A-3BB5-4EC4-A541-49298143EB14}"/>
            </a:ext>
          </a:extLst>
        </xdr:cNvPr>
        <xdr:cNvCxnSpPr/>
      </xdr:nvCxnSpPr>
      <xdr:spPr>
        <a:xfrm>
          <a:off x="12346940" y="6693789"/>
          <a:ext cx="7975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112268</xdr:rowOff>
    </xdr:from>
    <xdr:to>
      <xdr:col>67</xdr:col>
      <xdr:colOff>101600</xdr:colOff>
      <xdr:row>39</xdr:row>
      <xdr:rowOff>42418</xdr:rowOff>
    </xdr:to>
    <xdr:sp macro="" textlink="">
      <xdr:nvSpPr>
        <xdr:cNvPr id="438" name="楕円 437">
          <a:extLst>
            <a:ext uri="{FF2B5EF4-FFF2-40B4-BE49-F238E27FC236}">
              <a16:creationId xmlns:a16="http://schemas.microsoft.com/office/drawing/2014/main" id="{B7680F44-6AB8-4B3F-A4A5-CAED78DD574C}"/>
            </a:ext>
          </a:extLst>
        </xdr:cNvPr>
        <xdr:cNvSpPr/>
      </xdr:nvSpPr>
      <xdr:spPr>
        <a:xfrm>
          <a:off x="11487150" y="662736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163068</xdr:rowOff>
    </xdr:from>
    <xdr:to>
      <xdr:col>71</xdr:col>
      <xdr:colOff>177800</xdr:colOff>
      <xdr:row>39</xdr:row>
      <xdr:rowOff>5334</xdr:rowOff>
    </xdr:to>
    <xdr:cxnSp macro="">
      <xdr:nvCxnSpPr>
        <xdr:cNvPr id="439" name="直線コネクタ 438">
          <a:extLst>
            <a:ext uri="{FF2B5EF4-FFF2-40B4-BE49-F238E27FC236}">
              <a16:creationId xmlns:a16="http://schemas.microsoft.com/office/drawing/2014/main" id="{3DD2EC02-512E-4BE7-932D-3020980DCF3C}"/>
            </a:ext>
          </a:extLst>
        </xdr:cNvPr>
        <xdr:cNvCxnSpPr/>
      </xdr:nvCxnSpPr>
      <xdr:spPr>
        <a:xfrm>
          <a:off x="11541760" y="6680073"/>
          <a:ext cx="80518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24655</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ADD47407-DF1B-4897-A56B-58FD3899B4BB}"/>
            </a:ext>
          </a:extLst>
        </xdr:cNvPr>
        <xdr:cNvSpPr txBox="1"/>
      </xdr:nvSpPr>
      <xdr:spPr>
        <a:xfrm>
          <a:off x="13738234" y="6021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166387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21C73E5B-B7DD-4A35-89D0-08486BD5D3E6}"/>
            </a:ext>
          </a:extLst>
        </xdr:cNvPr>
        <xdr:cNvSpPr txBox="1"/>
      </xdr:nvSpPr>
      <xdr:spPr>
        <a:xfrm>
          <a:off x="1295718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125239</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0315B2B9-F729-487B-BF44-5AAFB8DB4D09}"/>
            </a:ext>
          </a:extLst>
        </xdr:cNvPr>
        <xdr:cNvSpPr txBox="1"/>
      </xdr:nvSpPr>
      <xdr:spPr>
        <a:xfrm>
          <a:off x="12171054" y="5956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93235</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B009076D-BEC2-4384-9BA8-D576785DC131}"/>
            </a:ext>
          </a:extLst>
        </xdr:cNvPr>
        <xdr:cNvSpPr txBox="1"/>
      </xdr:nvSpPr>
      <xdr:spPr>
        <a:xfrm>
          <a:off x="11354444" y="5926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33545</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FF9979FA-A6A5-49C3-92F8-53F246E20971}"/>
            </a:ext>
          </a:extLst>
        </xdr:cNvPr>
        <xdr:cNvSpPr txBox="1"/>
      </xdr:nvSpPr>
      <xdr:spPr>
        <a:xfrm>
          <a:off x="13738234" y="6718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49547</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69875361-C947-4168-9D08-C905FC936C4D}"/>
            </a:ext>
          </a:extLst>
        </xdr:cNvPr>
        <xdr:cNvSpPr txBox="1"/>
      </xdr:nvSpPr>
      <xdr:spPr>
        <a:xfrm>
          <a:off x="12957184" y="673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47261</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B232885E-A35C-4525-9FE6-8C4222DDA2C5}"/>
            </a:ext>
          </a:extLst>
        </xdr:cNvPr>
        <xdr:cNvSpPr txBox="1"/>
      </xdr:nvSpPr>
      <xdr:spPr>
        <a:xfrm>
          <a:off x="12171054" y="673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33545</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11B40EC6-A02C-4383-A0FF-7F8983C4BFBE}"/>
            </a:ext>
          </a:extLst>
        </xdr:cNvPr>
        <xdr:cNvSpPr txBox="1"/>
      </xdr:nvSpPr>
      <xdr:spPr>
        <a:xfrm>
          <a:off x="11354444" y="6718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CD9BED5A-B493-4CCE-B526-80EDBE04670A}"/>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28B4390C-1353-4834-B278-052AFB073E3A}"/>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8B5E82FA-AD11-4266-AB01-0547F414DFE4}"/>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EC6EB7A2-5108-465A-BBFA-0EFDD4C379FD}"/>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2117EA0F-D1B5-4C1C-8732-25CD97D81E7C}"/>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29E055C4-A51D-4410-94C7-8FFB24CB1A06}"/>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223EA458-0CCF-4B63-B0B4-E2D8581DBF7C}"/>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9695611A-44CB-4123-803D-2141FEB8C4E3}"/>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1E365C94-8527-4448-8C26-51A7053E59AB}"/>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D11D4024-0D9A-4E27-A840-3C6E8C89D301}"/>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a:extLst>
            <a:ext uri="{FF2B5EF4-FFF2-40B4-BE49-F238E27FC236}">
              <a16:creationId xmlns:a16="http://schemas.microsoft.com/office/drawing/2014/main" id="{972CAB5F-8F32-4E7D-8246-3146F94903AC}"/>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9" name="テキスト ボックス 458">
          <a:extLst>
            <a:ext uri="{FF2B5EF4-FFF2-40B4-BE49-F238E27FC236}">
              <a16:creationId xmlns:a16="http://schemas.microsoft.com/office/drawing/2014/main" id="{98C4A870-C46F-46E6-A6C4-3F5ADB96D42E}"/>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a:extLst>
            <a:ext uri="{FF2B5EF4-FFF2-40B4-BE49-F238E27FC236}">
              <a16:creationId xmlns:a16="http://schemas.microsoft.com/office/drawing/2014/main" id="{816358EB-A40A-441E-9CF0-1973D0102391}"/>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1" name="テキスト ボックス 460">
          <a:extLst>
            <a:ext uri="{FF2B5EF4-FFF2-40B4-BE49-F238E27FC236}">
              <a16:creationId xmlns:a16="http://schemas.microsoft.com/office/drawing/2014/main" id="{C9AEA95E-4E16-49DA-861F-F4807D82FC50}"/>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9091BCB7-0F86-4F49-BBDA-C554DD986C86}"/>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3" name="テキスト ボックス 462">
          <a:extLst>
            <a:ext uri="{FF2B5EF4-FFF2-40B4-BE49-F238E27FC236}">
              <a16:creationId xmlns:a16="http://schemas.microsoft.com/office/drawing/2014/main" id="{8AEDEE86-7F15-4898-9FCD-5E16C56A26CC}"/>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a:extLst>
            <a:ext uri="{FF2B5EF4-FFF2-40B4-BE49-F238E27FC236}">
              <a16:creationId xmlns:a16="http://schemas.microsoft.com/office/drawing/2014/main" id="{E9889BB1-15B5-4EEE-B11D-2236F84ED412}"/>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5" name="テキスト ボックス 464">
          <a:extLst>
            <a:ext uri="{FF2B5EF4-FFF2-40B4-BE49-F238E27FC236}">
              <a16:creationId xmlns:a16="http://schemas.microsoft.com/office/drawing/2014/main" id="{FE990437-3E0E-4604-B783-4A23B955D91D}"/>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a:extLst>
            <a:ext uri="{FF2B5EF4-FFF2-40B4-BE49-F238E27FC236}">
              <a16:creationId xmlns:a16="http://schemas.microsoft.com/office/drawing/2014/main" id="{1D7FA2BB-3D68-4883-B8BB-29C007BB8662}"/>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7" name="テキスト ボックス 466">
          <a:extLst>
            <a:ext uri="{FF2B5EF4-FFF2-40B4-BE49-F238E27FC236}">
              <a16:creationId xmlns:a16="http://schemas.microsoft.com/office/drawing/2014/main" id="{5DD8D35A-65AA-4A13-8C43-2308872C190C}"/>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50C5A8E8-1DAA-4622-89A6-E1FFDE988883}"/>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452DE530-AEFA-4409-8AC2-B3E3C89AD912}"/>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64B84338-6AE2-43E1-832F-E26C74094729}"/>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471" name="直線コネクタ 470">
          <a:extLst>
            <a:ext uri="{FF2B5EF4-FFF2-40B4-BE49-F238E27FC236}">
              <a16:creationId xmlns:a16="http://schemas.microsoft.com/office/drawing/2014/main" id="{33835DFE-18AD-4B8D-B2AE-E16D1CA7598B}"/>
            </a:ext>
          </a:extLst>
        </xdr:cNvPr>
        <xdr:cNvCxnSpPr/>
      </xdr:nvCxnSpPr>
      <xdr:spPr>
        <a:xfrm flipV="1">
          <a:off x="19947254" y="5739765"/>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07889E08-DC57-400C-8227-ADFE37647EF1}"/>
            </a:ext>
          </a:extLst>
        </xdr:cNvPr>
        <xdr:cNvSpPr txBox="1"/>
      </xdr:nvSpPr>
      <xdr:spPr>
        <a:xfrm>
          <a:off x="19985990" y="720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3" name="直線コネクタ 472">
          <a:extLst>
            <a:ext uri="{FF2B5EF4-FFF2-40B4-BE49-F238E27FC236}">
              <a16:creationId xmlns:a16="http://schemas.microsoft.com/office/drawing/2014/main" id="{419E8204-1DAC-4C0B-97D4-414B5998404F}"/>
            </a:ext>
          </a:extLst>
        </xdr:cNvPr>
        <xdr:cNvCxnSpPr/>
      </xdr:nvCxnSpPr>
      <xdr:spPr>
        <a:xfrm>
          <a:off x="19885660" y="720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7FC278D3-21E7-44DD-9D16-656DF57D824D}"/>
            </a:ext>
          </a:extLst>
        </xdr:cNvPr>
        <xdr:cNvSpPr txBox="1"/>
      </xdr:nvSpPr>
      <xdr:spPr>
        <a:xfrm>
          <a:off x="19985990" y="5511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475" name="直線コネクタ 474">
          <a:extLst>
            <a:ext uri="{FF2B5EF4-FFF2-40B4-BE49-F238E27FC236}">
              <a16:creationId xmlns:a16="http://schemas.microsoft.com/office/drawing/2014/main" id="{6D93D867-1CE0-4DCE-B7E4-A61B3FB73F96}"/>
            </a:ext>
          </a:extLst>
        </xdr:cNvPr>
        <xdr:cNvCxnSpPr/>
      </xdr:nvCxnSpPr>
      <xdr:spPr>
        <a:xfrm>
          <a:off x="19885660" y="57397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21607</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3D6E718D-935A-4684-B4BF-8AE2487C86B2}"/>
            </a:ext>
          </a:extLst>
        </xdr:cNvPr>
        <xdr:cNvSpPr txBox="1"/>
      </xdr:nvSpPr>
      <xdr:spPr>
        <a:xfrm>
          <a:off x="19985990" y="65328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477" name="フローチャート: 判断 476">
          <a:extLst>
            <a:ext uri="{FF2B5EF4-FFF2-40B4-BE49-F238E27FC236}">
              <a16:creationId xmlns:a16="http://schemas.microsoft.com/office/drawing/2014/main" id="{DB291670-0551-48B7-8327-2974AD84D2E9}"/>
            </a:ext>
          </a:extLst>
        </xdr:cNvPr>
        <xdr:cNvSpPr/>
      </xdr:nvSpPr>
      <xdr:spPr>
        <a:xfrm>
          <a:off x="19904710" y="66890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478" name="フローチャート: 判断 477">
          <a:extLst>
            <a:ext uri="{FF2B5EF4-FFF2-40B4-BE49-F238E27FC236}">
              <a16:creationId xmlns:a16="http://schemas.microsoft.com/office/drawing/2014/main" id="{0D5F51C0-CA5D-410C-93B0-7A6706101F2D}"/>
            </a:ext>
          </a:extLst>
        </xdr:cNvPr>
        <xdr:cNvSpPr/>
      </xdr:nvSpPr>
      <xdr:spPr>
        <a:xfrm>
          <a:off x="19161760" y="66795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479" name="フローチャート: 判断 478">
          <a:extLst>
            <a:ext uri="{FF2B5EF4-FFF2-40B4-BE49-F238E27FC236}">
              <a16:creationId xmlns:a16="http://schemas.microsoft.com/office/drawing/2014/main" id="{2B9CDF2F-34C3-4699-AB52-E2404FBFBE88}"/>
            </a:ext>
          </a:extLst>
        </xdr:cNvPr>
        <xdr:cNvSpPr/>
      </xdr:nvSpPr>
      <xdr:spPr>
        <a:xfrm>
          <a:off x="18345150" y="66795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480" name="フローチャート: 判断 479">
          <a:extLst>
            <a:ext uri="{FF2B5EF4-FFF2-40B4-BE49-F238E27FC236}">
              <a16:creationId xmlns:a16="http://schemas.microsoft.com/office/drawing/2014/main" id="{C36E4AA5-4163-42C6-AFE5-3A0D4FA57E87}"/>
            </a:ext>
          </a:extLst>
        </xdr:cNvPr>
        <xdr:cNvSpPr/>
      </xdr:nvSpPr>
      <xdr:spPr>
        <a:xfrm>
          <a:off x="17547590" y="66605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481" name="フローチャート: 判断 480">
          <a:extLst>
            <a:ext uri="{FF2B5EF4-FFF2-40B4-BE49-F238E27FC236}">
              <a16:creationId xmlns:a16="http://schemas.microsoft.com/office/drawing/2014/main" id="{854E938D-2AE5-4181-A5A5-6F27CDD43E05}"/>
            </a:ext>
          </a:extLst>
        </xdr:cNvPr>
        <xdr:cNvSpPr/>
      </xdr:nvSpPr>
      <xdr:spPr>
        <a:xfrm>
          <a:off x="16761460" y="66795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6767D45-6CD6-4474-97AB-C8C1FB5CFB96}"/>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59E5088F-EA12-45CC-B484-B69E480BC9D0}"/>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ED370E02-9569-467C-A4FE-6AE5664C1640}"/>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33328AFC-F528-4B8D-B62B-9157F45650D1}"/>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1F72963E-DFF1-489A-81C4-0E7A77BFD4C8}"/>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170180</xdr:rowOff>
    </xdr:from>
    <xdr:to>
      <xdr:col>116</xdr:col>
      <xdr:colOff>114300</xdr:colOff>
      <xdr:row>41</xdr:row>
      <xdr:rowOff>100330</xdr:rowOff>
    </xdr:to>
    <xdr:sp macro="" textlink="">
      <xdr:nvSpPr>
        <xdr:cNvPr id="487" name="楕円 486">
          <a:extLst>
            <a:ext uri="{FF2B5EF4-FFF2-40B4-BE49-F238E27FC236}">
              <a16:creationId xmlns:a16="http://schemas.microsoft.com/office/drawing/2014/main" id="{77D04668-63D1-4155-80AA-FF6C10CE6029}"/>
            </a:ext>
          </a:extLst>
        </xdr:cNvPr>
        <xdr:cNvSpPr/>
      </xdr:nvSpPr>
      <xdr:spPr>
        <a:xfrm>
          <a:off x="19904710" y="70319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85107</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B36775EA-465F-479C-B14D-7B1AB66BF956}"/>
            </a:ext>
          </a:extLst>
        </xdr:cNvPr>
        <xdr:cNvSpPr txBox="1"/>
      </xdr:nvSpPr>
      <xdr:spPr>
        <a:xfrm>
          <a:off x="19985990" y="6945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170180</xdr:rowOff>
    </xdr:from>
    <xdr:to>
      <xdr:col>112</xdr:col>
      <xdr:colOff>38100</xdr:colOff>
      <xdr:row>41</xdr:row>
      <xdr:rowOff>100330</xdr:rowOff>
    </xdr:to>
    <xdr:sp macro="" textlink="">
      <xdr:nvSpPr>
        <xdr:cNvPr id="489" name="楕円 488">
          <a:extLst>
            <a:ext uri="{FF2B5EF4-FFF2-40B4-BE49-F238E27FC236}">
              <a16:creationId xmlns:a16="http://schemas.microsoft.com/office/drawing/2014/main" id="{5BB5CD0F-EFD4-4932-A709-BB3B5974134F}"/>
            </a:ext>
          </a:extLst>
        </xdr:cNvPr>
        <xdr:cNvSpPr/>
      </xdr:nvSpPr>
      <xdr:spPr>
        <a:xfrm>
          <a:off x="19161760" y="70319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49530</xdr:rowOff>
    </xdr:from>
    <xdr:to>
      <xdr:col>116</xdr:col>
      <xdr:colOff>63500</xdr:colOff>
      <xdr:row>41</xdr:row>
      <xdr:rowOff>49530</xdr:rowOff>
    </xdr:to>
    <xdr:cxnSp macro="">
      <xdr:nvCxnSpPr>
        <xdr:cNvPr id="490" name="直線コネクタ 489">
          <a:extLst>
            <a:ext uri="{FF2B5EF4-FFF2-40B4-BE49-F238E27FC236}">
              <a16:creationId xmlns:a16="http://schemas.microsoft.com/office/drawing/2014/main" id="{B2BAB540-06B4-478C-AEF8-CB5B251D23CD}"/>
            </a:ext>
          </a:extLst>
        </xdr:cNvPr>
        <xdr:cNvCxnSpPr/>
      </xdr:nvCxnSpPr>
      <xdr:spPr>
        <a:xfrm>
          <a:off x="19204940" y="70827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170180</xdr:rowOff>
    </xdr:from>
    <xdr:to>
      <xdr:col>107</xdr:col>
      <xdr:colOff>101600</xdr:colOff>
      <xdr:row>41</xdr:row>
      <xdr:rowOff>100330</xdr:rowOff>
    </xdr:to>
    <xdr:sp macro="" textlink="">
      <xdr:nvSpPr>
        <xdr:cNvPr id="491" name="楕円 490">
          <a:extLst>
            <a:ext uri="{FF2B5EF4-FFF2-40B4-BE49-F238E27FC236}">
              <a16:creationId xmlns:a16="http://schemas.microsoft.com/office/drawing/2014/main" id="{2649A3FB-D175-4C0B-9905-B4A72BC6D2B6}"/>
            </a:ext>
          </a:extLst>
        </xdr:cNvPr>
        <xdr:cNvSpPr/>
      </xdr:nvSpPr>
      <xdr:spPr>
        <a:xfrm>
          <a:off x="18345150" y="70319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49530</xdr:rowOff>
    </xdr:from>
    <xdr:to>
      <xdr:col>111</xdr:col>
      <xdr:colOff>177800</xdr:colOff>
      <xdr:row>41</xdr:row>
      <xdr:rowOff>49530</xdr:rowOff>
    </xdr:to>
    <xdr:cxnSp macro="">
      <xdr:nvCxnSpPr>
        <xdr:cNvPr id="492" name="直線コネクタ 491">
          <a:extLst>
            <a:ext uri="{FF2B5EF4-FFF2-40B4-BE49-F238E27FC236}">
              <a16:creationId xmlns:a16="http://schemas.microsoft.com/office/drawing/2014/main" id="{5DA9A7E4-7166-425A-94FA-20EB022265B5}"/>
            </a:ext>
          </a:extLst>
        </xdr:cNvPr>
        <xdr:cNvCxnSpPr/>
      </xdr:nvCxnSpPr>
      <xdr:spPr>
        <a:xfrm>
          <a:off x="18399760" y="70827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170180</xdr:rowOff>
    </xdr:from>
    <xdr:to>
      <xdr:col>102</xdr:col>
      <xdr:colOff>165100</xdr:colOff>
      <xdr:row>41</xdr:row>
      <xdr:rowOff>100330</xdr:rowOff>
    </xdr:to>
    <xdr:sp macro="" textlink="">
      <xdr:nvSpPr>
        <xdr:cNvPr id="493" name="楕円 492">
          <a:extLst>
            <a:ext uri="{FF2B5EF4-FFF2-40B4-BE49-F238E27FC236}">
              <a16:creationId xmlns:a16="http://schemas.microsoft.com/office/drawing/2014/main" id="{370B39B0-DA6F-4461-B162-7B30B9DD9B71}"/>
            </a:ext>
          </a:extLst>
        </xdr:cNvPr>
        <xdr:cNvSpPr/>
      </xdr:nvSpPr>
      <xdr:spPr>
        <a:xfrm>
          <a:off x="17547590" y="703199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49530</xdr:rowOff>
    </xdr:from>
    <xdr:to>
      <xdr:col>107</xdr:col>
      <xdr:colOff>50800</xdr:colOff>
      <xdr:row>41</xdr:row>
      <xdr:rowOff>49530</xdr:rowOff>
    </xdr:to>
    <xdr:cxnSp macro="">
      <xdr:nvCxnSpPr>
        <xdr:cNvPr id="494" name="直線コネクタ 493">
          <a:extLst>
            <a:ext uri="{FF2B5EF4-FFF2-40B4-BE49-F238E27FC236}">
              <a16:creationId xmlns:a16="http://schemas.microsoft.com/office/drawing/2014/main" id="{DF3B14C3-EF09-4CB3-AB02-3C1DD1A536C5}"/>
            </a:ext>
          </a:extLst>
        </xdr:cNvPr>
        <xdr:cNvCxnSpPr/>
      </xdr:nvCxnSpPr>
      <xdr:spPr>
        <a:xfrm>
          <a:off x="17602200" y="70827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170180</xdr:rowOff>
    </xdr:from>
    <xdr:to>
      <xdr:col>98</xdr:col>
      <xdr:colOff>38100</xdr:colOff>
      <xdr:row>41</xdr:row>
      <xdr:rowOff>100330</xdr:rowOff>
    </xdr:to>
    <xdr:sp macro="" textlink="">
      <xdr:nvSpPr>
        <xdr:cNvPr id="495" name="楕円 494">
          <a:extLst>
            <a:ext uri="{FF2B5EF4-FFF2-40B4-BE49-F238E27FC236}">
              <a16:creationId xmlns:a16="http://schemas.microsoft.com/office/drawing/2014/main" id="{8808ADA6-81F5-4F1B-BAB0-C9617459D140}"/>
            </a:ext>
          </a:extLst>
        </xdr:cNvPr>
        <xdr:cNvSpPr/>
      </xdr:nvSpPr>
      <xdr:spPr>
        <a:xfrm>
          <a:off x="16761460" y="70319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49530</xdr:rowOff>
    </xdr:from>
    <xdr:to>
      <xdr:col>102</xdr:col>
      <xdr:colOff>114300</xdr:colOff>
      <xdr:row>41</xdr:row>
      <xdr:rowOff>49530</xdr:rowOff>
    </xdr:to>
    <xdr:cxnSp macro="">
      <xdr:nvCxnSpPr>
        <xdr:cNvPr id="496" name="直線コネクタ 495">
          <a:extLst>
            <a:ext uri="{FF2B5EF4-FFF2-40B4-BE49-F238E27FC236}">
              <a16:creationId xmlns:a16="http://schemas.microsoft.com/office/drawing/2014/main" id="{1417CA22-511F-4AD0-8A52-0C1DAEDF4E9C}"/>
            </a:ext>
          </a:extLst>
        </xdr:cNvPr>
        <xdr:cNvCxnSpPr/>
      </xdr:nvCxnSpPr>
      <xdr:spPr>
        <a:xfrm>
          <a:off x="16804640" y="70827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109237</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172D3239-D45A-4081-96A6-85F0EFE4967A}"/>
            </a:ext>
          </a:extLst>
        </xdr:cNvPr>
        <xdr:cNvSpPr txBox="1"/>
      </xdr:nvSpPr>
      <xdr:spPr>
        <a:xfrm>
          <a:off x="18982132" y="645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109237</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A9008B44-2792-43D8-8997-C5858F8EA7B6}"/>
            </a:ext>
          </a:extLst>
        </xdr:cNvPr>
        <xdr:cNvSpPr txBox="1"/>
      </xdr:nvSpPr>
      <xdr:spPr>
        <a:xfrm>
          <a:off x="18182032" y="645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93997</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CB83DB45-B8D5-4C4D-8128-4A56E752B5D8}"/>
            </a:ext>
          </a:extLst>
        </xdr:cNvPr>
        <xdr:cNvSpPr txBox="1"/>
      </xdr:nvSpPr>
      <xdr:spPr>
        <a:xfrm>
          <a:off x="17384472" y="644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109237</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88D88AB5-44BF-4BFE-AEA1-ECF424771FE6}"/>
            </a:ext>
          </a:extLst>
        </xdr:cNvPr>
        <xdr:cNvSpPr txBox="1"/>
      </xdr:nvSpPr>
      <xdr:spPr>
        <a:xfrm>
          <a:off x="16588817" y="645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91457</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83E9A47E-FC55-4C11-8206-394841DA41D9}"/>
            </a:ext>
          </a:extLst>
        </xdr:cNvPr>
        <xdr:cNvSpPr txBox="1"/>
      </xdr:nvSpPr>
      <xdr:spPr>
        <a:xfrm>
          <a:off x="18982132"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91457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C84E5D20-1C0E-4807-80C2-53BCD49FAB6F}"/>
            </a:ext>
          </a:extLst>
        </xdr:cNvPr>
        <xdr:cNvSpPr txBox="1"/>
      </xdr:nvSpPr>
      <xdr:spPr>
        <a:xfrm>
          <a:off x="18182032"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91457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D3FA4206-98F8-45CE-84AC-898DD77B95D6}"/>
            </a:ext>
          </a:extLst>
        </xdr:cNvPr>
        <xdr:cNvSpPr txBox="1"/>
      </xdr:nvSpPr>
      <xdr:spPr>
        <a:xfrm>
          <a:off x="17384472"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91457</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C20B4756-0B3B-472A-87C5-83938DCDCFF5}"/>
            </a:ext>
          </a:extLst>
        </xdr:cNvPr>
        <xdr:cNvSpPr txBox="1"/>
      </xdr:nvSpPr>
      <xdr:spPr>
        <a:xfrm>
          <a:off x="16588817"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12BE151B-2893-420E-BFAF-A162C04A9431}"/>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69A63A21-8B46-4D40-ADA6-A6BB38F327B5}"/>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D6CF129F-6E80-48D2-B1DA-D6C0D3D706B4}"/>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FC2826DE-5713-4354-8E06-6D961AE560CC}"/>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AEC85FFE-0C9A-466D-B797-EDDD3C502501}"/>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22648E61-BF1B-4F9B-889B-D59BBDBD1958}"/>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4D8888C8-7ACF-46C7-A85D-CC1BEBD63B41}"/>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185B916E-69ED-4D37-A825-60F29EB98973}"/>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F18272C0-90AA-480C-B47F-C65D2FB7DBF5}"/>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656EAAE2-B47E-486F-8634-40FF8C30C174}"/>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71C67BDC-A472-4097-9718-6972B1D6F92F}"/>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715FF30F-4EF2-46FF-AAAD-6516E0CE2753}"/>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7" name="テキスト ボックス 516">
          <a:extLst>
            <a:ext uri="{FF2B5EF4-FFF2-40B4-BE49-F238E27FC236}">
              <a16:creationId xmlns:a16="http://schemas.microsoft.com/office/drawing/2014/main" id="{BF9190B6-7DB3-477B-B2E2-38FC158D4E30}"/>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DB0D0312-516A-4B8E-8B5F-82AC4806A905}"/>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a:extLst>
            <a:ext uri="{FF2B5EF4-FFF2-40B4-BE49-F238E27FC236}">
              <a16:creationId xmlns:a16="http://schemas.microsoft.com/office/drawing/2014/main" id="{DFC7ED0A-6BB0-47B4-B418-F3A0DBBFA175}"/>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236C3375-B3DB-4B77-8446-148065B85350}"/>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a:extLst>
            <a:ext uri="{FF2B5EF4-FFF2-40B4-BE49-F238E27FC236}">
              <a16:creationId xmlns:a16="http://schemas.microsoft.com/office/drawing/2014/main" id="{6CEB4E08-EAA1-45B7-82AC-AFC0097A85A3}"/>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2AF47265-4929-4AFD-B315-C3720E115335}"/>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a:extLst>
            <a:ext uri="{FF2B5EF4-FFF2-40B4-BE49-F238E27FC236}">
              <a16:creationId xmlns:a16="http://schemas.microsoft.com/office/drawing/2014/main" id="{99F87B07-9ED9-4CBC-AE94-639EF47587B2}"/>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C604BB91-44D4-4C6C-B247-D581EDC55E82}"/>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a:extLst>
            <a:ext uri="{FF2B5EF4-FFF2-40B4-BE49-F238E27FC236}">
              <a16:creationId xmlns:a16="http://schemas.microsoft.com/office/drawing/2014/main" id="{4ABF76BC-B552-4F4E-AFF6-6B8A12C76622}"/>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4DDB899C-F860-4D94-B376-B45EA82C9156}"/>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a:extLst>
            <a:ext uri="{FF2B5EF4-FFF2-40B4-BE49-F238E27FC236}">
              <a16:creationId xmlns:a16="http://schemas.microsoft.com/office/drawing/2014/main" id="{910D267B-D1CD-4089-898D-2EB25FCB696D}"/>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09E86103-B0F2-4E96-BDCC-B651AB3210E0}"/>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529" name="直線コネクタ 528">
          <a:extLst>
            <a:ext uri="{FF2B5EF4-FFF2-40B4-BE49-F238E27FC236}">
              <a16:creationId xmlns:a16="http://schemas.microsoft.com/office/drawing/2014/main" id="{B3AF8904-7F3B-46B9-944F-52B9E154CA70}"/>
            </a:ext>
          </a:extLst>
        </xdr:cNvPr>
        <xdr:cNvCxnSpPr/>
      </xdr:nvCxnSpPr>
      <xdr:spPr>
        <a:xfrm flipV="1">
          <a:off x="14703424" y="9780270"/>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B57A7E53-0F03-43D1-BFAE-7520D5242A34}"/>
            </a:ext>
          </a:extLst>
        </xdr:cNvPr>
        <xdr:cNvSpPr txBox="1"/>
      </xdr:nvSpPr>
      <xdr:spPr>
        <a:xfrm>
          <a:off x="14742160"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531" name="直線コネクタ 530">
          <a:extLst>
            <a:ext uri="{FF2B5EF4-FFF2-40B4-BE49-F238E27FC236}">
              <a16:creationId xmlns:a16="http://schemas.microsoft.com/office/drawing/2014/main" id="{433A592C-F482-4A4D-8C87-BE1E17985F57}"/>
            </a:ext>
          </a:extLst>
        </xdr:cNvPr>
        <xdr:cNvCxnSpPr/>
      </xdr:nvCxnSpPr>
      <xdr:spPr>
        <a:xfrm>
          <a:off x="14611350" y="10847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C769B05D-BEAC-4DAB-8C19-A5EBF2AC5428}"/>
            </a:ext>
          </a:extLst>
        </xdr:cNvPr>
        <xdr:cNvSpPr txBox="1"/>
      </xdr:nvSpPr>
      <xdr:spPr>
        <a:xfrm>
          <a:off x="14742160" y="9555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533" name="直線コネクタ 532">
          <a:extLst>
            <a:ext uri="{FF2B5EF4-FFF2-40B4-BE49-F238E27FC236}">
              <a16:creationId xmlns:a16="http://schemas.microsoft.com/office/drawing/2014/main" id="{45FAE2B2-F215-4987-8289-D3ABB2729D0D}"/>
            </a:ext>
          </a:extLst>
        </xdr:cNvPr>
        <xdr:cNvCxnSpPr/>
      </xdr:nvCxnSpPr>
      <xdr:spPr>
        <a:xfrm>
          <a:off x="14611350" y="9780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87647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100C9F4B-6166-40E0-8C62-C8F3BDCD68AB}"/>
            </a:ext>
          </a:extLst>
        </xdr:cNvPr>
        <xdr:cNvSpPr txBox="1"/>
      </xdr:nvSpPr>
      <xdr:spPr>
        <a:xfrm>
          <a:off x="14742160" y="10378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5" name="フローチャート: 判断 534">
          <a:extLst>
            <a:ext uri="{FF2B5EF4-FFF2-40B4-BE49-F238E27FC236}">
              <a16:creationId xmlns:a16="http://schemas.microsoft.com/office/drawing/2014/main" id="{3AA1CDAD-39AA-41D4-B179-CB271116BF9E}"/>
            </a:ext>
          </a:extLst>
        </xdr:cNvPr>
        <xdr:cNvSpPr/>
      </xdr:nvSpPr>
      <xdr:spPr>
        <a:xfrm>
          <a:off x="14649450" y="103943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536" name="フローチャート: 判断 535">
          <a:extLst>
            <a:ext uri="{FF2B5EF4-FFF2-40B4-BE49-F238E27FC236}">
              <a16:creationId xmlns:a16="http://schemas.microsoft.com/office/drawing/2014/main" id="{8B80F537-EA71-4F10-97A4-A8AFACA03739}"/>
            </a:ext>
          </a:extLst>
        </xdr:cNvPr>
        <xdr:cNvSpPr/>
      </xdr:nvSpPr>
      <xdr:spPr>
        <a:xfrm>
          <a:off x="13887450" y="103847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537" name="フローチャート: 判断 536">
          <a:extLst>
            <a:ext uri="{FF2B5EF4-FFF2-40B4-BE49-F238E27FC236}">
              <a16:creationId xmlns:a16="http://schemas.microsoft.com/office/drawing/2014/main" id="{CDDE28F8-DFF0-48B4-92AC-B467829534AF}"/>
            </a:ext>
          </a:extLst>
        </xdr:cNvPr>
        <xdr:cNvSpPr/>
      </xdr:nvSpPr>
      <xdr:spPr>
        <a:xfrm>
          <a:off x="13089890" y="1037907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538" name="フローチャート: 判断 537">
          <a:extLst>
            <a:ext uri="{FF2B5EF4-FFF2-40B4-BE49-F238E27FC236}">
              <a16:creationId xmlns:a16="http://schemas.microsoft.com/office/drawing/2014/main" id="{949A8E24-D392-4D53-BA12-3B00626F2E23}"/>
            </a:ext>
          </a:extLst>
        </xdr:cNvPr>
        <xdr:cNvSpPr/>
      </xdr:nvSpPr>
      <xdr:spPr>
        <a:xfrm>
          <a:off x="12303760" y="103619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539" name="フローチャート: 判断 538">
          <a:extLst>
            <a:ext uri="{FF2B5EF4-FFF2-40B4-BE49-F238E27FC236}">
              <a16:creationId xmlns:a16="http://schemas.microsoft.com/office/drawing/2014/main" id="{A7E13C87-6E55-4547-9AFD-AE179C2D0D7D}"/>
            </a:ext>
          </a:extLst>
        </xdr:cNvPr>
        <xdr:cNvSpPr/>
      </xdr:nvSpPr>
      <xdr:spPr>
        <a:xfrm>
          <a:off x="11487150" y="103524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E263A3B9-7EC5-48EA-A501-3E4E2E67BA79}"/>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58D1C3DA-25B9-4D84-8F78-99CE41D66A19}"/>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1AAD615F-5DDF-482F-95E4-C6DE8CAD034B}"/>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C20D8A46-934E-4675-9B27-AFE7C039B788}"/>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3B56012A-0272-4F4E-9EF3-6A57D22E4A72}"/>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13970</xdr:rowOff>
    </xdr:from>
    <xdr:to>
      <xdr:col>85</xdr:col>
      <xdr:colOff>177800</xdr:colOff>
      <xdr:row>60</xdr:row>
      <xdr:rowOff>115570</xdr:rowOff>
    </xdr:to>
    <xdr:sp macro="" textlink="">
      <xdr:nvSpPr>
        <xdr:cNvPr id="545" name="楕円 544">
          <a:extLst>
            <a:ext uri="{FF2B5EF4-FFF2-40B4-BE49-F238E27FC236}">
              <a16:creationId xmlns:a16="http://schemas.microsoft.com/office/drawing/2014/main" id="{2489CF29-5BEB-436A-B5B2-4C22B3B8B4F9}"/>
            </a:ext>
          </a:extLst>
        </xdr:cNvPr>
        <xdr:cNvSpPr/>
      </xdr:nvSpPr>
      <xdr:spPr>
        <a:xfrm>
          <a:off x="14649450" y="103047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36847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AF00534B-8A34-47DE-B2E0-4EAFB3E7CF65}"/>
            </a:ext>
          </a:extLst>
        </xdr:cNvPr>
        <xdr:cNvSpPr txBox="1"/>
      </xdr:nvSpPr>
      <xdr:spPr>
        <a:xfrm>
          <a:off x="14742160" y="1015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160655</xdr:rowOff>
    </xdr:from>
    <xdr:to>
      <xdr:col>81</xdr:col>
      <xdr:colOff>101600</xdr:colOff>
      <xdr:row>60</xdr:row>
      <xdr:rowOff>90805</xdr:rowOff>
    </xdr:to>
    <xdr:sp macro="" textlink="">
      <xdr:nvSpPr>
        <xdr:cNvPr id="547" name="楕円 546">
          <a:extLst>
            <a:ext uri="{FF2B5EF4-FFF2-40B4-BE49-F238E27FC236}">
              <a16:creationId xmlns:a16="http://schemas.microsoft.com/office/drawing/2014/main" id="{5586BF97-A57B-45B0-91E7-DEC795CAEDB3}"/>
            </a:ext>
          </a:extLst>
        </xdr:cNvPr>
        <xdr:cNvSpPr/>
      </xdr:nvSpPr>
      <xdr:spPr>
        <a:xfrm>
          <a:off x="13887450" y="102781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40005</xdr:rowOff>
    </xdr:from>
    <xdr:to>
      <xdr:col>85</xdr:col>
      <xdr:colOff>127000</xdr:colOff>
      <xdr:row>60</xdr:row>
      <xdr:rowOff>64770</xdr:rowOff>
    </xdr:to>
    <xdr:cxnSp macro="">
      <xdr:nvCxnSpPr>
        <xdr:cNvPr id="548" name="直線コネクタ 547">
          <a:extLst>
            <a:ext uri="{FF2B5EF4-FFF2-40B4-BE49-F238E27FC236}">
              <a16:creationId xmlns:a16="http://schemas.microsoft.com/office/drawing/2014/main" id="{063B2F07-1648-4510-A3F9-A666E59505C0}"/>
            </a:ext>
          </a:extLst>
        </xdr:cNvPr>
        <xdr:cNvCxnSpPr/>
      </xdr:nvCxnSpPr>
      <xdr:spPr>
        <a:xfrm>
          <a:off x="13942060" y="10327005"/>
          <a:ext cx="762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151130</xdr:rowOff>
    </xdr:from>
    <xdr:to>
      <xdr:col>76</xdr:col>
      <xdr:colOff>165100</xdr:colOff>
      <xdr:row>60</xdr:row>
      <xdr:rowOff>81280</xdr:rowOff>
    </xdr:to>
    <xdr:sp macro="" textlink="">
      <xdr:nvSpPr>
        <xdr:cNvPr id="549" name="楕円 548">
          <a:extLst>
            <a:ext uri="{FF2B5EF4-FFF2-40B4-BE49-F238E27FC236}">
              <a16:creationId xmlns:a16="http://schemas.microsoft.com/office/drawing/2014/main" id="{6697CCD5-EA36-4D8B-A801-97B065C5FDB3}"/>
            </a:ext>
          </a:extLst>
        </xdr:cNvPr>
        <xdr:cNvSpPr/>
      </xdr:nvSpPr>
      <xdr:spPr>
        <a:xfrm>
          <a:off x="13089890" y="102666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30480</xdr:rowOff>
    </xdr:from>
    <xdr:to>
      <xdr:col>81</xdr:col>
      <xdr:colOff>50800</xdr:colOff>
      <xdr:row>60</xdr:row>
      <xdr:rowOff>40005</xdr:rowOff>
    </xdr:to>
    <xdr:cxnSp macro="">
      <xdr:nvCxnSpPr>
        <xdr:cNvPr id="550" name="直線コネクタ 549">
          <a:extLst>
            <a:ext uri="{FF2B5EF4-FFF2-40B4-BE49-F238E27FC236}">
              <a16:creationId xmlns:a16="http://schemas.microsoft.com/office/drawing/2014/main" id="{5BE4F40E-D326-4947-AEA2-5AC6447C91BA}"/>
            </a:ext>
          </a:extLst>
        </xdr:cNvPr>
        <xdr:cNvCxnSpPr/>
      </xdr:nvCxnSpPr>
      <xdr:spPr>
        <a:xfrm>
          <a:off x="13144500" y="10315575"/>
          <a:ext cx="79756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164465</xdr:rowOff>
    </xdr:from>
    <xdr:to>
      <xdr:col>72</xdr:col>
      <xdr:colOff>38100</xdr:colOff>
      <xdr:row>60</xdr:row>
      <xdr:rowOff>94615</xdr:rowOff>
    </xdr:to>
    <xdr:sp macro="" textlink="">
      <xdr:nvSpPr>
        <xdr:cNvPr id="551" name="楕円 550">
          <a:extLst>
            <a:ext uri="{FF2B5EF4-FFF2-40B4-BE49-F238E27FC236}">
              <a16:creationId xmlns:a16="http://schemas.microsoft.com/office/drawing/2014/main" id="{85EB548F-62AE-40A1-8841-83B7E83D285E}"/>
            </a:ext>
          </a:extLst>
        </xdr:cNvPr>
        <xdr:cNvSpPr/>
      </xdr:nvSpPr>
      <xdr:spPr>
        <a:xfrm>
          <a:off x="12303760" y="102838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30480</xdr:rowOff>
    </xdr:from>
    <xdr:to>
      <xdr:col>76</xdr:col>
      <xdr:colOff>114300</xdr:colOff>
      <xdr:row>60</xdr:row>
      <xdr:rowOff>43815</xdr:rowOff>
    </xdr:to>
    <xdr:cxnSp macro="">
      <xdr:nvCxnSpPr>
        <xdr:cNvPr id="552" name="直線コネクタ 551">
          <a:extLst>
            <a:ext uri="{FF2B5EF4-FFF2-40B4-BE49-F238E27FC236}">
              <a16:creationId xmlns:a16="http://schemas.microsoft.com/office/drawing/2014/main" id="{089BC870-97A9-4768-8123-EF8C3F838F4D}"/>
            </a:ext>
          </a:extLst>
        </xdr:cNvPr>
        <xdr:cNvCxnSpPr/>
      </xdr:nvCxnSpPr>
      <xdr:spPr>
        <a:xfrm flipV="1">
          <a:off x="12346940" y="10315575"/>
          <a:ext cx="79756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21590</xdr:rowOff>
    </xdr:from>
    <xdr:to>
      <xdr:col>67</xdr:col>
      <xdr:colOff>101600</xdr:colOff>
      <xdr:row>60</xdr:row>
      <xdr:rowOff>123190</xdr:rowOff>
    </xdr:to>
    <xdr:sp macro="" textlink="">
      <xdr:nvSpPr>
        <xdr:cNvPr id="553" name="楕円 552">
          <a:extLst>
            <a:ext uri="{FF2B5EF4-FFF2-40B4-BE49-F238E27FC236}">
              <a16:creationId xmlns:a16="http://schemas.microsoft.com/office/drawing/2014/main" id="{55A26B2E-D3BF-413B-BEAA-1D52F3422FBB}"/>
            </a:ext>
          </a:extLst>
        </xdr:cNvPr>
        <xdr:cNvSpPr/>
      </xdr:nvSpPr>
      <xdr:spPr>
        <a:xfrm>
          <a:off x="11487150" y="1030478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43815</xdr:rowOff>
    </xdr:from>
    <xdr:to>
      <xdr:col>71</xdr:col>
      <xdr:colOff>177800</xdr:colOff>
      <xdr:row>60</xdr:row>
      <xdr:rowOff>72390</xdr:rowOff>
    </xdr:to>
    <xdr:cxnSp macro="">
      <xdr:nvCxnSpPr>
        <xdr:cNvPr id="554" name="直線コネクタ 553">
          <a:extLst>
            <a:ext uri="{FF2B5EF4-FFF2-40B4-BE49-F238E27FC236}">
              <a16:creationId xmlns:a16="http://schemas.microsoft.com/office/drawing/2014/main" id="{3FE30261-61AE-4F71-90EC-7FE09B5611D3}"/>
            </a:ext>
          </a:extLst>
        </xdr:cNvPr>
        <xdr:cNvCxnSpPr/>
      </xdr:nvCxnSpPr>
      <xdr:spPr>
        <a:xfrm flipV="1">
          <a:off x="11541760" y="10332720"/>
          <a:ext cx="80518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22877</xdr:rowOff>
    </xdr:from>
    <xdr:ext cx="405111" cy="259045"/>
    <xdr:sp macro="" textlink="">
      <xdr:nvSpPr>
        <xdr:cNvPr id="555" name="n_1aveValue【学校施設】&#10;有形固定資産減価償却率">
          <a:extLst>
            <a:ext uri="{FF2B5EF4-FFF2-40B4-BE49-F238E27FC236}">
              <a16:creationId xmlns:a16="http://schemas.microsoft.com/office/drawing/2014/main" id="{A8F62BB1-207B-4B39-9AE6-6D0B7C5ED180}"/>
            </a:ext>
          </a:extLst>
        </xdr:cNvPr>
        <xdr:cNvSpPr txBox="1"/>
      </xdr:nvSpPr>
      <xdr:spPr>
        <a:xfrm>
          <a:off x="1373823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9542</xdr:rowOff>
    </xdr:from>
    <xdr:ext cx="405111" cy="259045"/>
    <xdr:sp macro="" textlink="">
      <xdr:nvSpPr>
        <xdr:cNvPr id="556" name="n_2aveValue【学校施設】&#10;有形固定資産減価償却率">
          <a:extLst>
            <a:ext uri="{FF2B5EF4-FFF2-40B4-BE49-F238E27FC236}">
              <a16:creationId xmlns:a16="http://schemas.microsoft.com/office/drawing/2014/main" id="{1AC2B0ED-7719-4573-BED1-9C95E94DCCE7}"/>
            </a:ext>
          </a:extLst>
        </xdr:cNvPr>
        <xdr:cNvSpPr txBox="1"/>
      </xdr:nvSpPr>
      <xdr:spPr>
        <a:xfrm>
          <a:off x="12957184" y="1046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167657</xdr:rowOff>
    </xdr:from>
    <xdr:ext cx="405111" cy="259045"/>
    <xdr:sp macro="" textlink="">
      <xdr:nvSpPr>
        <xdr:cNvPr id="557" name="n_3aveValue【学校施設】&#10;有形固定資産減価償却率">
          <a:extLst>
            <a:ext uri="{FF2B5EF4-FFF2-40B4-BE49-F238E27FC236}">
              <a16:creationId xmlns:a16="http://schemas.microsoft.com/office/drawing/2014/main" id="{07E6140E-2944-4F28-A9A6-D7234C84BCA0}"/>
            </a:ext>
          </a:extLst>
        </xdr:cNvPr>
        <xdr:cNvSpPr txBox="1"/>
      </xdr:nvSpPr>
      <xdr:spPr>
        <a:xfrm>
          <a:off x="12171054" y="1045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160037</xdr:rowOff>
    </xdr:from>
    <xdr:ext cx="405111" cy="259045"/>
    <xdr:sp macro="" textlink="">
      <xdr:nvSpPr>
        <xdr:cNvPr id="558" name="n_4aveValue【学校施設】&#10;有形固定資産減価償却率">
          <a:extLst>
            <a:ext uri="{FF2B5EF4-FFF2-40B4-BE49-F238E27FC236}">
              <a16:creationId xmlns:a16="http://schemas.microsoft.com/office/drawing/2014/main" id="{F08DFA8E-2C95-49A4-8F01-44B765D7A2E9}"/>
            </a:ext>
          </a:extLst>
        </xdr:cNvPr>
        <xdr:cNvSpPr txBox="1"/>
      </xdr:nvSpPr>
      <xdr:spPr>
        <a:xfrm>
          <a:off x="113544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107332</xdr:rowOff>
    </xdr:from>
    <xdr:ext cx="405111" cy="259045"/>
    <xdr:sp macro="" textlink="">
      <xdr:nvSpPr>
        <xdr:cNvPr id="559" name="n_1mainValue【学校施設】&#10;有形固定資産減価償却率">
          <a:extLst>
            <a:ext uri="{FF2B5EF4-FFF2-40B4-BE49-F238E27FC236}">
              <a16:creationId xmlns:a16="http://schemas.microsoft.com/office/drawing/2014/main" id="{A6EBEBD6-BEED-4B13-83F5-2E8ACC76C3A9}"/>
            </a:ext>
          </a:extLst>
        </xdr:cNvPr>
        <xdr:cNvSpPr txBox="1"/>
      </xdr:nvSpPr>
      <xdr:spPr>
        <a:xfrm>
          <a:off x="13738234" y="1004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97807</xdr:rowOff>
    </xdr:from>
    <xdr:ext cx="405111" cy="259045"/>
    <xdr:sp macro="" textlink="">
      <xdr:nvSpPr>
        <xdr:cNvPr id="560" name="n_2mainValue【学校施設】&#10;有形固定資産減価償却率">
          <a:extLst>
            <a:ext uri="{FF2B5EF4-FFF2-40B4-BE49-F238E27FC236}">
              <a16:creationId xmlns:a16="http://schemas.microsoft.com/office/drawing/2014/main" id="{48ED1B61-A988-42EF-A5D7-4D715CDB7871}"/>
            </a:ext>
          </a:extLst>
        </xdr:cNvPr>
        <xdr:cNvSpPr txBox="1"/>
      </xdr:nvSpPr>
      <xdr:spPr>
        <a:xfrm>
          <a:off x="12957184" y="1003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111142</xdr:rowOff>
    </xdr:from>
    <xdr:ext cx="405111" cy="259045"/>
    <xdr:sp macro="" textlink="">
      <xdr:nvSpPr>
        <xdr:cNvPr id="561" name="n_3mainValue【学校施設】&#10;有形固定資産減価償却率">
          <a:extLst>
            <a:ext uri="{FF2B5EF4-FFF2-40B4-BE49-F238E27FC236}">
              <a16:creationId xmlns:a16="http://schemas.microsoft.com/office/drawing/2014/main" id="{D75BDD4D-B09A-4D3E-9110-520A3237128F}"/>
            </a:ext>
          </a:extLst>
        </xdr:cNvPr>
        <xdr:cNvSpPr txBox="1"/>
      </xdr:nvSpPr>
      <xdr:spPr>
        <a:xfrm>
          <a:off x="1217105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139717</xdr:rowOff>
    </xdr:from>
    <xdr:ext cx="405111" cy="259045"/>
    <xdr:sp macro="" textlink="">
      <xdr:nvSpPr>
        <xdr:cNvPr id="562" name="n_4mainValue【学校施設】&#10;有形固定資産減価償却率">
          <a:extLst>
            <a:ext uri="{FF2B5EF4-FFF2-40B4-BE49-F238E27FC236}">
              <a16:creationId xmlns:a16="http://schemas.microsoft.com/office/drawing/2014/main" id="{482BE8AB-9E0F-405B-8910-74256B798928}"/>
            </a:ext>
          </a:extLst>
        </xdr:cNvPr>
        <xdr:cNvSpPr txBox="1"/>
      </xdr:nvSpPr>
      <xdr:spPr>
        <a:xfrm>
          <a:off x="113544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EFE718E9-7367-419A-9E77-27AF4E156A39}"/>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20CE9C90-0FA5-4208-9C5D-4C78E1228792}"/>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4A74BA93-D8BF-45D3-B8EE-554E95971B67}"/>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425CA892-149D-4264-8CE7-76A3059A680A}"/>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431D8D02-AC9A-4557-B1B1-299891EFC6B7}"/>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3A9525DB-45EB-46B5-B40E-426E5291C29C}"/>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D3A30B23-03C4-4188-AA84-E8141E925586}"/>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8D160A87-D657-4C50-999D-9C8784C98ECB}"/>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73D04983-633E-4F2C-9EFE-D75A95B2A36C}"/>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080DA987-4D78-4F41-9815-4CB8114A2855}"/>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B3174FBB-B176-41C4-AAC1-6B473B4AEA50}"/>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4" name="直線コネクタ 573">
          <a:extLst>
            <a:ext uri="{FF2B5EF4-FFF2-40B4-BE49-F238E27FC236}">
              <a16:creationId xmlns:a16="http://schemas.microsoft.com/office/drawing/2014/main" id="{10447FB3-0D37-4F43-9A19-3A38F65D405C}"/>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5" name="テキスト ボックス 574">
          <a:extLst>
            <a:ext uri="{FF2B5EF4-FFF2-40B4-BE49-F238E27FC236}">
              <a16:creationId xmlns:a16="http://schemas.microsoft.com/office/drawing/2014/main" id="{69EDAA8C-5539-4ACA-99A6-F96D04AA2747}"/>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6" name="直線コネクタ 575">
          <a:extLst>
            <a:ext uri="{FF2B5EF4-FFF2-40B4-BE49-F238E27FC236}">
              <a16:creationId xmlns:a16="http://schemas.microsoft.com/office/drawing/2014/main" id="{E7FB06FB-90B5-4C41-BE7C-61FEE15803AF}"/>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7" name="テキスト ボックス 576">
          <a:extLst>
            <a:ext uri="{FF2B5EF4-FFF2-40B4-BE49-F238E27FC236}">
              <a16:creationId xmlns:a16="http://schemas.microsoft.com/office/drawing/2014/main" id="{27A0BFAB-2CE8-43AC-A7A0-D27690CB1898}"/>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8" name="直線コネクタ 577">
          <a:extLst>
            <a:ext uri="{FF2B5EF4-FFF2-40B4-BE49-F238E27FC236}">
              <a16:creationId xmlns:a16="http://schemas.microsoft.com/office/drawing/2014/main" id="{21F9B2AB-8CAF-47EC-A592-7FBA973E4F74}"/>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9" name="テキスト ボックス 578">
          <a:extLst>
            <a:ext uri="{FF2B5EF4-FFF2-40B4-BE49-F238E27FC236}">
              <a16:creationId xmlns:a16="http://schemas.microsoft.com/office/drawing/2014/main" id="{5DADF772-51CA-40B4-8E85-E3F6C7F5FC2B}"/>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0" name="直線コネクタ 579">
          <a:extLst>
            <a:ext uri="{FF2B5EF4-FFF2-40B4-BE49-F238E27FC236}">
              <a16:creationId xmlns:a16="http://schemas.microsoft.com/office/drawing/2014/main" id="{600AB6CB-C465-48C8-B4A2-4550F28C9603}"/>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1" name="テキスト ボックス 580">
          <a:extLst>
            <a:ext uri="{FF2B5EF4-FFF2-40B4-BE49-F238E27FC236}">
              <a16:creationId xmlns:a16="http://schemas.microsoft.com/office/drawing/2014/main" id="{A5F4604B-A568-411F-B540-899AE5BC6A33}"/>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2" name="直線コネクタ 581">
          <a:extLst>
            <a:ext uri="{FF2B5EF4-FFF2-40B4-BE49-F238E27FC236}">
              <a16:creationId xmlns:a16="http://schemas.microsoft.com/office/drawing/2014/main" id="{B1C0FBF3-6D2A-47A0-93AA-C49A31CB39EF}"/>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3" name="テキスト ボックス 582">
          <a:extLst>
            <a:ext uri="{FF2B5EF4-FFF2-40B4-BE49-F238E27FC236}">
              <a16:creationId xmlns:a16="http://schemas.microsoft.com/office/drawing/2014/main" id="{552D9F9C-A6DD-4C9A-AE44-0F9C00853BD4}"/>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4" name="直線コネクタ 583">
          <a:extLst>
            <a:ext uri="{FF2B5EF4-FFF2-40B4-BE49-F238E27FC236}">
              <a16:creationId xmlns:a16="http://schemas.microsoft.com/office/drawing/2014/main" id="{25E7D9A9-A1CE-494F-A80E-AD20AB6F9CC6}"/>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5" name="テキスト ボックス 584">
          <a:extLst>
            <a:ext uri="{FF2B5EF4-FFF2-40B4-BE49-F238E27FC236}">
              <a16:creationId xmlns:a16="http://schemas.microsoft.com/office/drawing/2014/main" id="{DA4E4214-A714-423B-BE14-4D6C36A1AA71}"/>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9AAE5BC1-DB09-4967-952A-D207D6C90B2E}"/>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81FAFF9A-8A45-41FD-83A7-C2326F3E487F}"/>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DE6AF362-7417-456E-98C9-A8DE3183F59A}"/>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589" name="直線コネクタ 588">
          <a:extLst>
            <a:ext uri="{FF2B5EF4-FFF2-40B4-BE49-F238E27FC236}">
              <a16:creationId xmlns:a16="http://schemas.microsoft.com/office/drawing/2014/main" id="{EBA73F93-700D-4ACB-B26C-3B343BF53166}"/>
            </a:ext>
          </a:extLst>
        </xdr:cNvPr>
        <xdr:cNvCxnSpPr/>
      </xdr:nvCxnSpPr>
      <xdr:spPr>
        <a:xfrm flipV="1">
          <a:off x="19947254" y="9431927"/>
          <a:ext cx="0" cy="16244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90" name="【学校施設】&#10;一人当たり面積最小値テキスト">
          <a:extLst>
            <a:ext uri="{FF2B5EF4-FFF2-40B4-BE49-F238E27FC236}">
              <a16:creationId xmlns:a16="http://schemas.microsoft.com/office/drawing/2014/main" id="{9F17A5EC-1525-4BF9-BC6A-CA8F2E8C0AA0}"/>
            </a:ext>
          </a:extLst>
        </xdr:cNvPr>
        <xdr:cNvSpPr txBox="1"/>
      </xdr:nvSpPr>
      <xdr:spPr>
        <a:xfrm>
          <a:off x="19985990" y="11060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1" name="直線コネクタ 590">
          <a:extLst>
            <a:ext uri="{FF2B5EF4-FFF2-40B4-BE49-F238E27FC236}">
              <a16:creationId xmlns:a16="http://schemas.microsoft.com/office/drawing/2014/main" id="{E6A5D54E-81C4-4D0E-AF5E-3409BEA04EA5}"/>
            </a:ext>
          </a:extLst>
        </xdr:cNvPr>
        <xdr:cNvCxnSpPr/>
      </xdr:nvCxnSpPr>
      <xdr:spPr>
        <a:xfrm>
          <a:off x="19885660" y="110563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592" name="【学校施設】&#10;一人当たり面積最大値テキスト">
          <a:extLst>
            <a:ext uri="{FF2B5EF4-FFF2-40B4-BE49-F238E27FC236}">
              <a16:creationId xmlns:a16="http://schemas.microsoft.com/office/drawing/2014/main" id="{765BD668-C6C6-4746-8955-209335E32C10}"/>
            </a:ext>
          </a:extLst>
        </xdr:cNvPr>
        <xdr:cNvSpPr txBox="1"/>
      </xdr:nvSpPr>
      <xdr:spPr>
        <a:xfrm>
          <a:off x="19985990" y="920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593" name="直線コネクタ 592">
          <a:extLst>
            <a:ext uri="{FF2B5EF4-FFF2-40B4-BE49-F238E27FC236}">
              <a16:creationId xmlns:a16="http://schemas.microsoft.com/office/drawing/2014/main" id="{5A805BC3-42FD-44E6-8A82-586E66200CF1}"/>
            </a:ext>
          </a:extLst>
        </xdr:cNvPr>
        <xdr:cNvCxnSpPr/>
      </xdr:nvCxnSpPr>
      <xdr:spPr>
        <a:xfrm>
          <a:off x="19885660" y="94319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56623</xdr:rowOff>
    </xdr:from>
    <xdr:ext cx="469744" cy="259045"/>
    <xdr:sp macro="" textlink="">
      <xdr:nvSpPr>
        <xdr:cNvPr id="594" name="【学校施設】&#10;一人当たり面積平均値テキスト">
          <a:extLst>
            <a:ext uri="{FF2B5EF4-FFF2-40B4-BE49-F238E27FC236}">
              <a16:creationId xmlns:a16="http://schemas.microsoft.com/office/drawing/2014/main" id="{31A372C2-76A3-4D14-BA67-0624EBA3F95C}"/>
            </a:ext>
          </a:extLst>
        </xdr:cNvPr>
        <xdr:cNvSpPr txBox="1"/>
      </xdr:nvSpPr>
      <xdr:spPr>
        <a:xfrm>
          <a:off x="19985990" y="105188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595" name="フローチャート: 判断 594">
          <a:extLst>
            <a:ext uri="{FF2B5EF4-FFF2-40B4-BE49-F238E27FC236}">
              <a16:creationId xmlns:a16="http://schemas.microsoft.com/office/drawing/2014/main" id="{4C6B44DA-F88C-4AE0-B3FC-FD8DBD8CDD55}"/>
            </a:ext>
          </a:extLst>
        </xdr:cNvPr>
        <xdr:cNvSpPr/>
      </xdr:nvSpPr>
      <xdr:spPr>
        <a:xfrm>
          <a:off x="19904710" y="1053664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596" name="フローチャート: 判断 595">
          <a:extLst>
            <a:ext uri="{FF2B5EF4-FFF2-40B4-BE49-F238E27FC236}">
              <a16:creationId xmlns:a16="http://schemas.microsoft.com/office/drawing/2014/main" id="{95A5E9F6-B52C-46B9-9033-B97B78609A5F}"/>
            </a:ext>
          </a:extLst>
        </xdr:cNvPr>
        <xdr:cNvSpPr/>
      </xdr:nvSpPr>
      <xdr:spPr>
        <a:xfrm>
          <a:off x="19161760" y="1056304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597" name="フローチャート: 判断 596">
          <a:extLst>
            <a:ext uri="{FF2B5EF4-FFF2-40B4-BE49-F238E27FC236}">
              <a16:creationId xmlns:a16="http://schemas.microsoft.com/office/drawing/2014/main" id="{132338EF-AB20-49CE-AA63-D4E65DBC206C}"/>
            </a:ext>
          </a:extLst>
        </xdr:cNvPr>
        <xdr:cNvSpPr/>
      </xdr:nvSpPr>
      <xdr:spPr>
        <a:xfrm>
          <a:off x="18345150" y="1057474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598" name="フローチャート: 判断 597">
          <a:extLst>
            <a:ext uri="{FF2B5EF4-FFF2-40B4-BE49-F238E27FC236}">
              <a16:creationId xmlns:a16="http://schemas.microsoft.com/office/drawing/2014/main" id="{547806AF-3647-4545-97AE-C1E1C498F662}"/>
            </a:ext>
          </a:extLst>
        </xdr:cNvPr>
        <xdr:cNvSpPr/>
      </xdr:nvSpPr>
      <xdr:spPr>
        <a:xfrm>
          <a:off x="17547590" y="10592707"/>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599" name="フローチャート: 判断 598">
          <a:extLst>
            <a:ext uri="{FF2B5EF4-FFF2-40B4-BE49-F238E27FC236}">
              <a16:creationId xmlns:a16="http://schemas.microsoft.com/office/drawing/2014/main" id="{1AF44A75-40F7-4B14-BDC6-433523A487AC}"/>
            </a:ext>
          </a:extLst>
        </xdr:cNvPr>
        <xdr:cNvSpPr/>
      </xdr:nvSpPr>
      <xdr:spPr>
        <a:xfrm>
          <a:off x="16761460" y="1059488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65A1BA36-D016-48C8-B9B9-C3E1F8F73071}"/>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4FEB5FEE-B62D-4858-8949-C1D3B445CAFE}"/>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BAC4CA0F-880A-4AC8-9281-CF575325B869}"/>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9AF848D7-4921-4002-8D73-19CFE1867DC0}"/>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9B5BD845-7087-443A-AB32-FDFC572EB438}"/>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8527</xdr:rowOff>
    </xdr:from>
    <xdr:to>
      <xdr:col>116</xdr:col>
      <xdr:colOff>114300</xdr:colOff>
      <xdr:row>61</xdr:row>
      <xdr:rowOff>110127</xdr:rowOff>
    </xdr:to>
    <xdr:sp macro="" textlink="">
      <xdr:nvSpPr>
        <xdr:cNvPr id="605" name="楕円 604">
          <a:extLst>
            <a:ext uri="{FF2B5EF4-FFF2-40B4-BE49-F238E27FC236}">
              <a16:creationId xmlns:a16="http://schemas.microsoft.com/office/drawing/2014/main" id="{04F3522E-0F6A-4255-8B25-26BB63FE2776}"/>
            </a:ext>
          </a:extLst>
        </xdr:cNvPr>
        <xdr:cNvSpPr/>
      </xdr:nvSpPr>
      <xdr:spPr>
        <a:xfrm>
          <a:off x="19904710" y="1046888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31404</xdr:rowOff>
    </xdr:from>
    <xdr:ext cx="469744" cy="259045"/>
    <xdr:sp macro="" textlink="">
      <xdr:nvSpPr>
        <xdr:cNvPr id="606" name="【学校施設】&#10;一人当たり面積該当値テキスト">
          <a:extLst>
            <a:ext uri="{FF2B5EF4-FFF2-40B4-BE49-F238E27FC236}">
              <a16:creationId xmlns:a16="http://schemas.microsoft.com/office/drawing/2014/main" id="{A1BB5A20-8032-4AAC-AA51-6A86506FC888}"/>
            </a:ext>
          </a:extLst>
        </xdr:cNvPr>
        <xdr:cNvSpPr txBox="1"/>
      </xdr:nvSpPr>
      <xdr:spPr>
        <a:xfrm>
          <a:off x="19985990" y="10316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166915</xdr:rowOff>
    </xdr:from>
    <xdr:to>
      <xdr:col>112</xdr:col>
      <xdr:colOff>38100</xdr:colOff>
      <xdr:row>61</xdr:row>
      <xdr:rowOff>97065</xdr:rowOff>
    </xdr:to>
    <xdr:sp macro="" textlink="">
      <xdr:nvSpPr>
        <xdr:cNvPr id="607" name="楕円 606">
          <a:extLst>
            <a:ext uri="{FF2B5EF4-FFF2-40B4-BE49-F238E27FC236}">
              <a16:creationId xmlns:a16="http://schemas.microsoft.com/office/drawing/2014/main" id="{6DA219A8-40CC-4940-880A-20FB9B0FD208}"/>
            </a:ext>
          </a:extLst>
        </xdr:cNvPr>
        <xdr:cNvSpPr/>
      </xdr:nvSpPr>
      <xdr:spPr>
        <a:xfrm>
          <a:off x="19161760" y="1045772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46265</xdr:rowOff>
    </xdr:from>
    <xdr:to>
      <xdr:col>116</xdr:col>
      <xdr:colOff>63500</xdr:colOff>
      <xdr:row>61</xdr:row>
      <xdr:rowOff>59327</xdr:rowOff>
    </xdr:to>
    <xdr:cxnSp macro="">
      <xdr:nvCxnSpPr>
        <xdr:cNvPr id="608" name="直線コネクタ 607">
          <a:extLst>
            <a:ext uri="{FF2B5EF4-FFF2-40B4-BE49-F238E27FC236}">
              <a16:creationId xmlns:a16="http://schemas.microsoft.com/office/drawing/2014/main" id="{25D8F306-79F8-41F8-B597-E6347EB114E2}"/>
            </a:ext>
          </a:extLst>
        </xdr:cNvPr>
        <xdr:cNvCxnSpPr/>
      </xdr:nvCxnSpPr>
      <xdr:spPr>
        <a:xfrm>
          <a:off x="19204940" y="10506620"/>
          <a:ext cx="742950" cy="7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17235</xdr:rowOff>
    </xdr:from>
    <xdr:to>
      <xdr:col>107</xdr:col>
      <xdr:colOff>101600</xdr:colOff>
      <xdr:row>61</xdr:row>
      <xdr:rowOff>118835</xdr:rowOff>
    </xdr:to>
    <xdr:sp macro="" textlink="">
      <xdr:nvSpPr>
        <xdr:cNvPr id="609" name="楕円 608">
          <a:extLst>
            <a:ext uri="{FF2B5EF4-FFF2-40B4-BE49-F238E27FC236}">
              <a16:creationId xmlns:a16="http://schemas.microsoft.com/office/drawing/2014/main" id="{E829F05C-6A9F-4854-80D4-468CCAD7E196}"/>
            </a:ext>
          </a:extLst>
        </xdr:cNvPr>
        <xdr:cNvSpPr/>
      </xdr:nvSpPr>
      <xdr:spPr>
        <a:xfrm>
          <a:off x="18345150" y="1047949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46265</xdr:rowOff>
    </xdr:from>
    <xdr:to>
      <xdr:col>111</xdr:col>
      <xdr:colOff>177800</xdr:colOff>
      <xdr:row>61</xdr:row>
      <xdr:rowOff>68035</xdr:rowOff>
    </xdr:to>
    <xdr:cxnSp macro="">
      <xdr:nvCxnSpPr>
        <xdr:cNvPr id="610" name="直線コネクタ 609">
          <a:extLst>
            <a:ext uri="{FF2B5EF4-FFF2-40B4-BE49-F238E27FC236}">
              <a16:creationId xmlns:a16="http://schemas.microsoft.com/office/drawing/2014/main" id="{F70F1823-866E-4A38-9068-66477064A0B5}"/>
            </a:ext>
          </a:extLst>
        </xdr:cNvPr>
        <xdr:cNvCxnSpPr/>
      </xdr:nvCxnSpPr>
      <xdr:spPr>
        <a:xfrm flipV="1">
          <a:off x="18399760" y="10506620"/>
          <a:ext cx="805180" cy="17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45538</xdr:rowOff>
    </xdr:from>
    <xdr:to>
      <xdr:col>102</xdr:col>
      <xdr:colOff>165100</xdr:colOff>
      <xdr:row>61</xdr:row>
      <xdr:rowOff>147138</xdr:rowOff>
    </xdr:to>
    <xdr:sp macro="" textlink="">
      <xdr:nvSpPr>
        <xdr:cNvPr id="611" name="楕円 610">
          <a:extLst>
            <a:ext uri="{FF2B5EF4-FFF2-40B4-BE49-F238E27FC236}">
              <a16:creationId xmlns:a16="http://schemas.microsoft.com/office/drawing/2014/main" id="{C014FFCF-0E6D-4585-8B78-ACE5E5D9D0C6}"/>
            </a:ext>
          </a:extLst>
        </xdr:cNvPr>
        <xdr:cNvSpPr/>
      </xdr:nvSpPr>
      <xdr:spPr>
        <a:xfrm>
          <a:off x="17547590" y="10505893"/>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68035</xdr:rowOff>
    </xdr:from>
    <xdr:to>
      <xdr:col>107</xdr:col>
      <xdr:colOff>50800</xdr:colOff>
      <xdr:row>61</xdr:row>
      <xdr:rowOff>96338</xdr:rowOff>
    </xdr:to>
    <xdr:cxnSp macro="">
      <xdr:nvCxnSpPr>
        <xdr:cNvPr id="612" name="直線コネクタ 611">
          <a:extLst>
            <a:ext uri="{FF2B5EF4-FFF2-40B4-BE49-F238E27FC236}">
              <a16:creationId xmlns:a16="http://schemas.microsoft.com/office/drawing/2014/main" id="{23CFF7FB-6F4D-488F-B880-C0A9350909F4}"/>
            </a:ext>
          </a:extLst>
        </xdr:cNvPr>
        <xdr:cNvCxnSpPr/>
      </xdr:nvCxnSpPr>
      <xdr:spPr>
        <a:xfrm flipV="1">
          <a:off x="17602200" y="10524580"/>
          <a:ext cx="797560" cy="26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77107</xdr:rowOff>
    </xdr:from>
    <xdr:to>
      <xdr:col>98</xdr:col>
      <xdr:colOff>38100</xdr:colOff>
      <xdr:row>62</xdr:row>
      <xdr:rowOff>7257</xdr:rowOff>
    </xdr:to>
    <xdr:sp macro="" textlink="">
      <xdr:nvSpPr>
        <xdr:cNvPr id="613" name="楕円 612">
          <a:extLst>
            <a:ext uri="{FF2B5EF4-FFF2-40B4-BE49-F238E27FC236}">
              <a16:creationId xmlns:a16="http://schemas.microsoft.com/office/drawing/2014/main" id="{A3752123-6C92-4AA6-9848-97FF7CA7AB8B}"/>
            </a:ext>
          </a:extLst>
        </xdr:cNvPr>
        <xdr:cNvSpPr/>
      </xdr:nvSpPr>
      <xdr:spPr>
        <a:xfrm>
          <a:off x="16761460" y="1053555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96338</xdr:rowOff>
    </xdr:from>
    <xdr:to>
      <xdr:col>102</xdr:col>
      <xdr:colOff>114300</xdr:colOff>
      <xdr:row>61</xdr:row>
      <xdr:rowOff>127907</xdr:rowOff>
    </xdr:to>
    <xdr:cxnSp macro="">
      <xdr:nvCxnSpPr>
        <xdr:cNvPr id="614" name="直線コネクタ 613">
          <a:extLst>
            <a:ext uri="{FF2B5EF4-FFF2-40B4-BE49-F238E27FC236}">
              <a16:creationId xmlns:a16="http://schemas.microsoft.com/office/drawing/2014/main" id="{48215E94-F414-4CA8-AB59-9D3751DC5817}"/>
            </a:ext>
          </a:extLst>
        </xdr:cNvPr>
        <xdr:cNvCxnSpPr/>
      </xdr:nvCxnSpPr>
      <xdr:spPr>
        <a:xfrm flipV="1">
          <a:off x="16804640" y="10550978"/>
          <a:ext cx="79756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27776</xdr:rowOff>
    </xdr:from>
    <xdr:ext cx="469744" cy="259045"/>
    <xdr:sp macro="" textlink="">
      <xdr:nvSpPr>
        <xdr:cNvPr id="615" name="n_1aveValue【学校施設】&#10;一人当たり面積">
          <a:extLst>
            <a:ext uri="{FF2B5EF4-FFF2-40B4-BE49-F238E27FC236}">
              <a16:creationId xmlns:a16="http://schemas.microsoft.com/office/drawing/2014/main" id="{94B415D6-ADAB-4E28-A9FA-5388377E7ECB}"/>
            </a:ext>
          </a:extLst>
        </xdr:cNvPr>
        <xdr:cNvSpPr txBox="1"/>
      </xdr:nvSpPr>
      <xdr:spPr>
        <a:xfrm>
          <a:off x="18982132" y="10655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37573</xdr:rowOff>
    </xdr:from>
    <xdr:ext cx="469744" cy="259045"/>
    <xdr:sp macro="" textlink="">
      <xdr:nvSpPr>
        <xdr:cNvPr id="616" name="n_2aveValue【学校施設】&#10;一人当たり面積">
          <a:extLst>
            <a:ext uri="{FF2B5EF4-FFF2-40B4-BE49-F238E27FC236}">
              <a16:creationId xmlns:a16="http://schemas.microsoft.com/office/drawing/2014/main" id="{F0496996-EC13-42F1-B347-DC59CE46014C}"/>
            </a:ext>
          </a:extLst>
        </xdr:cNvPr>
        <xdr:cNvSpPr txBox="1"/>
      </xdr:nvSpPr>
      <xdr:spPr>
        <a:xfrm>
          <a:off x="18182032" y="10667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51724</xdr:rowOff>
    </xdr:from>
    <xdr:ext cx="469744" cy="259045"/>
    <xdr:sp macro="" textlink="">
      <xdr:nvSpPr>
        <xdr:cNvPr id="617" name="n_3aveValue【学校施設】&#10;一人当たり面積">
          <a:extLst>
            <a:ext uri="{FF2B5EF4-FFF2-40B4-BE49-F238E27FC236}">
              <a16:creationId xmlns:a16="http://schemas.microsoft.com/office/drawing/2014/main" id="{C658224C-240D-4EB5-B3D8-DECF46FABA9A}"/>
            </a:ext>
          </a:extLst>
        </xdr:cNvPr>
        <xdr:cNvSpPr txBox="1"/>
      </xdr:nvSpPr>
      <xdr:spPr>
        <a:xfrm>
          <a:off x="17384472" y="10685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61521</xdr:rowOff>
    </xdr:from>
    <xdr:ext cx="469744" cy="259045"/>
    <xdr:sp macro="" textlink="">
      <xdr:nvSpPr>
        <xdr:cNvPr id="618" name="n_4aveValue【学校施設】&#10;一人当たり面積">
          <a:extLst>
            <a:ext uri="{FF2B5EF4-FFF2-40B4-BE49-F238E27FC236}">
              <a16:creationId xmlns:a16="http://schemas.microsoft.com/office/drawing/2014/main" id="{F7BAA936-1B39-4839-BB19-15C37573C6C7}"/>
            </a:ext>
          </a:extLst>
        </xdr:cNvPr>
        <xdr:cNvSpPr txBox="1"/>
      </xdr:nvSpPr>
      <xdr:spPr>
        <a:xfrm>
          <a:off x="16588817" y="10687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113592</xdr:rowOff>
    </xdr:from>
    <xdr:ext cx="469744" cy="259045"/>
    <xdr:sp macro="" textlink="">
      <xdr:nvSpPr>
        <xdr:cNvPr id="619" name="n_1mainValue【学校施設】&#10;一人当たり面積">
          <a:extLst>
            <a:ext uri="{FF2B5EF4-FFF2-40B4-BE49-F238E27FC236}">
              <a16:creationId xmlns:a16="http://schemas.microsoft.com/office/drawing/2014/main" id="{32DCD2FE-0D13-4D2A-B8C5-1C7B393F2987}"/>
            </a:ext>
          </a:extLst>
        </xdr:cNvPr>
        <xdr:cNvSpPr txBox="1"/>
      </xdr:nvSpPr>
      <xdr:spPr>
        <a:xfrm>
          <a:off x="18982132" y="10229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135362</xdr:rowOff>
    </xdr:from>
    <xdr:ext cx="469744" cy="259045"/>
    <xdr:sp macro="" textlink="">
      <xdr:nvSpPr>
        <xdr:cNvPr id="620" name="n_2mainValue【学校施設】&#10;一人当たり面積">
          <a:extLst>
            <a:ext uri="{FF2B5EF4-FFF2-40B4-BE49-F238E27FC236}">
              <a16:creationId xmlns:a16="http://schemas.microsoft.com/office/drawing/2014/main" id="{7A1BFE89-9FA1-4E2A-AA55-CCAC7E0425B3}"/>
            </a:ext>
          </a:extLst>
        </xdr:cNvPr>
        <xdr:cNvSpPr txBox="1"/>
      </xdr:nvSpPr>
      <xdr:spPr>
        <a:xfrm>
          <a:off x="18182032" y="1024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163665</xdr:rowOff>
    </xdr:from>
    <xdr:ext cx="469744" cy="259045"/>
    <xdr:sp macro="" textlink="">
      <xdr:nvSpPr>
        <xdr:cNvPr id="621" name="n_3mainValue【学校施設】&#10;一人当たり面積">
          <a:extLst>
            <a:ext uri="{FF2B5EF4-FFF2-40B4-BE49-F238E27FC236}">
              <a16:creationId xmlns:a16="http://schemas.microsoft.com/office/drawing/2014/main" id="{2272BB87-4F85-406A-8038-7F5A6E4DA7DC}"/>
            </a:ext>
          </a:extLst>
        </xdr:cNvPr>
        <xdr:cNvSpPr txBox="1"/>
      </xdr:nvSpPr>
      <xdr:spPr>
        <a:xfrm>
          <a:off x="17384472" y="10281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23784</xdr:rowOff>
    </xdr:from>
    <xdr:ext cx="469744" cy="259045"/>
    <xdr:sp macro="" textlink="">
      <xdr:nvSpPr>
        <xdr:cNvPr id="622" name="n_4mainValue【学校施設】&#10;一人当たり面積">
          <a:extLst>
            <a:ext uri="{FF2B5EF4-FFF2-40B4-BE49-F238E27FC236}">
              <a16:creationId xmlns:a16="http://schemas.microsoft.com/office/drawing/2014/main" id="{CD17CE07-94F5-4339-9545-139CB5FA595B}"/>
            </a:ext>
          </a:extLst>
        </xdr:cNvPr>
        <xdr:cNvSpPr txBox="1"/>
      </xdr:nvSpPr>
      <xdr:spPr>
        <a:xfrm>
          <a:off x="16588817" y="10306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C5A18408-C3FB-4884-9BBE-F922611DEF19}"/>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E794E89A-48FB-4381-88A3-297D125B1121}"/>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0C1DB690-023E-44D3-9575-F1672C45F01A}"/>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07185BD4-026E-4A67-B234-CC1229220A66}"/>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44CAE9A8-5C72-47E5-BD5D-8B21F6406D67}"/>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D826D8C9-FBC0-465D-A18E-1A803F929962}"/>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7C948548-9E2E-4E49-BC01-EDAFC09CD04D}"/>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BA0A1273-C2F4-4F00-942D-CB3C68D5DD06}"/>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CDB1EF0B-4E9D-41BA-8E14-47C080F5D1E8}"/>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B0C9DEAF-50F5-4A00-9514-7C8FF3A2D24B}"/>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37F4DEDB-3064-4A8F-B66F-20982F4D531B}"/>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D43DFA3F-3B93-4A3D-9E59-C60895A5A2C2}"/>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DD662C02-91CE-4407-ADBF-602A164A574F}"/>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E93E3FE3-E263-4BAC-9D9A-00D7C7FECD69}"/>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C1CCC43A-88E8-4D47-912E-5BDD613D2F3B}"/>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5EAE0D57-1B52-40CA-AF1D-226E080C82B8}"/>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C6468D5E-6105-492B-B0B9-F300781034BA}"/>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34A7B3C2-B31D-481D-B517-AC6AA16EC76C}"/>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94369A0B-3B7A-4404-A86E-603A68457A30}"/>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EC70F531-0BCB-4155-BE36-A0AD687741C7}"/>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B3F9E04F-32BE-47B5-9E2D-CD82340BF4D3}"/>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DB71DFDD-9557-4AFE-B40A-981C25E5BAE8}"/>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D53F433E-D8C8-40D5-AFB9-82A187A321F8}"/>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8304D193-1997-4775-9D7E-0FD4538E1C6F}"/>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647" name="直線コネクタ 646">
          <a:extLst>
            <a:ext uri="{FF2B5EF4-FFF2-40B4-BE49-F238E27FC236}">
              <a16:creationId xmlns:a16="http://schemas.microsoft.com/office/drawing/2014/main" id="{679D817C-2A25-46A8-B638-78345B847B29}"/>
            </a:ext>
          </a:extLst>
        </xdr:cNvPr>
        <xdr:cNvCxnSpPr/>
      </xdr:nvCxnSpPr>
      <xdr:spPr>
        <a:xfrm flipV="1">
          <a:off x="14703424" y="13247369"/>
          <a:ext cx="0" cy="1611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8" name="【児童館】&#10;有形固定資産減価償却率最小値テキスト">
          <a:extLst>
            <a:ext uri="{FF2B5EF4-FFF2-40B4-BE49-F238E27FC236}">
              <a16:creationId xmlns:a16="http://schemas.microsoft.com/office/drawing/2014/main" id="{0DE4B217-9CB5-4210-83B1-4BCE104014E4}"/>
            </a:ext>
          </a:extLst>
        </xdr:cNvPr>
        <xdr:cNvSpPr txBox="1"/>
      </xdr:nvSpPr>
      <xdr:spPr>
        <a:xfrm>
          <a:off x="1474216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9" name="直線コネクタ 648">
          <a:extLst>
            <a:ext uri="{FF2B5EF4-FFF2-40B4-BE49-F238E27FC236}">
              <a16:creationId xmlns:a16="http://schemas.microsoft.com/office/drawing/2014/main" id="{DE985C2F-51C1-410C-AC99-97B77A20CB3B}"/>
            </a:ext>
          </a:extLst>
        </xdr:cNvPr>
        <xdr:cNvCxnSpPr/>
      </xdr:nvCxnSpPr>
      <xdr:spPr>
        <a:xfrm>
          <a:off x="1461135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650" name="【児童館】&#10;有形固定資産減価償却率最大値テキスト">
          <a:extLst>
            <a:ext uri="{FF2B5EF4-FFF2-40B4-BE49-F238E27FC236}">
              <a16:creationId xmlns:a16="http://schemas.microsoft.com/office/drawing/2014/main" id="{A7BB121A-3220-4C8A-80ED-F539B45A51CE}"/>
            </a:ext>
          </a:extLst>
        </xdr:cNvPr>
        <xdr:cNvSpPr txBox="1"/>
      </xdr:nvSpPr>
      <xdr:spPr>
        <a:xfrm>
          <a:off x="14742160" y="13022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651" name="直線コネクタ 650">
          <a:extLst>
            <a:ext uri="{FF2B5EF4-FFF2-40B4-BE49-F238E27FC236}">
              <a16:creationId xmlns:a16="http://schemas.microsoft.com/office/drawing/2014/main" id="{1E29911A-1E3B-44E3-9798-A92035C2BA1B}"/>
            </a:ext>
          </a:extLst>
        </xdr:cNvPr>
        <xdr:cNvCxnSpPr/>
      </xdr:nvCxnSpPr>
      <xdr:spPr>
        <a:xfrm>
          <a:off x="14611350" y="132473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140988</xdr:rowOff>
    </xdr:from>
    <xdr:ext cx="405111" cy="259045"/>
    <xdr:sp macro="" textlink="">
      <xdr:nvSpPr>
        <xdr:cNvPr id="652" name="【児童館】&#10;有形固定資産減価償却率平均値テキスト">
          <a:extLst>
            <a:ext uri="{FF2B5EF4-FFF2-40B4-BE49-F238E27FC236}">
              <a16:creationId xmlns:a16="http://schemas.microsoft.com/office/drawing/2014/main" id="{CDCFF1A8-B41D-417C-B295-4F7486D05A63}"/>
            </a:ext>
          </a:extLst>
        </xdr:cNvPr>
        <xdr:cNvSpPr txBox="1"/>
      </xdr:nvSpPr>
      <xdr:spPr>
        <a:xfrm>
          <a:off x="14742160" y="140265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653" name="フローチャート: 判断 652">
          <a:extLst>
            <a:ext uri="{FF2B5EF4-FFF2-40B4-BE49-F238E27FC236}">
              <a16:creationId xmlns:a16="http://schemas.microsoft.com/office/drawing/2014/main" id="{69D3EBCB-6ECF-4241-BCE0-9C7B6065E854}"/>
            </a:ext>
          </a:extLst>
        </xdr:cNvPr>
        <xdr:cNvSpPr/>
      </xdr:nvSpPr>
      <xdr:spPr>
        <a:xfrm>
          <a:off x="14649450" y="1405191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654" name="フローチャート: 判断 653">
          <a:extLst>
            <a:ext uri="{FF2B5EF4-FFF2-40B4-BE49-F238E27FC236}">
              <a16:creationId xmlns:a16="http://schemas.microsoft.com/office/drawing/2014/main" id="{F1293480-0657-4100-8B48-DA09C1D46CDA}"/>
            </a:ext>
          </a:extLst>
        </xdr:cNvPr>
        <xdr:cNvSpPr/>
      </xdr:nvSpPr>
      <xdr:spPr>
        <a:xfrm>
          <a:off x="13887450" y="140595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153036</xdr:rowOff>
    </xdr:from>
    <xdr:to>
      <xdr:col>76</xdr:col>
      <xdr:colOff>165100</xdr:colOff>
      <xdr:row>82</xdr:row>
      <xdr:rowOff>83186</xdr:rowOff>
    </xdr:to>
    <xdr:sp macro="" textlink="">
      <xdr:nvSpPr>
        <xdr:cNvPr id="655" name="フローチャート: 判断 654">
          <a:extLst>
            <a:ext uri="{FF2B5EF4-FFF2-40B4-BE49-F238E27FC236}">
              <a16:creationId xmlns:a16="http://schemas.microsoft.com/office/drawing/2014/main" id="{5B5B0FA3-BB6F-4910-A9BD-95AF99817C97}"/>
            </a:ext>
          </a:extLst>
        </xdr:cNvPr>
        <xdr:cNvSpPr/>
      </xdr:nvSpPr>
      <xdr:spPr>
        <a:xfrm>
          <a:off x="13089890" y="1404048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656" name="フローチャート: 判断 655">
          <a:extLst>
            <a:ext uri="{FF2B5EF4-FFF2-40B4-BE49-F238E27FC236}">
              <a16:creationId xmlns:a16="http://schemas.microsoft.com/office/drawing/2014/main" id="{5BDF7E02-E7C3-4980-AD79-776B8953E9EC}"/>
            </a:ext>
          </a:extLst>
        </xdr:cNvPr>
        <xdr:cNvSpPr/>
      </xdr:nvSpPr>
      <xdr:spPr>
        <a:xfrm>
          <a:off x="12303760" y="140385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657" name="フローチャート: 判断 656">
          <a:extLst>
            <a:ext uri="{FF2B5EF4-FFF2-40B4-BE49-F238E27FC236}">
              <a16:creationId xmlns:a16="http://schemas.microsoft.com/office/drawing/2014/main" id="{2770EBD8-B6AE-44F8-9F81-AA2CE6C740EB}"/>
            </a:ext>
          </a:extLst>
        </xdr:cNvPr>
        <xdr:cNvSpPr/>
      </xdr:nvSpPr>
      <xdr:spPr>
        <a:xfrm>
          <a:off x="11487150" y="140766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15823A8B-40D3-4905-A4E8-4B151A729A49}"/>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802E3984-622A-4FDE-ADC6-8F6D6A01A3A7}"/>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C210BFC1-AA22-477E-8ED2-169B9A3D4E9D}"/>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26630FDE-BBF5-48DF-9938-EDCB650CE65A}"/>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C401DE45-9465-49BE-A35C-5D12EC90A912}"/>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122555</xdr:rowOff>
    </xdr:from>
    <xdr:to>
      <xdr:col>85</xdr:col>
      <xdr:colOff>177800</xdr:colOff>
      <xdr:row>82</xdr:row>
      <xdr:rowOff>52705</xdr:rowOff>
    </xdr:to>
    <xdr:sp macro="" textlink="">
      <xdr:nvSpPr>
        <xdr:cNvPr id="663" name="楕円 662">
          <a:extLst>
            <a:ext uri="{FF2B5EF4-FFF2-40B4-BE49-F238E27FC236}">
              <a16:creationId xmlns:a16="http://schemas.microsoft.com/office/drawing/2014/main" id="{B573E135-AA3F-4425-973C-D9CED5621B8E}"/>
            </a:ext>
          </a:extLst>
        </xdr:cNvPr>
        <xdr:cNvSpPr/>
      </xdr:nvSpPr>
      <xdr:spPr>
        <a:xfrm>
          <a:off x="14649450" y="140119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145432</xdr:rowOff>
    </xdr:from>
    <xdr:ext cx="405111" cy="259045"/>
    <xdr:sp macro="" textlink="">
      <xdr:nvSpPr>
        <xdr:cNvPr id="664" name="【児童館】&#10;有形固定資産減価償却率該当値テキスト">
          <a:extLst>
            <a:ext uri="{FF2B5EF4-FFF2-40B4-BE49-F238E27FC236}">
              <a16:creationId xmlns:a16="http://schemas.microsoft.com/office/drawing/2014/main" id="{601E9E37-6B6A-4BB3-9424-76B10D1E8B01}"/>
            </a:ext>
          </a:extLst>
        </xdr:cNvPr>
        <xdr:cNvSpPr txBox="1"/>
      </xdr:nvSpPr>
      <xdr:spPr>
        <a:xfrm>
          <a:off x="14742160"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84455</xdr:rowOff>
    </xdr:from>
    <xdr:to>
      <xdr:col>81</xdr:col>
      <xdr:colOff>101600</xdr:colOff>
      <xdr:row>82</xdr:row>
      <xdr:rowOff>14605</xdr:rowOff>
    </xdr:to>
    <xdr:sp macro="" textlink="">
      <xdr:nvSpPr>
        <xdr:cNvPr id="665" name="楕円 664">
          <a:extLst>
            <a:ext uri="{FF2B5EF4-FFF2-40B4-BE49-F238E27FC236}">
              <a16:creationId xmlns:a16="http://schemas.microsoft.com/office/drawing/2014/main" id="{F622C4D1-3D4E-4C43-992E-274667C777CA}"/>
            </a:ext>
          </a:extLst>
        </xdr:cNvPr>
        <xdr:cNvSpPr/>
      </xdr:nvSpPr>
      <xdr:spPr>
        <a:xfrm>
          <a:off x="13887450" y="139738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135255</xdr:rowOff>
    </xdr:from>
    <xdr:to>
      <xdr:col>85</xdr:col>
      <xdr:colOff>127000</xdr:colOff>
      <xdr:row>82</xdr:row>
      <xdr:rowOff>1905</xdr:rowOff>
    </xdr:to>
    <xdr:cxnSp macro="">
      <xdr:nvCxnSpPr>
        <xdr:cNvPr id="666" name="直線コネクタ 665">
          <a:extLst>
            <a:ext uri="{FF2B5EF4-FFF2-40B4-BE49-F238E27FC236}">
              <a16:creationId xmlns:a16="http://schemas.microsoft.com/office/drawing/2014/main" id="{AE1CA1A6-BB97-4088-8688-AE693E251BBA}"/>
            </a:ext>
          </a:extLst>
        </xdr:cNvPr>
        <xdr:cNvCxnSpPr/>
      </xdr:nvCxnSpPr>
      <xdr:spPr>
        <a:xfrm>
          <a:off x="13942060" y="14018895"/>
          <a:ext cx="762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38736</xdr:rowOff>
    </xdr:from>
    <xdr:to>
      <xdr:col>76</xdr:col>
      <xdr:colOff>165100</xdr:colOff>
      <xdr:row>82</xdr:row>
      <xdr:rowOff>140336</xdr:rowOff>
    </xdr:to>
    <xdr:sp macro="" textlink="">
      <xdr:nvSpPr>
        <xdr:cNvPr id="667" name="楕円 666">
          <a:extLst>
            <a:ext uri="{FF2B5EF4-FFF2-40B4-BE49-F238E27FC236}">
              <a16:creationId xmlns:a16="http://schemas.microsoft.com/office/drawing/2014/main" id="{A11A694B-7D87-44B4-99B0-E147B5BFC16C}"/>
            </a:ext>
          </a:extLst>
        </xdr:cNvPr>
        <xdr:cNvSpPr/>
      </xdr:nvSpPr>
      <xdr:spPr>
        <a:xfrm>
          <a:off x="13089890" y="1409763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135255</xdr:rowOff>
    </xdr:from>
    <xdr:to>
      <xdr:col>81</xdr:col>
      <xdr:colOff>50800</xdr:colOff>
      <xdr:row>82</xdr:row>
      <xdr:rowOff>89536</xdr:rowOff>
    </xdr:to>
    <xdr:cxnSp macro="">
      <xdr:nvCxnSpPr>
        <xdr:cNvPr id="668" name="直線コネクタ 667">
          <a:extLst>
            <a:ext uri="{FF2B5EF4-FFF2-40B4-BE49-F238E27FC236}">
              <a16:creationId xmlns:a16="http://schemas.microsoft.com/office/drawing/2014/main" id="{00F485D1-4C9C-490B-9330-766CEED83918}"/>
            </a:ext>
          </a:extLst>
        </xdr:cNvPr>
        <xdr:cNvCxnSpPr/>
      </xdr:nvCxnSpPr>
      <xdr:spPr>
        <a:xfrm flipV="1">
          <a:off x="13144500" y="14018895"/>
          <a:ext cx="797560" cy="133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154939</xdr:rowOff>
    </xdr:from>
    <xdr:to>
      <xdr:col>72</xdr:col>
      <xdr:colOff>38100</xdr:colOff>
      <xdr:row>83</xdr:row>
      <xdr:rowOff>85089</xdr:rowOff>
    </xdr:to>
    <xdr:sp macro="" textlink="">
      <xdr:nvSpPr>
        <xdr:cNvPr id="669" name="楕円 668">
          <a:extLst>
            <a:ext uri="{FF2B5EF4-FFF2-40B4-BE49-F238E27FC236}">
              <a16:creationId xmlns:a16="http://schemas.microsoft.com/office/drawing/2014/main" id="{00E133FC-7652-4235-BA84-BD40DE8DC91E}"/>
            </a:ext>
          </a:extLst>
        </xdr:cNvPr>
        <xdr:cNvSpPr/>
      </xdr:nvSpPr>
      <xdr:spPr>
        <a:xfrm>
          <a:off x="12303760" y="1421383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89536</xdr:rowOff>
    </xdr:from>
    <xdr:to>
      <xdr:col>76</xdr:col>
      <xdr:colOff>114300</xdr:colOff>
      <xdr:row>83</xdr:row>
      <xdr:rowOff>34289</xdr:rowOff>
    </xdr:to>
    <xdr:cxnSp macro="">
      <xdr:nvCxnSpPr>
        <xdr:cNvPr id="670" name="直線コネクタ 669">
          <a:extLst>
            <a:ext uri="{FF2B5EF4-FFF2-40B4-BE49-F238E27FC236}">
              <a16:creationId xmlns:a16="http://schemas.microsoft.com/office/drawing/2014/main" id="{5FA18479-155B-4079-A8D2-6860FB44C7BA}"/>
            </a:ext>
          </a:extLst>
        </xdr:cNvPr>
        <xdr:cNvCxnSpPr/>
      </xdr:nvCxnSpPr>
      <xdr:spPr>
        <a:xfrm flipV="1">
          <a:off x="12346940" y="14152246"/>
          <a:ext cx="797560" cy="110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116839</xdr:rowOff>
    </xdr:from>
    <xdr:to>
      <xdr:col>67</xdr:col>
      <xdr:colOff>101600</xdr:colOff>
      <xdr:row>83</xdr:row>
      <xdr:rowOff>46989</xdr:rowOff>
    </xdr:to>
    <xdr:sp macro="" textlink="">
      <xdr:nvSpPr>
        <xdr:cNvPr id="671" name="楕円 670">
          <a:extLst>
            <a:ext uri="{FF2B5EF4-FFF2-40B4-BE49-F238E27FC236}">
              <a16:creationId xmlns:a16="http://schemas.microsoft.com/office/drawing/2014/main" id="{20CC9C97-2748-4E20-A38B-FF37B93BEE5C}"/>
            </a:ext>
          </a:extLst>
        </xdr:cNvPr>
        <xdr:cNvSpPr/>
      </xdr:nvSpPr>
      <xdr:spPr>
        <a:xfrm>
          <a:off x="11487150" y="1417573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167639</xdr:rowOff>
    </xdr:from>
    <xdr:to>
      <xdr:col>71</xdr:col>
      <xdr:colOff>177800</xdr:colOff>
      <xdr:row>83</xdr:row>
      <xdr:rowOff>34289</xdr:rowOff>
    </xdr:to>
    <xdr:cxnSp macro="">
      <xdr:nvCxnSpPr>
        <xdr:cNvPr id="672" name="直線コネクタ 671">
          <a:extLst>
            <a:ext uri="{FF2B5EF4-FFF2-40B4-BE49-F238E27FC236}">
              <a16:creationId xmlns:a16="http://schemas.microsoft.com/office/drawing/2014/main" id="{1EC6F0B9-165F-46A4-B402-3608A560E885}"/>
            </a:ext>
          </a:extLst>
        </xdr:cNvPr>
        <xdr:cNvCxnSpPr/>
      </xdr:nvCxnSpPr>
      <xdr:spPr>
        <a:xfrm>
          <a:off x="11541760" y="14230349"/>
          <a:ext cx="80518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89552</xdr:rowOff>
    </xdr:from>
    <xdr:ext cx="405111" cy="259045"/>
    <xdr:sp macro="" textlink="">
      <xdr:nvSpPr>
        <xdr:cNvPr id="673" name="n_1aveValue【児童館】&#10;有形固定資産減価償却率">
          <a:extLst>
            <a:ext uri="{FF2B5EF4-FFF2-40B4-BE49-F238E27FC236}">
              <a16:creationId xmlns:a16="http://schemas.microsoft.com/office/drawing/2014/main" id="{7E14B794-079B-4C44-82D9-D2C82394348C}"/>
            </a:ext>
          </a:extLst>
        </xdr:cNvPr>
        <xdr:cNvSpPr txBox="1"/>
      </xdr:nvSpPr>
      <xdr:spPr>
        <a:xfrm>
          <a:off x="13738234" y="1415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99713</xdr:rowOff>
    </xdr:from>
    <xdr:ext cx="405111" cy="259045"/>
    <xdr:sp macro="" textlink="">
      <xdr:nvSpPr>
        <xdr:cNvPr id="674" name="n_2aveValue【児童館】&#10;有形固定資産減価償却率">
          <a:extLst>
            <a:ext uri="{FF2B5EF4-FFF2-40B4-BE49-F238E27FC236}">
              <a16:creationId xmlns:a16="http://schemas.microsoft.com/office/drawing/2014/main" id="{164FAC62-9141-49CA-8F0A-BD2E1E640305}"/>
            </a:ext>
          </a:extLst>
        </xdr:cNvPr>
        <xdr:cNvSpPr txBox="1"/>
      </xdr:nvSpPr>
      <xdr:spPr>
        <a:xfrm>
          <a:off x="12957184" y="13811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97807</xdr:rowOff>
    </xdr:from>
    <xdr:ext cx="405111" cy="259045"/>
    <xdr:sp macro="" textlink="">
      <xdr:nvSpPr>
        <xdr:cNvPr id="675" name="n_3aveValue【児童館】&#10;有形固定資産減価償却率">
          <a:extLst>
            <a:ext uri="{FF2B5EF4-FFF2-40B4-BE49-F238E27FC236}">
              <a16:creationId xmlns:a16="http://schemas.microsoft.com/office/drawing/2014/main" id="{DBC739E2-24A2-4BEA-9AB1-335DE196153E}"/>
            </a:ext>
          </a:extLst>
        </xdr:cNvPr>
        <xdr:cNvSpPr txBox="1"/>
      </xdr:nvSpPr>
      <xdr:spPr>
        <a:xfrm>
          <a:off x="12171054" y="1380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132097</xdr:rowOff>
    </xdr:from>
    <xdr:ext cx="405111" cy="259045"/>
    <xdr:sp macro="" textlink="">
      <xdr:nvSpPr>
        <xdr:cNvPr id="676" name="n_4aveValue【児童館】&#10;有形固定資産減価償却率">
          <a:extLst>
            <a:ext uri="{FF2B5EF4-FFF2-40B4-BE49-F238E27FC236}">
              <a16:creationId xmlns:a16="http://schemas.microsoft.com/office/drawing/2014/main" id="{ACA38B26-9D22-43B9-B21C-033966669D87}"/>
            </a:ext>
          </a:extLst>
        </xdr:cNvPr>
        <xdr:cNvSpPr txBox="1"/>
      </xdr:nvSpPr>
      <xdr:spPr>
        <a:xfrm>
          <a:off x="11354444" y="1385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31132</xdr:rowOff>
    </xdr:from>
    <xdr:ext cx="405111" cy="259045"/>
    <xdr:sp macro="" textlink="">
      <xdr:nvSpPr>
        <xdr:cNvPr id="677" name="n_1mainValue【児童館】&#10;有形固定資産減価償却率">
          <a:extLst>
            <a:ext uri="{FF2B5EF4-FFF2-40B4-BE49-F238E27FC236}">
              <a16:creationId xmlns:a16="http://schemas.microsoft.com/office/drawing/2014/main" id="{905E3BC3-602B-4318-8F4D-49E8F4A75031}"/>
            </a:ext>
          </a:extLst>
        </xdr:cNvPr>
        <xdr:cNvSpPr txBox="1"/>
      </xdr:nvSpPr>
      <xdr:spPr>
        <a:xfrm>
          <a:off x="13738234" y="1374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131463</xdr:rowOff>
    </xdr:from>
    <xdr:ext cx="405111" cy="259045"/>
    <xdr:sp macro="" textlink="">
      <xdr:nvSpPr>
        <xdr:cNvPr id="678" name="n_2mainValue【児童館】&#10;有形固定資産減価償却率">
          <a:extLst>
            <a:ext uri="{FF2B5EF4-FFF2-40B4-BE49-F238E27FC236}">
              <a16:creationId xmlns:a16="http://schemas.microsoft.com/office/drawing/2014/main" id="{EB459E63-75E1-44E6-9682-B4F809681B9F}"/>
            </a:ext>
          </a:extLst>
        </xdr:cNvPr>
        <xdr:cNvSpPr txBox="1"/>
      </xdr:nvSpPr>
      <xdr:spPr>
        <a:xfrm>
          <a:off x="12957184" y="14194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76216</xdr:rowOff>
    </xdr:from>
    <xdr:ext cx="405111" cy="259045"/>
    <xdr:sp macro="" textlink="">
      <xdr:nvSpPr>
        <xdr:cNvPr id="679" name="n_3mainValue【児童館】&#10;有形固定資産減価償却率">
          <a:extLst>
            <a:ext uri="{FF2B5EF4-FFF2-40B4-BE49-F238E27FC236}">
              <a16:creationId xmlns:a16="http://schemas.microsoft.com/office/drawing/2014/main" id="{E0912926-E8EA-43C6-8D66-8D00BE289D6B}"/>
            </a:ext>
          </a:extLst>
        </xdr:cNvPr>
        <xdr:cNvSpPr txBox="1"/>
      </xdr:nvSpPr>
      <xdr:spPr>
        <a:xfrm>
          <a:off x="12171054" y="1430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38116</xdr:rowOff>
    </xdr:from>
    <xdr:ext cx="405111" cy="259045"/>
    <xdr:sp macro="" textlink="">
      <xdr:nvSpPr>
        <xdr:cNvPr id="680" name="n_4mainValue【児童館】&#10;有形固定資産減価償却率">
          <a:extLst>
            <a:ext uri="{FF2B5EF4-FFF2-40B4-BE49-F238E27FC236}">
              <a16:creationId xmlns:a16="http://schemas.microsoft.com/office/drawing/2014/main" id="{42FEE262-0B3F-4F0A-B3DB-13122C6CAA6B}"/>
            </a:ext>
          </a:extLst>
        </xdr:cNvPr>
        <xdr:cNvSpPr txBox="1"/>
      </xdr:nvSpPr>
      <xdr:spPr>
        <a:xfrm>
          <a:off x="11354444" y="14268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EF9A6EB4-76BF-4CF1-A7BB-75265200A496}"/>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3E457106-52DF-4839-BBCA-530E6EA46EA5}"/>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A6274189-F1DC-44AB-A334-15DDEFA215A9}"/>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015345E9-EB46-460C-B40E-8C16EADF0204}"/>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A7407BBC-73C4-4BD6-81DE-5FBED095D86C}"/>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EE9AC170-950D-4667-B108-8A6757BF4670}"/>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0C79DE85-EF03-49F1-851E-FED40308EA5E}"/>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7513940A-3FB9-40A9-8E88-693323FB1A65}"/>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A325D122-ABB4-417B-86CE-3C8478D18982}"/>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DB1ECC26-96B8-4594-A42A-0345D0C694C2}"/>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1" name="直線コネクタ 690">
          <a:extLst>
            <a:ext uri="{FF2B5EF4-FFF2-40B4-BE49-F238E27FC236}">
              <a16:creationId xmlns:a16="http://schemas.microsoft.com/office/drawing/2014/main" id="{3D29E74B-1294-4312-B4D7-1D48E656F55B}"/>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2" name="テキスト ボックス 691">
          <a:extLst>
            <a:ext uri="{FF2B5EF4-FFF2-40B4-BE49-F238E27FC236}">
              <a16:creationId xmlns:a16="http://schemas.microsoft.com/office/drawing/2014/main" id="{A321E1E6-0A9D-4444-A147-664CCE2AFCC7}"/>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3" name="直線コネクタ 692">
          <a:extLst>
            <a:ext uri="{FF2B5EF4-FFF2-40B4-BE49-F238E27FC236}">
              <a16:creationId xmlns:a16="http://schemas.microsoft.com/office/drawing/2014/main" id="{8E156984-A755-4DB2-A131-AD91C8E956CE}"/>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4" name="テキスト ボックス 693">
          <a:extLst>
            <a:ext uri="{FF2B5EF4-FFF2-40B4-BE49-F238E27FC236}">
              <a16:creationId xmlns:a16="http://schemas.microsoft.com/office/drawing/2014/main" id="{574DDCFC-8E79-4811-8B54-796ADC7FFAC1}"/>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5" name="直線コネクタ 694">
          <a:extLst>
            <a:ext uri="{FF2B5EF4-FFF2-40B4-BE49-F238E27FC236}">
              <a16:creationId xmlns:a16="http://schemas.microsoft.com/office/drawing/2014/main" id="{7888F6BC-CC76-4A8E-98A6-64CA50C50FC0}"/>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6" name="テキスト ボックス 695">
          <a:extLst>
            <a:ext uri="{FF2B5EF4-FFF2-40B4-BE49-F238E27FC236}">
              <a16:creationId xmlns:a16="http://schemas.microsoft.com/office/drawing/2014/main" id="{50B3D713-9282-402E-9958-0E8672F8B85C}"/>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7" name="直線コネクタ 696">
          <a:extLst>
            <a:ext uri="{FF2B5EF4-FFF2-40B4-BE49-F238E27FC236}">
              <a16:creationId xmlns:a16="http://schemas.microsoft.com/office/drawing/2014/main" id="{6ED37FC6-8D05-41FF-BF59-E2636F8D3292}"/>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8" name="テキスト ボックス 697">
          <a:extLst>
            <a:ext uri="{FF2B5EF4-FFF2-40B4-BE49-F238E27FC236}">
              <a16:creationId xmlns:a16="http://schemas.microsoft.com/office/drawing/2014/main" id="{9359E24B-FFB2-43A7-89B6-0A15FB18D618}"/>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2550F7BA-382D-4F6C-ADD0-8495535FD124}"/>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F044B80A-1BE5-4B35-AED0-6CA540F9C515}"/>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E789CCA6-C137-40B7-BEC7-4B14C831C03A}"/>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702" name="直線コネクタ 701">
          <a:extLst>
            <a:ext uri="{FF2B5EF4-FFF2-40B4-BE49-F238E27FC236}">
              <a16:creationId xmlns:a16="http://schemas.microsoft.com/office/drawing/2014/main" id="{8B597CA0-22D8-4815-B0F5-C10E807D4AF7}"/>
            </a:ext>
          </a:extLst>
        </xdr:cNvPr>
        <xdr:cNvCxnSpPr/>
      </xdr:nvCxnSpPr>
      <xdr:spPr>
        <a:xfrm flipV="1">
          <a:off x="19947254" y="1336929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3" name="【児童館】&#10;一人当たり面積最小値テキスト">
          <a:extLst>
            <a:ext uri="{FF2B5EF4-FFF2-40B4-BE49-F238E27FC236}">
              <a16:creationId xmlns:a16="http://schemas.microsoft.com/office/drawing/2014/main" id="{40721A34-4F3E-4647-8039-4B3E6DF30F3D}"/>
            </a:ext>
          </a:extLst>
        </xdr:cNvPr>
        <xdr:cNvSpPr txBox="1"/>
      </xdr:nvSpPr>
      <xdr:spPr>
        <a:xfrm>
          <a:off x="19985990" y="14759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4" name="直線コネクタ 703">
          <a:extLst>
            <a:ext uri="{FF2B5EF4-FFF2-40B4-BE49-F238E27FC236}">
              <a16:creationId xmlns:a16="http://schemas.microsoft.com/office/drawing/2014/main" id="{5698ACAE-1649-4745-8221-7D9C9570EA31}"/>
            </a:ext>
          </a:extLst>
        </xdr:cNvPr>
        <xdr:cNvCxnSpPr/>
      </xdr:nvCxnSpPr>
      <xdr:spPr>
        <a:xfrm>
          <a:off x="19885660" y="147637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705" name="【児童館】&#10;一人当たり面積最大値テキスト">
          <a:extLst>
            <a:ext uri="{FF2B5EF4-FFF2-40B4-BE49-F238E27FC236}">
              <a16:creationId xmlns:a16="http://schemas.microsoft.com/office/drawing/2014/main" id="{D24784C9-E9E1-4481-9465-DAF8E5FD029F}"/>
            </a:ext>
          </a:extLst>
        </xdr:cNvPr>
        <xdr:cNvSpPr txBox="1"/>
      </xdr:nvSpPr>
      <xdr:spPr>
        <a:xfrm>
          <a:off x="19985990" y="1314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706" name="直線コネクタ 705">
          <a:extLst>
            <a:ext uri="{FF2B5EF4-FFF2-40B4-BE49-F238E27FC236}">
              <a16:creationId xmlns:a16="http://schemas.microsoft.com/office/drawing/2014/main" id="{F9512CF9-0C9E-44BB-9B57-BC943C65D326}"/>
            </a:ext>
          </a:extLst>
        </xdr:cNvPr>
        <xdr:cNvCxnSpPr/>
      </xdr:nvCxnSpPr>
      <xdr:spPr>
        <a:xfrm>
          <a:off x="19885660" y="13369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160038</xdr:rowOff>
    </xdr:from>
    <xdr:ext cx="469744" cy="259045"/>
    <xdr:sp macro="" textlink="">
      <xdr:nvSpPr>
        <xdr:cNvPr id="707" name="【児童館】&#10;一人当たり面積平均値テキスト">
          <a:extLst>
            <a:ext uri="{FF2B5EF4-FFF2-40B4-BE49-F238E27FC236}">
              <a16:creationId xmlns:a16="http://schemas.microsoft.com/office/drawing/2014/main" id="{89BB7807-07E9-4BC7-B7D4-C07EBAAF951B}"/>
            </a:ext>
          </a:extLst>
        </xdr:cNvPr>
        <xdr:cNvSpPr txBox="1"/>
      </xdr:nvSpPr>
      <xdr:spPr>
        <a:xfrm>
          <a:off x="19985990" y="14392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708" name="フローチャート: 判断 707">
          <a:extLst>
            <a:ext uri="{FF2B5EF4-FFF2-40B4-BE49-F238E27FC236}">
              <a16:creationId xmlns:a16="http://schemas.microsoft.com/office/drawing/2014/main" id="{1A655D30-6810-4F2E-B3AD-D7B5AC780662}"/>
            </a:ext>
          </a:extLst>
        </xdr:cNvPr>
        <xdr:cNvSpPr/>
      </xdr:nvSpPr>
      <xdr:spPr>
        <a:xfrm>
          <a:off x="19904710" y="1441386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709" name="フローチャート: 判断 708">
          <a:extLst>
            <a:ext uri="{FF2B5EF4-FFF2-40B4-BE49-F238E27FC236}">
              <a16:creationId xmlns:a16="http://schemas.microsoft.com/office/drawing/2014/main" id="{5BC3AA12-4DD9-4911-930F-EC03553B1CAB}"/>
            </a:ext>
          </a:extLst>
        </xdr:cNvPr>
        <xdr:cNvSpPr/>
      </xdr:nvSpPr>
      <xdr:spPr>
        <a:xfrm>
          <a:off x="19161760" y="1441386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0" name="フローチャート: 判断 709">
          <a:extLst>
            <a:ext uri="{FF2B5EF4-FFF2-40B4-BE49-F238E27FC236}">
              <a16:creationId xmlns:a16="http://schemas.microsoft.com/office/drawing/2014/main" id="{FFF907DD-063D-449C-84BE-A3306E500A37}"/>
            </a:ext>
          </a:extLst>
        </xdr:cNvPr>
        <xdr:cNvSpPr/>
      </xdr:nvSpPr>
      <xdr:spPr>
        <a:xfrm>
          <a:off x="18345150" y="1441386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711" name="フローチャート: 判断 710">
          <a:extLst>
            <a:ext uri="{FF2B5EF4-FFF2-40B4-BE49-F238E27FC236}">
              <a16:creationId xmlns:a16="http://schemas.microsoft.com/office/drawing/2014/main" id="{3B8EF11A-0F9F-41C0-876B-1C7D0DE4DAB2}"/>
            </a:ext>
          </a:extLst>
        </xdr:cNvPr>
        <xdr:cNvSpPr/>
      </xdr:nvSpPr>
      <xdr:spPr>
        <a:xfrm>
          <a:off x="17547590" y="1443291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12" name="フローチャート: 判断 711">
          <a:extLst>
            <a:ext uri="{FF2B5EF4-FFF2-40B4-BE49-F238E27FC236}">
              <a16:creationId xmlns:a16="http://schemas.microsoft.com/office/drawing/2014/main" id="{BF3D8D26-BC76-473F-88DE-B47912DA049A}"/>
            </a:ext>
          </a:extLst>
        </xdr:cNvPr>
        <xdr:cNvSpPr/>
      </xdr:nvSpPr>
      <xdr:spPr>
        <a:xfrm>
          <a:off x="16761460" y="144614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EEFA9721-9DB0-4073-94F0-312635C96CB8}"/>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27F5D6B3-3BAB-4350-9E8C-D3FC1D00B865}"/>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DF385AF2-DBF4-4742-B3B7-160995ED42B1}"/>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E688BF9A-8595-4C8B-B9E7-6CC39B624C4A}"/>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455981CF-8708-4DDC-A107-6DCBFE317A3F}"/>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10161</xdr:rowOff>
    </xdr:from>
    <xdr:to>
      <xdr:col>116</xdr:col>
      <xdr:colOff>114300</xdr:colOff>
      <xdr:row>82</xdr:row>
      <xdr:rowOff>111761</xdr:rowOff>
    </xdr:to>
    <xdr:sp macro="" textlink="">
      <xdr:nvSpPr>
        <xdr:cNvPr id="718" name="楕円 717">
          <a:extLst>
            <a:ext uri="{FF2B5EF4-FFF2-40B4-BE49-F238E27FC236}">
              <a16:creationId xmlns:a16="http://schemas.microsoft.com/office/drawing/2014/main" id="{27BB95FD-DE3C-40C3-B8C2-F18A74C6ED2E}"/>
            </a:ext>
          </a:extLst>
        </xdr:cNvPr>
        <xdr:cNvSpPr/>
      </xdr:nvSpPr>
      <xdr:spPr>
        <a:xfrm>
          <a:off x="19904710" y="1407096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33038</xdr:rowOff>
    </xdr:from>
    <xdr:ext cx="469744" cy="259045"/>
    <xdr:sp macro="" textlink="">
      <xdr:nvSpPr>
        <xdr:cNvPr id="719" name="【児童館】&#10;一人当たり面積該当値テキスト">
          <a:extLst>
            <a:ext uri="{FF2B5EF4-FFF2-40B4-BE49-F238E27FC236}">
              <a16:creationId xmlns:a16="http://schemas.microsoft.com/office/drawing/2014/main" id="{EA0015E9-719E-48F8-8AF8-1937E47ECBBF}"/>
            </a:ext>
          </a:extLst>
        </xdr:cNvPr>
        <xdr:cNvSpPr txBox="1"/>
      </xdr:nvSpPr>
      <xdr:spPr>
        <a:xfrm>
          <a:off x="19985990" y="13918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10161</xdr:rowOff>
    </xdr:from>
    <xdr:to>
      <xdr:col>112</xdr:col>
      <xdr:colOff>38100</xdr:colOff>
      <xdr:row>82</xdr:row>
      <xdr:rowOff>111761</xdr:rowOff>
    </xdr:to>
    <xdr:sp macro="" textlink="">
      <xdr:nvSpPr>
        <xdr:cNvPr id="720" name="楕円 719">
          <a:extLst>
            <a:ext uri="{FF2B5EF4-FFF2-40B4-BE49-F238E27FC236}">
              <a16:creationId xmlns:a16="http://schemas.microsoft.com/office/drawing/2014/main" id="{7FBCF5BB-A9F2-4C3E-888D-B2D9B85A30DA}"/>
            </a:ext>
          </a:extLst>
        </xdr:cNvPr>
        <xdr:cNvSpPr/>
      </xdr:nvSpPr>
      <xdr:spPr>
        <a:xfrm>
          <a:off x="19161760" y="1407096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60961</xdr:rowOff>
    </xdr:from>
    <xdr:to>
      <xdr:col>116</xdr:col>
      <xdr:colOff>63500</xdr:colOff>
      <xdr:row>82</xdr:row>
      <xdr:rowOff>60961</xdr:rowOff>
    </xdr:to>
    <xdr:cxnSp macro="">
      <xdr:nvCxnSpPr>
        <xdr:cNvPr id="721" name="直線コネクタ 720">
          <a:extLst>
            <a:ext uri="{FF2B5EF4-FFF2-40B4-BE49-F238E27FC236}">
              <a16:creationId xmlns:a16="http://schemas.microsoft.com/office/drawing/2014/main" id="{29FE9045-8BB5-49B6-BD84-6431394AF8DC}"/>
            </a:ext>
          </a:extLst>
        </xdr:cNvPr>
        <xdr:cNvCxnSpPr/>
      </xdr:nvCxnSpPr>
      <xdr:spPr>
        <a:xfrm>
          <a:off x="19204940" y="14116051"/>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33020</xdr:rowOff>
    </xdr:from>
    <xdr:to>
      <xdr:col>107</xdr:col>
      <xdr:colOff>101600</xdr:colOff>
      <xdr:row>82</xdr:row>
      <xdr:rowOff>134620</xdr:rowOff>
    </xdr:to>
    <xdr:sp macro="" textlink="">
      <xdr:nvSpPr>
        <xdr:cNvPr id="722" name="楕円 721">
          <a:extLst>
            <a:ext uri="{FF2B5EF4-FFF2-40B4-BE49-F238E27FC236}">
              <a16:creationId xmlns:a16="http://schemas.microsoft.com/office/drawing/2014/main" id="{9D8F5FCF-F475-4856-A0C0-4354FA648B5C}"/>
            </a:ext>
          </a:extLst>
        </xdr:cNvPr>
        <xdr:cNvSpPr/>
      </xdr:nvSpPr>
      <xdr:spPr>
        <a:xfrm>
          <a:off x="18345150" y="1409001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60961</xdr:rowOff>
    </xdr:from>
    <xdr:to>
      <xdr:col>111</xdr:col>
      <xdr:colOff>177800</xdr:colOff>
      <xdr:row>82</xdr:row>
      <xdr:rowOff>83820</xdr:rowOff>
    </xdr:to>
    <xdr:cxnSp macro="">
      <xdr:nvCxnSpPr>
        <xdr:cNvPr id="723" name="直線コネクタ 722">
          <a:extLst>
            <a:ext uri="{FF2B5EF4-FFF2-40B4-BE49-F238E27FC236}">
              <a16:creationId xmlns:a16="http://schemas.microsoft.com/office/drawing/2014/main" id="{5B3E634D-1684-48C3-A9FC-05B0A4CB0FC5}"/>
            </a:ext>
          </a:extLst>
        </xdr:cNvPr>
        <xdr:cNvCxnSpPr/>
      </xdr:nvCxnSpPr>
      <xdr:spPr>
        <a:xfrm flipV="1">
          <a:off x="18399760" y="14116051"/>
          <a:ext cx="805180" cy="2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55880</xdr:rowOff>
    </xdr:from>
    <xdr:to>
      <xdr:col>102</xdr:col>
      <xdr:colOff>165100</xdr:colOff>
      <xdr:row>82</xdr:row>
      <xdr:rowOff>157480</xdr:rowOff>
    </xdr:to>
    <xdr:sp macro="" textlink="">
      <xdr:nvSpPr>
        <xdr:cNvPr id="724" name="楕円 723">
          <a:extLst>
            <a:ext uri="{FF2B5EF4-FFF2-40B4-BE49-F238E27FC236}">
              <a16:creationId xmlns:a16="http://schemas.microsoft.com/office/drawing/2014/main" id="{25103A5F-59E3-45AA-BA29-27AF41F933E6}"/>
            </a:ext>
          </a:extLst>
        </xdr:cNvPr>
        <xdr:cNvSpPr/>
      </xdr:nvSpPr>
      <xdr:spPr>
        <a:xfrm>
          <a:off x="17547590" y="1411859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83820</xdr:rowOff>
    </xdr:from>
    <xdr:to>
      <xdr:col>107</xdr:col>
      <xdr:colOff>50800</xdr:colOff>
      <xdr:row>82</xdr:row>
      <xdr:rowOff>106680</xdr:rowOff>
    </xdr:to>
    <xdr:cxnSp macro="">
      <xdr:nvCxnSpPr>
        <xdr:cNvPr id="725" name="直線コネクタ 724">
          <a:extLst>
            <a:ext uri="{FF2B5EF4-FFF2-40B4-BE49-F238E27FC236}">
              <a16:creationId xmlns:a16="http://schemas.microsoft.com/office/drawing/2014/main" id="{38508B5F-3571-45C9-963D-D31C23072069}"/>
            </a:ext>
          </a:extLst>
        </xdr:cNvPr>
        <xdr:cNvCxnSpPr/>
      </xdr:nvCxnSpPr>
      <xdr:spPr>
        <a:xfrm flipV="1">
          <a:off x="17602200" y="14144625"/>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55880</xdr:rowOff>
    </xdr:from>
    <xdr:to>
      <xdr:col>98</xdr:col>
      <xdr:colOff>38100</xdr:colOff>
      <xdr:row>82</xdr:row>
      <xdr:rowOff>157480</xdr:rowOff>
    </xdr:to>
    <xdr:sp macro="" textlink="">
      <xdr:nvSpPr>
        <xdr:cNvPr id="726" name="楕円 725">
          <a:extLst>
            <a:ext uri="{FF2B5EF4-FFF2-40B4-BE49-F238E27FC236}">
              <a16:creationId xmlns:a16="http://schemas.microsoft.com/office/drawing/2014/main" id="{B564DB71-CCBA-4D5B-8EC6-5C574B5BDA23}"/>
            </a:ext>
          </a:extLst>
        </xdr:cNvPr>
        <xdr:cNvSpPr/>
      </xdr:nvSpPr>
      <xdr:spPr>
        <a:xfrm>
          <a:off x="16761460" y="141185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106680</xdr:rowOff>
    </xdr:from>
    <xdr:to>
      <xdr:col>102</xdr:col>
      <xdr:colOff>114300</xdr:colOff>
      <xdr:row>82</xdr:row>
      <xdr:rowOff>106680</xdr:rowOff>
    </xdr:to>
    <xdr:cxnSp macro="">
      <xdr:nvCxnSpPr>
        <xdr:cNvPr id="727" name="直線コネクタ 726">
          <a:extLst>
            <a:ext uri="{FF2B5EF4-FFF2-40B4-BE49-F238E27FC236}">
              <a16:creationId xmlns:a16="http://schemas.microsoft.com/office/drawing/2014/main" id="{0999B492-4B6C-4936-A40A-E2B8ACB3864B}"/>
            </a:ext>
          </a:extLst>
        </xdr:cNvPr>
        <xdr:cNvCxnSpPr/>
      </xdr:nvCxnSpPr>
      <xdr:spPr>
        <a:xfrm>
          <a:off x="16804640" y="1416367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102888</xdr:rowOff>
    </xdr:from>
    <xdr:ext cx="469744" cy="259045"/>
    <xdr:sp macro="" textlink="">
      <xdr:nvSpPr>
        <xdr:cNvPr id="728" name="n_1aveValue【児童館】&#10;一人当たり面積">
          <a:extLst>
            <a:ext uri="{FF2B5EF4-FFF2-40B4-BE49-F238E27FC236}">
              <a16:creationId xmlns:a16="http://schemas.microsoft.com/office/drawing/2014/main" id="{C0304977-D879-4554-8291-106390AEC1FD}"/>
            </a:ext>
          </a:extLst>
        </xdr:cNvPr>
        <xdr:cNvSpPr txBox="1"/>
      </xdr:nvSpPr>
      <xdr:spPr>
        <a:xfrm>
          <a:off x="18982132" y="1450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729" name="n_2aveValue【児童館】&#10;一人当たり面積">
          <a:extLst>
            <a:ext uri="{FF2B5EF4-FFF2-40B4-BE49-F238E27FC236}">
              <a16:creationId xmlns:a16="http://schemas.microsoft.com/office/drawing/2014/main" id="{0CFA7837-2984-4970-94CB-39B1A7BC976C}"/>
            </a:ext>
          </a:extLst>
        </xdr:cNvPr>
        <xdr:cNvSpPr txBox="1"/>
      </xdr:nvSpPr>
      <xdr:spPr>
        <a:xfrm>
          <a:off x="18182032" y="1450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125747</xdr:rowOff>
    </xdr:from>
    <xdr:ext cx="469744" cy="259045"/>
    <xdr:sp macro="" textlink="">
      <xdr:nvSpPr>
        <xdr:cNvPr id="730" name="n_3aveValue【児童館】&#10;一人当たり面積">
          <a:extLst>
            <a:ext uri="{FF2B5EF4-FFF2-40B4-BE49-F238E27FC236}">
              <a16:creationId xmlns:a16="http://schemas.microsoft.com/office/drawing/2014/main" id="{313B1607-CAFA-40C4-B8F9-8259F255A2C5}"/>
            </a:ext>
          </a:extLst>
        </xdr:cNvPr>
        <xdr:cNvSpPr txBox="1"/>
      </xdr:nvSpPr>
      <xdr:spPr>
        <a:xfrm>
          <a:off x="17384472" y="1453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148607</xdr:rowOff>
    </xdr:from>
    <xdr:ext cx="469744" cy="259045"/>
    <xdr:sp macro="" textlink="">
      <xdr:nvSpPr>
        <xdr:cNvPr id="731" name="n_4aveValue【児童館】&#10;一人当たり面積">
          <a:extLst>
            <a:ext uri="{FF2B5EF4-FFF2-40B4-BE49-F238E27FC236}">
              <a16:creationId xmlns:a16="http://schemas.microsoft.com/office/drawing/2014/main" id="{FF829246-1FBF-4F1D-A2B5-76B83C92ACD3}"/>
            </a:ext>
          </a:extLst>
        </xdr:cNvPr>
        <xdr:cNvSpPr txBox="1"/>
      </xdr:nvSpPr>
      <xdr:spPr>
        <a:xfrm>
          <a:off x="1658881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128288</xdr:rowOff>
    </xdr:from>
    <xdr:ext cx="469744" cy="259045"/>
    <xdr:sp macro="" textlink="">
      <xdr:nvSpPr>
        <xdr:cNvPr id="732" name="n_1mainValue【児童館】&#10;一人当たり面積">
          <a:extLst>
            <a:ext uri="{FF2B5EF4-FFF2-40B4-BE49-F238E27FC236}">
              <a16:creationId xmlns:a16="http://schemas.microsoft.com/office/drawing/2014/main" id="{80B13ED3-4745-43D1-A20E-EA71471A0565}"/>
            </a:ext>
          </a:extLst>
        </xdr:cNvPr>
        <xdr:cNvSpPr txBox="1"/>
      </xdr:nvSpPr>
      <xdr:spPr>
        <a:xfrm>
          <a:off x="18982132" y="13848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151147</xdr:rowOff>
    </xdr:from>
    <xdr:ext cx="469744" cy="259045"/>
    <xdr:sp macro="" textlink="">
      <xdr:nvSpPr>
        <xdr:cNvPr id="733" name="n_2mainValue【児童館】&#10;一人当たり面積">
          <a:extLst>
            <a:ext uri="{FF2B5EF4-FFF2-40B4-BE49-F238E27FC236}">
              <a16:creationId xmlns:a16="http://schemas.microsoft.com/office/drawing/2014/main" id="{12A4DF85-29D3-479D-8A5F-62B5A8210F61}"/>
            </a:ext>
          </a:extLst>
        </xdr:cNvPr>
        <xdr:cNvSpPr txBox="1"/>
      </xdr:nvSpPr>
      <xdr:spPr>
        <a:xfrm>
          <a:off x="18182032" y="1386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2557</xdr:rowOff>
    </xdr:from>
    <xdr:ext cx="469744" cy="259045"/>
    <xdr:sp macro="" textlink="">
      <xdr:nvSpPr>
        <xdr:cNvPr id="734" name="n_3mainValue【児童館】&#10;一人当たり面積">
          <a:extLst>
            <a:ext uri="{FF2B5EF4-FFF2-40B4-BE49-F238E27FC236}">
              <a16:creationId xmlns:a16="http://schemas.microsoft.com/office/drawing/2014/main" id="{1B4E8638-688B-4728-9D0E-F46A8239B7C7}"/>
            </a:ext>
          </a:extLst>
        </xdr:cNvPr>
        <xdr:cNvSpPr txBox="1"/>
      </xdr:nvSpPr>
      <xdr:spPr>
        <a:xfrm>
          <a:off x="17384472" y="1389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2557</xdr:rowOff>
    </xdr:from>
    <xdr:ext cx="469744" cy="259045"/>
    <xdr:sp macro="" textlink="">
      <xdr:nvSpPr>
        <xdr:cNvPr id="735" name="n_4mainValue【児童館】&#10;一人当たり面積">
          <a:extLst>
            <a:ext uri="{FF2B5EF4-FFF2-40B4-BE49-F238E27FC236}">
              <a16:creationId xmlns:a16="http://schemas.microsoft.com/office/drawing/2014/main" id="{DCC29EE9-5019-4E7A-B75A-27EF42843560}"/>
            </a:ext>
          </a:extLst>
        </xdr:cNvPr>
        <xdr:cNvSpPr txBox="1"/>
      </xdr:nvSpPr>
      <xdr:spPr>
        <a:xfrm>
          <a:off x="16588817" y="1389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919E81A0-3815-4C88-97A6-8B0AE825B0C2}"/>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CB2C892C-3289-4AB1-B218-22F4ABF6EE0A}"/>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BBC20B3A-A2F9-4B0F-AB51-C1F29BC72A95}"/>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A092B28E-FD64-46ED-A4AD-6BAC74EA60D9}"/>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42E9E303-5B10-445A-91E9-77308EEA2DFC}"/>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4E20FB43-FC6F-4283-9BD6-8F8B858C12BC}"/>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EB6E0F2E-D6FF-47D4-8AF3-D8BA02D110C4}"/>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C5B636B8-9344-4833-A0B6-7EFE511CE4CD}"/>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28A6A4F7-7145-4228-A7F4-D3D44409F6CA}"/>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C1CDBB21-3212-4E98-9E9F-D89A627D352C}"/>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920123A8-4D4D-4138-B9F2-889A7D38523F}"/>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7" name="直線コネクタ 746">
          <a:extLst>
            <a:ext uri="{FF2B5EF4-FFF2-40B4-BE49-F238E27FC236}">
              <a16:creationId xmlns:a16="http://schemas.microsoft.com/office/drawing/2014/main" id="{FD6659A6-3343-451C-9BFE-876942908A74}"/>
            </a:ext>
          </a:extLst>
        </xdr:cNvPr>
        <xdr:cNvCxnSpPr/>
      </xdr:nvCxnSpPr>
      <xdr:spPr>
        <a:xfrm>
          <a:off x="1120394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8" name="テキスト ボックス 747">
          <a:extLst>
            <a:ext uri="{FF2B5EF4-FFF2-40B4-BE49-F238E27FC236}">
              <a16:creationId xmlns:a16="http://schemas.microsoft.com/office/drawing/2014/main" id="{29673C92-4832-4B4C-9607-A0E994128132}"/>
            </a:ext>
          </a:extLst>
        </xdr:cNvPr>
        <xdr:cNvSpPr txBox="1"/>
      </xdr:nvSpPr>
      <xdr:spPr>
        <a:xfrm>
          <a:off x="10801531"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9" name="直線コネクタ 748">
          <a:extLst>
            <a:ext uri="{FF2B5EF4-FFF2-40B4-BE49-F238E27FC236}">
              <a16:creationId xmlns:a16="http://schemas.microsoft.com/office/drawing/2014/main" id="{C6769EF6-4C7E-4100-8EE4-269E2FC81E6B}"/>
            </a:ext>
          </a:extLst>
        </xdr:cNvPr>
        <xdr:cNvCxnSpPr/>
      </xdr:nvCxnSpPr>
      <xdr:spPr>
        <a:xfrm>
          <a:off x="1120394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0" name="テキスト ボックス 749">
          <a:extLst>
            <a:ext uri="{FF2B5EF4-FFF2-40B4-BE49-F238E27FC236}">
              <a16:creationId xmlns:a16="http://schemas.microsoft.com/office/drawing/2014/main" id="{EDE5A0FC-FEC8-4FE8-9D8D-141942361BFF}"/>
            </a:ext>
          </a:extLst>
        </xdr:cNvPr>
        <xdr:cNvSpPr txBox="1"/>
      </xdr:nvSpPr>
      <xdr:spPr>
        <a:xfrm>
          <a:off x="10842791" y="1799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1" name="直線コネクタ 750">
          <a:extLst>
            <a:ext uri="{FF2B5EF4-FFF2-40B4-BE49-F238E27FC236}">
              <a16:creationId xmlns:a16="http://schemas.microsoft.com/office/drawing/2014/main" id="{DD460AC1-31FE-47C0-B6FC-0B0EA2411CFF}"/>
            </a:ext>
          </a:extLst>
        </xdr:cNvPr>
        <xdr:cNvCxnSpPr/>
      </xdr:nvCxnSpPr>
      <xdr:spPr>
        <a:xfrm>
          <a:off x="1120394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2" name="テキスト ボックス 751">
          <a:extLst>
            <a:ext uri="{FF2B5EF4-FFF2-40B4-BE49-F238E27FC236}">
              <a16:creationId xmlns:a16="http://schemas.microsoft.com/office/drawing/2014/main" id="{CE71B4EF-D981-4D77-80F5-06C847771B7F}"/>
            </a:ext>
          </a:extLst>
        </xdr:cNvPr>
        <xdr:cNvSpPr txBox="1"/>
      </xdr:nvSpPr>
      <xdr:spPr>
        <a:xfrm>
          <a:off x="10842791" y="1753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3" name="直線コネクタ 752">
          <a:extLst>
            <a:ext uri="{FF2B5EF4-FFF2-40B4-BE49-F238E27FC236}">
              <a16:creationId xmlns:a16="http://schemas.microsoft.com/office/drawing/2014/main" id="{59DD5834-563F-4E7B-B730-D446FF67920D}"/>
            </a:ext>
          </a:extLst>
        </xdr:cNvPr>
        <xdr:cNvCxnSpPr/>
      </xdr:nvCxnSpPr>
      <xdr:spPr>
        <a:xfrm>
          <a:off x="1120394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4" name="テキスト ボックス 753">
          <a:extLst>
            <a:ext uri="{FF2B5EF4-FFF2-40B4-BE49-F238E27FC236}">
              <a16:creationId xmlns:a16="http://schemas.microsoft.com/office/drawing/2014/main" id="{0ECF503A-64D6-4765-A030-E883D0AE6991}"/>
            </a:ext>
          </a:extLst>
        </xdr:cNvPr>
        <xdr:cNvSpPr txBox="1"/>
      </xdr:nvSpPr>
      <xdr:spPr>
        <a:xfrm>
          <a:off x="10842791" y="1707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50E1AF26-4762-4562-A906-1A8226950AFE}"/>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6" name="テキスト ボックス 755">
          <a:extLst>
            <a:ext uri="{FF2B5EF4-FFF2-40B4-BE49-F238E27FC236}">
              <a16:creationId xmlns:a16="http://schemas.microsoft.com/office/drawing/2014/main" id="{2EC39684-D961-4DA6-93C5-EE79185AD52F}"/>
            </a:ext>
          </a:extLst>
        </xdr:cNvPr>
        <xdr:cNvSpPr txBox="1"/>
      </xdr:nvSpPr>
      <xdr:spPr>
        <a:xfrm>
          <a:off x="10842791" y="1662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7" name="【公民館】&#10;有形固定資産減価償却率グラフ枠">
          <a:extLst>
            <a:ext uri="{FF2B5EF4-FFF2-40B4-BE49-F238E27FC236}">
              <a16:creationId xmlns:a16="http://schemas.microsoft.com/office/drawing/2014/main" id="{F10A3198-BDD5-4D01-9DE1-033DDD52F480}"/>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xdr:rowOff>
    </xdr:from>
    <xdr:to>
      <xdr:col>85</xdr:col>
      <xdr:colOff>126364</xdr:colOff>
      <xdr:row>108</xdr:row>
      <xdr:rowOff>76200</xdr:rowOff>
    </xdr:to>
    <xdr:cxnSp macro="">
      <xdr:nvCxnSpPr>
        <xdr:cNvPr id="758" name="直線コネクタ 757">
          <a:extLst>
            <a:ext uri="{FF2B5EF4-FFF2-40B4-BE49-F238E27FC236}">
              <a16:creationId xmlns:a16="http://schemas.microsoft.com/office/drawing/2014/main" id="{023466B5-670C-4FCB-A88D-35E3E5EDBD19}"/>
            </a:ext>
          </a:extLst>
        </xdr:cNvPr>
        <xdr:cNvCxnSpPr/>
      </xdr:nvCxnSpPr>
      <xdr:spPr>
        <a:xfrm flipV="1">
          <a:off x="14703424" y="17165573"/>
          <a:ext cx="0" cy="14272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759" name="【公民館】&#10;有形固定資産減価償却率最小値テキスト">
          <a:extLst>
            <a:ext uri="{FF2B5EF4-FFF2-40B4-BE49-F238E27FC236}">
              <a16:creationId xmlns:a16="http://schemas.microsoft.com/office/drawing/2014/main" id="{F963E7D2-D69B-46D5-8B5F-A802753F230C}"/>
            </a:ext>
          </a:extLst>
        </xdr:cNvPr>
        <xdr:cNvSpPr txBox="1"/>
      </xdr:nvSpPr>
      <xdr:spPr>
        <a:xfrm>
          <a:off x="14742160" y="1859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760" name="直線コネクタ 759">
          <a:extLst>
            <a:ext uri="{FF2B5EF4-FFF2-40B4-BE49-F238E27FC236}">
              <a16:creationId xmlns:a16="http://schemas.microsoft.com/office/drawing/2014/main" id="{F9381E9A-36FF-4833-B541-666519AF4617}"/>
            </a:ext>
          </a:extLst>
        </xdr:cNvPr>
        <xdr:cNvCxnSpPr/>
      </xdr:nvCxnSpPr>
      <xdr:spPr>
        <a:xfrm>
          <a:off x="14611350" y="1859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134890</xdr:rowOff>
    </xdr:from>
    <xdr:ext cx="405111" cy="259045"/>
    <xdr:sp macro="" textlink="">
      <xdr:nvSpPr>
        <xdr:cNvPr id="761" name="【公民館】&#10;有形固定資産減価償却率最大値テキスト">
          <a:extLst>
            <a:ext uri="{FF2B5EF4-FFF2-40B4-BE49-F238E27FC236}">
              <a16:creationId xmlns:a16="http://schemas.microsoft.com/office/drawing/2014/main" id="{20BB3A12-EFC9-4370-998A-293AFC003073}"/>
            </a:ext>
          </a:extLst>
        </xdr:cNvPr>
        <xdr:cNvSpPr txBox="1"/>
      </xdr:nvSpPr>
      <xdr:spPr>
        <a:xfrm>
          <a:off x="14742160" y="16933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xdr:rowOff>
    </xdr:from>
    <xdr:to>
      <xdr:col>86</xdr:col>
      <xdr:colOff>25400</xdr:colOff>
      <xdr:row>100</xdr:row>
      <xdr:rowOff>16763</xdr:rowOff>
    </xdr:to>
    <xdr:cxnSp macro="">
      <xdr:nvCxnSpPr>
        <xdr:cNvPr id="762" name="直線コネクタ 761">
          <a:extLst>
            <a:ext uri="{FF2B5EF4-FFF2-40B4-BE49-F238E27FC236}">
              <a16:creationId xmlns:a16="http://schemas.microsoft.com/office/drawing/2014/main" id="{36A35A47-5B31-4C74-A81D-69726B648834}"/>
            </a:ext>
          </a:extLst>
        </xdr:cNvPr>
        <xdr:cNvCxnSpPr/>
      </xdr:nvCxnSpPr>
      <xdr:spPr>
        <a:xfrm>
          <a:off x="14611350" y="171655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120414</xdr:rowOff>
    </xdr:from>
    <xdr:ext cx="405111" cy="259045"/>
    <xdr:sp macro="" textlink="">
      <xdr:nvSpPr>
        <xdr:cNvPr id="763" name="【公民館】&#10;有形固定資産減価償却率平均値テキスト">
          <a:extLst>
            <a:ext uri="{FF2B5EF4-FFF2-40B4-BE49-F238E27FC236}">
              <a16:creationId xmlns:a16="http://schemas.microsoft.com/office/drawing/2014/main" id="{C59D25FB-B76D-412A-AC7C-6D8C654D1602}"/>
            </a:ext>
          </a:extLst>
        </xdr:cNvPr>
        <xdr:cNvSpPr txBox="1"/>
      </xdr:nvSpPr>
      <xdr:spPr>
        <a:xfrm>
          <a:off x="14742160" y="176102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141987</xdr:rowOff>
    </xdr:from>
    <xdr:to>
      <xdr:col>85</xdr:col>
      <xdr:colOff>177800</xdr:colOff>
      <xdr:row>103</xdr:row>
      <xdr:rowOff>72137</xdr:rowOff>
    </xdr:to>
    <xdr:sp macro="" textlink="">
      <xdr:nvSpPr>
        <xdr:cNvPr id="764" name="フローチャート: 判断 763">
          <a:extLst>
            <a:ext uri="{FF2B5EF4-FFF2-40B4-BE49-F238E27FC236}">
              <a16:creationId xmlns:a16="http://schemas.microsoft.com/office/drawing/2014/main" id="{020BA59A-34DF-4ADA-8C13-5F39B4CCB47F}"/>
            </a:ext>
          </a:extLst>
        </xdr:cNvPr>
        <xdr:cNvSpPr/>
      </xdr:nvSpPr>
      <xdr:spPr>
        <a:xfrm>
          <a:off x="14649450" y="1762798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123698</xdr:rowOff>
    </xdr:from>
    <xdr:to>
      <xdr:col>81</xdr:col>
      <xdr:colOff>101600</xdr:colOff>
      <xdr:row>103</xdr:row>
      <xdr:rowOff>53848</xdr:rowOff>
    </xdr:to>
    <xdr:sp macro="" textlink="">
      <xdr:nvSpPr>
        <xdr:cNvPr id="765" name="フローチャート: 判断 764">
          <a:extLst>
            <a:ext uri="{FF2B5EF4-FFF2-40B4-BE49-F238E27FC236}">
              <a16:creationId xmlns:a16="http://schemas.microsoft.com/office/drawing/2014/main" id="{4CF2BDF2-E229-4F22-B556-95BCD0F82FE6}"/>
            </a:ext>
          </a:extLst>
        </xdr:cNvPr>
        <xdr:cNvSpPr/>
      </xdr:nvSpPr>
      <xdr:spPr>
        <a:xfrm>
          <a:off x="13887450" y="176135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91694</xdr:rowOff>
    </xdr:from>
    <xdr:to>
      <xdr:col>76</xdr:col>
      <xdr:colOff>165100</xdr:colOff>
      <xdr:row>103</xdr:row>
      <xdr:rowOff>21844</xdr:rowOff>
    </xdr:to>
    <xdr:sp macro="" textlink="">
      <xdr:nvSpPr>
        <xdr:cNvPr id="766" name="フローチャート: 判断 765">
          <a:extLst>
            <a:ext uri="{FF2B5EF4-FFF2-40B4-BE49-F238E27FC236}">
              <a16:creationId xmlns:a16="http://schemas.microsoft.com/office/drawing/2014/main" id="{CBD309FC-250F-4699-B882-6D0D6A467B74}"/>
            </a:ext>
          </a:extLst>
        </xdr:cNvPr>
        <xdr:cNvSpPr/>
      </xdr:nvSpPr>
      <xdr:spPr>
        <a:xfrm>
          <a:off x="13089890" y="17583404"/>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767" name="フローチャート: 判断 766">
          <a:extLst>
            <a:ext uri="{FF2B5EF4-FFF2-40B4-BE49-F238E27FC236}">
              <a16:creationId xmlns:a16="http://schemas.microsoft.com/office/drawing/2014/main" id="{64907404-C35B-42B7-B9BF-7A38BB4B68EE}"/>
            </a:ext>
          </a:extLst>
        </xdr:cNvPr>
        <xdr:cNvSpPr/>
      </xdr:nvSpPr>
      <xdr:spPr>
        <a:xfrm>
          <a:off x="12303760" y="175571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52832</xdr:rowOff>
    </xdr:from>
    <xdr:to>
      <xdr:col>67</xdr:col>
      <xdr:colOff>101600</xdr:colOff>
      <xdr:row>102</xdr:row>
      <xdr:rowOff>154432</xdr:rowOff>
    </xdr:to>
    <xdr:sp macro="" textlink="">
      <xdr:nvSpPr>
        <xdr:cNvPr id="768" name="フローチャート: 判断 767">
          <a:extLst>
            <a:ext uri="{FF2B5EF4-FFF2-40B4-BE49-F238E27FC236}">
              <a16:creationId xmlns:a16="http://schemas.microsoft.com/office/drawing/2014/main" id="{6E86375C-DA4B-488D-A1A0-8BE8E661E211}"/>
            </a:ext>
          </a:extLst>
        </xdr:cNvPr>
        <xdr:cNvSpPr/>
      </xdr:nvSpPr>
      <xdr:spPr>
        <a:xfrm>
          <a:off x="11487150" y="1754454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5C8210A9-BA37-4199-B230-BA0CB7CE22C2}"/>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DDA2F01A-289A-4FD0-94FF-26D0074EDA8F}"/>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A6B5AEB6-CC17-45EF-B764-9B294A7FDDC6}"/>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C2E02052-C9A0-44D9-8BF1-643989C893EA}"/>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C2D6D3C2-2BA8-4BB4-BCDC-17BA60329BC0}"/>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64263</xdr:rowOff>
    </xdr:from>
    <xdr:to>
      <xdr:col>85</xdr:col>
      <xdr:colOff>177800</xdr:colOff>
      <xdr:row>102</xdr:row>
      <xdr:rowOff>165863</xdr:rowOff>
    </xdr:to>
    <xdr:sp macro="" textlink="">
      <xdr:nvSpPr>
        <xdr:cNvPr id="774" name="楕円 773">
          <a:extLst>
            <a:ext uri="{FF2B5EF4-FFF2-40B4-BE49-F238E27FC236}">
              <a16:creationId xmlns:a16="http://schemas.microsoft.com/office/drawing/2014/main" id="{59E06A2A-255E-410F-9B23-A3158CBBD4D1}"/>
            </a:ext>
          </a:extLst>
        </xdr:cNvPr>
        <xdr:cNvSpPr/>
      </xdr:nvSpPr>
      <xdr:spPr>
        <a:xfrm>
          <a:off x="14649450" y="17548353"/>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87140</xdr:rowOff>
    </xdr:from>
    <xdr:ext cx="405111" cy="259045"/>
    <xdr:sp macro="" textlink="">
      <xdr:nvSpPr>
        <xdr:cNvPr id="775" name="【公民館】&#10;有形固定資産減価償却率該当値テキスト">
          <a:extLst>
            <a:ext uri="{FF2B5EF4-FFF2-40B4-BE49-F238E27FC236}">
              <a16:creationId xmlns:a16="http://schemas.microsoft.com/office/drawing/2014/main" id="{F08BEB6B-70B4-4F60-AA5E-BC71A80C1B18}"/>
            </a:ext>
          </a:extLst>
        </xdr:cNvPr>
        <xdr:cNvSpPr txBox="1"/>
      </xdr:nvSpPr>
      <xdr:spPr>
        <a:xfrm>
          <a:off x="14742160" y="17405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18542</xdr:rowOff>
    </xdr:from>
    <xdr:to>
      <xdr:col>81</xdr:col>
      <xdr:colOff>101600</xdr:colOff>
      <xdr:row>102</xdr:row>
      <xdr:rowOff>120142</xdr:rowOff>
    </xdr:to>
    <xdr:sp macro="" textlink="">
      <xdr:nvSpPr>
        <xdr:cNvPr id="776" name="楕円 775">
          <a:extLst>
            <a:ext uri="{FF2B5EF4-FFF2-40B4-BE49-F238E27FC236}">
              <a16:creationId xmlns:a16="http://schemas.microsoft.com/office/drawing/2014/main" id="{39DD6790-6FA3-40C7-9C81-143BDED3570D}"/>
            </a:ext>
          </a:extLst>
        </xdr:cNvPr>
        <xdr:cNvSpPr/>
      </xdr:nvSpPr>
      <xdr:spPr>
        <a:xfrm>
          <a:off x="13887450" y="17510252"/>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69342</xdr:rowOff>
    </xdr:from>
    <xdr:to>
      <xdr:col>85</xdr:col>
      <xdr:colOff>127000</xdr:colOff>
      <xdr:row>102</xdr:row>
      <xdr:rowOff>115063</xdr:rowOff>
    </xdr:to>
    <xdr:cxnSp macro="">
      <xdr:nvCxnSpPr>
        <xdr:cNvPr id="777" name="直線コネクタ 776">
          <a:extLst>
            <a:ext uri="{FF2B5EF4-FFF2-40B4-BE49-F238E27FC236}">
              <a16:creationId xmlns:a16="http://schemas.microsoft.com/office/drawing/2014/main" id="{273B5F26-6914-416A-AEF2-7FB260771E3C}"/>
            </a:ext>
          </a:extLst>
        </xdr:cNvPr>
        <xdr:cNvCxnSpPr/>
      </xdr:nvCxnSpPr>
      <xdr:spPr>
        <a:xfrm>
          <a:off x="13942060" y="17555337"/>
          <a:ext cx="762000" cy="47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169418</xdr:rowOff>
    </xdr:from>
    <xdr:to>
      <xdr:col>76</xdr:col>
      <xdr:colOff>165100</xdr:colOff>
      <xdr:row>102</xdr:row>
      <xdr:rowOff>99568</xdr:rowOff>
    </xdr:to>
    <xdr:sp macro="" textlink="">
      <xdr:nvSpPr>
        <xdr:cNvPr id="778" name="楕円 777">
          <a:extLst>
            <a:ext uri="{FF2B5EF4-FFF2-40B4-BE49-F238E27FC236}">
              <a16:creationId xmlns:a16="http://schemas.microsoft.com/office/drawing/2014/main" id="{E1E45F56-F25B-46F6-B5BB-FE5C54965061}"/>
            </a:ext>
          </a:extLst>
        </xdr:cNvPr>
        <xdr:cNvSpPr/>
      </xdr:nvSpPr>
      <xdr:spPr>
        <a:xfrm>
          <a:off x="13089890" y="1748967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48768</xdr:rowOff>
    </xdr:from>
    <xdr:to>
      <xdr:col>81</xdr:col>
      <xdr:colOff>50800</xdr:colOff>
      <xdr:row>102</xdr:row>
      <xdr:rowOff>69342</xdr:rowOff>
    </xdr:to>
    <xdr:cxnSp macro="">
      <xdr:nvCxnSpPr>
        <xdr:cNvPr id="779" name="直線コネクタ 778">
          <a:extLst>
            <a:ext uri="{FF2B5EF4-FFF2-40B4-BE49-F238E27FC236}">
              <a16:creationId xmlns:a16="http://schemas.microsoft.com/office/drawing/2014/main" id="{62A9A582-100E-4D6F-8AB4-15EA2BCDEDE8}"/>
            </a:ext>
          </a:extLst>
        </xdr:cNvPr>
        <xdr:cNvCxnSpPr/>
      </xdr:nvCxnSpPr>
      <xdr:spPr>
        <a:xfrm>
          <a:off x="13144500" y="17538573"/>
          <a:ext cx="79756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123698</xdr:rowOff>
    </xdr:from>
    <xdr:to>
      <xdr:col>72</xdr:col>
      <xdr:colOff>38100</xdr:colOff>
      <xdr:row>102</xdr:row>
      <xdr:rowOff>53848</xdr:rowOff>
    </xdr:to>
    <xdr:sp macro="" textlink="">
      <xdr:nvSpPr>
        <xdr:cNvPr id="780" name="楕円 779">
          <a:extLst>
            <a:ext uri="{FF2B5EF4-FFF2-40B4-BE49-F238E27FC236}">
              <a16:creationId xmlns:a16="http://schemas.microsoft.com/office/drawing/2014/main" id="{AD0B03D4-8F67-48B0-8DB3-5E7D02D04559}"/>
            </a:ext>
          </a:extLst>
        </xdr:cNvPr>
        <xdr:cNvSpPr/>
      </xdr:nvSpPr>
      <xdr:spPr>
        <a:xfrm>
          <a:off x="12303760" y="1744205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3048</xdr:rowOff>
    </xdr:from>
    <xdr:to>
      <xdr:col>76</xdr:col>
      <xdr:colOff>114300</xdr:colOff>
      <xdr:row>102</xdr:row>
      <xdr:rowOff>48768</xdr:rowOff>
    </xdr:to>
    <xdr:cxnSp macro="">
      <xdr:nvCxnSpPr>
        <xdr:cNvPr id="781" name="直線コネクタ 780">
          <a:extLst>
            <a:ext uri="{FF2B5EF4-FFF2-40B4-BE49-F238E27FC236}">
              <a16:creationId xmlns:a16="http://schemas.microsoft.com/office/drawing/2014/main" id="{5BF981B4-98A3-4B06-8735-7D87619D37B8}"/>
            </a:ext>
          </a:extLst>
        </xdr:cNvPr>
        <xdr:cNvCxnSpPr/>
      </xdr:nvCxnSpPr>
      <xdr:spPr>
        <a:xfrm>
          <a:off x="12346940" y="17490948"/>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77978</xdr:rowOff>
    </xdr:from>
    <xdr:to>
      <xdr:col>67</xdr:col>
      <xdr:colOff>101600</xdr:colOff>
      <xdr:row>102</xdr:row>
      <xdr:rowOff>8128</xdr:rowOff>
    </xdr:to>
    <xdr:sp macro="" textlink="">
      <xdr:nvSpPr>
        <xdr:cNvPr id="782" name="楕円 781">
          <a:extLst>
            <a:ext uri="{FF2B5EF4-FFF2-40B4-BE49-F238E27FC236}">
              <a16:creationId xmlns:a16="http://schemas.microsoft.com/office/drawing/2014/main" id="{1DF3AF7A-D5ED-4558-A559-A3973C570EA1}"/>
            </a:ext>
          </a:extLst>
        </xdr:cNvPr>
        <xdr:cNvSpPr/>
      </xdr:nvSpPr>
      <xdr:spPr>
        <a:xfrm>
          <a:off x="11487150" y="1739442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128778</xdr:rowOff>
    </xdr:from>
    <xdr:to>
      <xdr:col>71</xdr:col>
      <xdr:colOff>177800</xdr:colOff>
      <xdr:row>102</xdr:row>
      <xdr:rowOff>3048</xdr:rowOff>
    </xdr:to>
    <xdr:cxnSp macro="">
      <xdr:nvCxnSpPr>
        <xdr:cNvPr id="783" name="直線コネクタ 782">
          <a:extLst>
            <a:ext uri="{FF2B5EF4-FFF2-40B4-BE49-F238E27FC236}">
              <a16:creationId xmlns:a16="http://schemas.microsoft.com/office/drawing/2014/main" id="{FE132D79-D3E9-46B2-AFD8-3B6531C275C4}"/>
            </a:ext>
          </a:extLst>
        </xdr:cNvPr>
        <xdr:cNvCxnSpPr/>
      </xdr:nvCxnSpPr>
      <xdr:spPr>
        <a:xfrm>
          <a:off x="11541760" y="17449038"/>
          <a:ext cx="80518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44975</xdr:rowOff>
    </xdr:from>
    <xdr:ext cx="405111" cy="259045"/>
    <xdr:sp macro="" textlink="">
      <xdr:nvSpPr>
        <xdr:cNvPr id="784" name="n_1aveValue【公民館】&#10;有形固定資産減価償却率">
          <a:extLst>
            <a:ext uri="{FF2B5EF4-FFF2-40B4-BE49-F238E27FC236}">
              <a16:creationId xmlns:a16="http://schemas.microsoft.com/office/drawing/2014/main" id="{2EED8EA7-B5D8-46D3-9E8D-F246554117A7}"/>
            </a:ext>
          </a:extLst>
        </xdr:cNvPr>
        <xdr:cNvSpPr txBox="1"/>
      </xdr:nvSpPr>
      <xdr:spPr>
        <a:xfrm>
          <a:off x="13738234" y="17706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12971</xdr:rowOff>
    </xdr:from>
    <xdr:ext cx="405111" cy="259045"/>
    <xdr:sp macro="" textlink="">
      <xdr:nvSpPr>
        <xdr:cNvPr id="785" name="n_2aveValue【公民館】&#10;有形固定資産減価償却率">
          <a:extLst>
            <a:ext uri="{FF2B5EF4-FFF2-40B4-BE49-F238E27FC236}">
              <a16:creationId xmlns:a16="http://schemas.microsoft.com/office/drawing/2014/main" id="{44122469-F919-441E-88FA-EE99D1D5A85B}"/>
            </a:ext>
          </a:extLst>
        </xdr:cNvPr>
        <xdr:cNvSpPr txBox="1"/>
      </xdr:nvSpPr>
      <xdr:spPr>
        <a:xfrm>
          <a:off x="12957184" y="17676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163847</xdr:rowOff>
    </xdr:from>
    <xdr:ext cx="405111" cy="259045"/>
    <xdr:sp macro="" textlink="">
      <xdr:nvSpPr>
        <xdr:cNvPr id="786" name="n_3aveValue【公民館】&#10;有形固定資産減価償却率">
          <a:extLst>
            <a:ext uri="{FF2B5EF4-FFF2-40B4-BE49-F238E27FC236}">
              <a16:creationId xmlns:a16="http://schemas.microsoft.com/office/drawing/2014/main" id="{E5102848-D55E-4613-AA3F-62E959379E9B}"/>
            </a:ext>
          </a:extLst>
        </xdr:cNvPr>
        <xdr:cNvSpPr txBox="1"/>
      </xdr:nvSpPr>
      <xdr:spPr>
        <a:xfrm>
          <a:off x="12171054" y="1765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145559</xdr:rowOff>
    </xdr:from>
    <xdr:ext cx="405111" cy="259045"/>
    <xdr:sp macro="" textlink="">
      <xdr:nvSpPr>
        <xdr:cNvPr id="787" name="n_4aveValue【公民館】&#10;有形固定資産減価償却率">
          <a:extLst>
            <a:ext uri="{FF2B5EF4-FFF2-40B4-BE49-F238E27FC236}">
              <a16:creationId xmlns:a16="http://schemas.microsoft.com/office/drawing/2014/main" id="{9CB26502-758A-401C-9C34-461F53BD883F}"/>
            </a:ext>
          </a:extLst>
        </xdr:cNvPr>
        <xdr:cNvSpPr txBox="1"/>
      </xdr:nvSpPr>
      <xdr:spPr>
        <a:xfrm>
          <a:off x="11354444" y="17631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136669</xdr:rowOff>
    </xdr:from>
    <xdr:ext cx="405111" cy="259045"/>
    <xdr:sp macro="" textlink="">
      <xdr:nvSpPr>
        <xdr:cNvPr id="788" name="n_1mainValue【公民館】&#10;有形固定資産減価償却率">
          <a:extLst>
            <a:ext uri="{FF2B5EF4-FFF2-40B4-BE49-F238E27FC236}">
              <a16:creationId xmlns:a16="http://schemas.microsoft.com/office/drawing/2014/main" id="{C62755FB-EF20-478E-BF87-CF013D435DF7}"/>
            </a:ext>
          </a:extLst>
        </xdr:cNvPr>
        <xdr:cNvSpPr txBox="1"/>
      </xdr:nvSpPr>
      <xdr:spPr>
        <a:xfrm>
          <a:off x="13738234" y="17277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116095</xdr:rowOff>
    </xdr:from>
    <xdr:ext cx="405111" cy="259045"/>
    <xdr:sp macro="" textlink="">
      <xdr:nvSpPr>
        <xdr:cNvPr id="789" name="n_2mainValue【公民館】&#10;有形固定資産減価償却率">
          <a:extLst>
            <a:ext uri="{FF2B5EF4-FFF2-40B4-BE49-F238E27FC236}">
              <a16:creationId xmlns:a16="http://schemas.microsoft.com/office/drawing/2014/main" id="{D830833B-8B0C-4161-9723-2B0F05EA70DC}"/>
            </a:ext>
          </a:extLst>
        </xdr:cNvPr>
        <xdr:cNvSpPr txBox="1"/>
      </xdr:nvSpPr>
      <xdr:spPr>
        <a:xfrm>
          <a:off x="12957184" y="17261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70375</xdr:rowOff>
    </xdr:from>
    <xdr:ext cx="405111" cy="259045"/>
    <xdr:sp macro="" textlink="">
      <xdr:nvSpPr>
        <xdr:cNvPr id="790" name="n_3mainValue【公民館】&#10;有形固定資産減価償却率">
          <a:extLst>
            <a:ext uri="{FF2B5EF4-FFF2-40B4-BE49-F238E27FC236}">
              <a16:creationId xmlns:a16="http://schemas.microsoft.com/office/drawing/2014/main" id="{2649ACFD-DDA3-400A-966B-0E62493294B1}"/>
            </a:ext>
          </a:extLst>
        </xdr:cNvPr>
        <xdr:cNvSpPr txBox="1"/>
      </xdr:nvSpPr>
      <xdr:spPr>
        <a:xfrm>
          <a:off x="12171054" y="1721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24655</xdr:rowOff>
    </xdr:from>
    <xdr:ext cx="405111" cy="259045"/>
    <xdr:sp macro="" textlink="">
      <xdr:nvSpPr>
        <xdr:cNvPr id="791" name="n_4mainValue【公民館】&#10;有形固定資産減価償却率">
          <a:extLst>
            <a:ext uri="{FF2B5EF4-FFF2-40B4-BE49-F238E27FC236}">
              <a16:creationId xmlns:a16="http://schemas.microsoft.com/office/drawing/2014/main" id="{F7969FAD-6B4A-4064-BE74-025C98CF55E0}"/>
            </a:ext>
          </a:extLst>
        </xdr:cNvPr>
        <xdr:cNvSpPr txBox="1"/>
      </xdr:nvSpPr>
      <xdr:spPr>
        <a:xfrm>
          <a:off x="11354444" y="17165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EF184F60-259B-4668-837D-A56C973E7635}"/>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59A419FD-C91D-403E-85C5-605CC3B3E343}"/>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CF4F7CFC-FFFA-4D48-A4B3-3AE3D9A7B0BC}"/>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B990FAC9-0B99-4954-B563-09DB0E05816F}"/>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DB5831FB-6EEC-43E4-B0D3-C3CC30035772}"/>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E3762A84-E798-4F9C-B77D-950BA7F5222A}"/>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14177837-EE49-4FB2-9EA2-403398B1BF3F}"/>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235ED0B7-B2D6-4301-AEDD-7F44C908CC76}"/>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E500706E-33E3-45AC-B0EB-9C65A0F39101}"/>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8EAEECD5-C0E6-4A2A-90B6-F1E01EF28BC0}"/>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2" name="直線コネクタ 801">
          <a:extLst>
            <a:ext uri="{FF2B5EF4-FFF2-40B4-BE49-F238E27FC236}">
              <a16:creationId xmlns:a16="http://schemas.microsoft.com/office/drawing/2014/main" id="{E99A649C-3C0F-4136-80FA-76FDCCCC81ED}"/>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3" name="テキスト ボックス 802">
          <a:extLst>
            <a:ext uri="{FF2B5EF4-FFF2-40B4-BE49-F238E27FC236}">
              <a16:creationId xmlns:a16="http://schemas.microsoft.com/office/drawing/2014/main" id="{D644F067-CF9C-44E4-BFD5-F59C8984F907}"/>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4" name="直線コネクタ 803">
          <a:extLst>
            <a:ext uri="{FF2B5EF4-FFF2-40B4-BE49-F238E27FC236}">
              <a16:creationId xmlns:a16="http://schemas.microsoft.com/office/drawing/2014/main" id="{A4CC149C-DA6D-43BE-BF2D-CDF72D4E3E3C}"/>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5" name="テキスト ボックス 804">
          <a:extLst>
            <a:ext uri="{FF2B5EF4-FFF2-40B4-BE49-F238E27FC236}">
              <a16:creationId xmlns:a16="http://schemas.microsoft.com/office/drawing/2014/main" id="{284992CE-8CA8-4B14-8B2C-7336E4B0541C}"/>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6" name="直線コネクタ 805">
          <a:extLst>
            <a:ext uri="{FF2B5EF4-FFF2-40B4-BE49-F238E27FC236}">
              <a16:creationId xmlns:a16="http://schemas.microsoft.com/office/drawing/2014/main" id="{92B8EEF9-4B38-4D68-93A5-E9D26EE37ECD}"/>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7" name="テキスト ボックス 806">
          <a:extLst>
            <a:ext uri="{FF2B5EF4-FFF2-40B4-BE49-F238E27FC236}">
              <a16:creationId xmlns:a16="http://schemas.microsoft.com/office/drawing/2014/main" id="{4A581AF0-C349-4193-9593-F54EE96183F9}"/>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8" name="直線コネクタ 807">
          <a:extLst>
            <a:ext uri="{FF2B5EF4-FFF2-40B4-BE49-F238E27FC236}">
              <a16:creationId xmlns:a16="http://schemas.microsoft.com/office/drawing/2014/main" id="{0CD9B5DA-A9A0-4994-9CE8-3B462556A96A}"/>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9" name="テキスト ボックス 808">
          <a:extLst>
            <a:ext uri="{FF2B5EF4-FFF2-40B4-BE49-F238E27FC236}">
              <a16:creationId xmlns:a16="http://schemas.microsoft.com/office/drawing/2014/main" id="{B8F6ECA0-C5F0-4AF8-A6CB-9633AC3EE5F7}"/>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0" name="直線コネクタ 809">
          <a:extLst>
            <a:ext uri="{FF2B5EF4-FFF2-40B4-BE49-F238E27FC236}">
              <a16:creationId xmlns:a16="http://schemas.microsoft.com/office/drawing/2014/main" id="{577DB9ED-9E34-4FBD-8FA7-2ADF83D23C37}"/>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1" name="テキスト ボックス 810">
          <a:extLst>
            <a:ext uri="{FF2B5EF4-FFF2-40B4-BE49-F238E27FC236}">
              <a16:creationId xmlns:a16="http://schemas.microsoft.com/office/drawing/2014/main" id="{6B094800-046E-48D6-876D-2DD46CDED1E1}"/>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74E543C6-B6DA-4FA0-A2A8-09837DDD5B2C}"/>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3" name="テキスト ボックス 812">
          <a:extLst>
            <a:ext uri="{FF2B5EF4-FFF2-40B4-BE49-F238E27FC236}">
              <a16:creationId xmlns:a16="http://schemas.microsoft.com/office/drawing/2014/main" id="{B166D061-A4AB-491E-98F9-734DEADACFFA}"/>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公民館】&#10;一人当たり面積グラフ枠">
          <a:extLst>
            <a:ext uri="{FF2B5EF4-FFF2-40B4-BE49-F238E27FC236}">
              <a16:creationId xmlns:a16="http://schemas.microsoft.com/office/drawing/2014/main" id="{800BE94F-2D43-4BC4-925E-79AA6E875F8C}"/>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140970</xdr:rowOff>
    </xdr:from>
    <xdr:to>
      <xdr:col>116</xdr:col>
      <xdr:colOff>62864</xdr:colOff>
      <xdr:row>108</xdr:row>
      <xdr:rowOff>114300</xdr:rowOff>
    </xdr:to>
    <xdr:cxnSp macro="">
      <xdr:nvCxnSpPr>
        <xdr:cNvPr id="815" name="直線コネクタ 814">
          <a:extLst>
            <a:ext uri="{FF2B5EF4-FFF2-40B4-BE49-F238E27FC236}">
              <a16:creationId xmlns:a16="http://schemas.microsoft.com/office/drawing/2014/main" id="{17CB3A58-8F46-431B-8C7C-E600E8DE60B6}"/>
            </a:ext>
          </a:extLst>
        </xdr:cNvPr>
        <xdr:cNvCxnSpPr/>
      </xdr:nvCxnSpPr>
      <xdr:spPr>
        <a:xfrm flipV="1">
          <a:off x="19947254" y="17112615"/>
          <a:ext cx="0" cy="1518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816" name="【公民館】&#10;一人当たり面積最小値テキスト">
          <a:extLst>
            <a:ext uri="{FF2B5EF4-FFF2-40B4-BE49-F238E27FC236}">
              <a16:creationId xmlns:a16="http://schemas.microsoft.com/office/drawing/2014/main" id="{E0589465-51A8-4D98-A932-13AA458C05B5}"/>
            </a:ext>
          </a:extLst>
        </xdr:cNvPr>
        <xdr:cNvSpPr txBox="1"/>
      </xdr:nvSpPr>
      <xdr:spPr>
        <a:xfrm>
          <a:off x="19985990" y="1863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817" name="直線コネクタ 816">
          <a:extLst>
            <a:ext uri="{FF2B5EF4-FFF2-40B4-BE49-F238E27FC236}">
              <a16:creationId xmlns:a16="http://schemas.microsoft.com/office/drawing/2014/main" id="{7DC195C8-6BF7-4377-9A30-15A56FDCCF48}"/>
            </a:ext>
          </a:extLst>
        </xdr:cNvPr>
        <xdr:cNvCxnSpPr/>
      </xdr:nvCxnSpPr>
      <xdr:spPr>
        <a:xfrm>
          <a:off x="19885660" y="1863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87647</xdr:rowOff>
    </xdr:from>
    <xdr:ext cx="469744" cy="259045"/>
    <xdr:sp macro="" textlink="">
      <xdr:nvSpPr>
        <xdr:cNvPr id="818" name="【公民館】&#10;一人当たり面積最大値テキスト">
          <a:extLst>
            <a:ext uri="{FF2B5EF4-FFF2-40B4-BE49-F238E27FC236}">
              <a16:creationId xmlns:a16="http://schemas.microsoft.com/office/drawing/2014/main" id="{34454A94-779F-46FA-B0E1-350DB5A5E562}"/>
            </a:ext>
          </a:extLst>
        </xdr:cNvPr>
        <xdr:cNvSpPr txBox="1"/>
      </xdr:nvSpPr>
      <xdr:spPr>
        <a:xfrm>
          <a:off x="19985990" y="16893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819" name="直線コネクタ 818">
          <a:extLst>
            <a:ext uri="{FF2B5EF4-FFF2-40B4-BE49-F238E27FC236}">
              <a16:creationId xmlns:a16="http://schemas.microsoft.com/office/drawing/2014/main" id="{AF67B9FA-9F71-488A-87C0-5F260FD7D918}"/>
            </a:ext>
          </a:extLst>
        </xdr:cNvPr>
        <xdr:cNvCxnSpPr/>
      </xdr:nvCxnSpPr>
      <xdr:spPr>
        <a:xfrm>
          <a:off x="19885660" y="171126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45738</xdr:rowOff>
    </xdr:from>
    <xdr:ext cx="469744" cy="259045"/>
    <xdr:sp macro="" textlink="">
      <xdr:nvSpPr>
        <xdr:cNvPr id="820" name="【公民館】&#10;一人当たり面積平均値テキスト">
          <a:extLst>
            <a:ext uri="{FF2B5EF4-FFF2-40B4-BE49-F238E27FC236}">
              <a16:creationId xmlns:a16="http://schemas.microsoft.com/office/drawing/2014/main" id="{B9633DE5-AC52-46DD-A47A-148462C8CD61}"/>
            </a:ext>
          </a:extLst>
        </xdr:cNvPr>
        <xdr:cNvSpPr txBox="1"/>
      </xdr:nvSpPr>
      <xdr:spPr>
        <a:xfrm>
          <a:off x="19985990" y="18049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67311</xdr:rowOff>
    </xdr:from>
    <xdr:to>
      <xdr:col>116</xdr:col>
      <xdr:colOff>114300</xdr:colOff>
      <xdr:row>105</xdr:row>
      <xdr:rowOff>168911</xdr:rowOff>
    </xdr:to>
    <xdr:sp macro="" textlink="">
      <xdr:nvSpPr>
        <xdr:cNvPr id="821" name="フローチャート: 判断 820">
          <a:extLst>
            <a:ext uri="{FF2B5EF4-FFF2-40B4-BE49-F238E27FC236}">
              <a16:creationId xmlns:a16="http://schemas.microsoft.com/office/drawing/2014/main" id="{D07A3C30-C53A-46F3-862E-FB3D2178D0D5}"/>
            </a:ext>
          </a:extLst>
        </xdr:cNvPr>
        <xdr:cNvSpPr/>
      </xdr:nvSpPr>
      <xdr:spPr>
        <a:xfrm>
          <a:off x="19904710" y="1806765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822" name="フローチャート: 判断 821">
          <a:extLst>
            <a:ext uri="{FF2B5EF4-FFF2-40B4-BE49-F238E27FC236}">
              <a16:creationId xmlns:a16="http://schemas.microsoft.com/office/drawing/2014/main" id="{B3FB99C9-C69A-4300-BBBB-3414101E0BF5}"/>
            </a:ext>
          </a:extLst>
        </xdr:cNvPr>
        <xdr:cNvSpPr/>
      </xdr:nvSpPr>
      <xdr:spPr>
        <a:xfrm>
          <a:off x="19161760" y="180771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823" name="フローチャート: 判断 822">
          <a:extLst>
            <a:ext uri="{FF2B5EF4-FFF2-40B4-BE49-F238E27FC236}">
              <a16:creationId xmlns:a16="http://schemas.microsoft.com/office/drawing/2014/main" id="{96577321-4F1A-406E-843B-DE2A25D52DDD}"/>
            </a:ext>
          </a:extLst>
        </xdr:cNvPr>
        <xdr:cNvSpPr/>
      </xdr:nvSpPr>
      <xdr:spPr>
        <a:xfrm>
          <a:off x="18345150" y="1806765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824" name="フローチャート: 判断 823">
          <a:extLst>
            <a:ext uri="{FF2B5EF4-FFF2-40B4-BE49-F238E27FC236}">
              <a16:creationId xmlns:a16="http://schemas.microsoft.com/office/drawing/2014/main" id="{E4A879D7-486E-4B5E-9996-0EC4F14CB33E}"/>
            </a:ext>
          </a:extLst>
        </xdr:cNvPr>
        <xdr:cNvSpPr/>
      </xdr:nvSpPr>
      <xdr:spPr>
        <a:xfrm>
          <a:off x="17547590" y="180771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825" name="フローチャート: 判断 824">
          <a:extLst>
            <a:ext uri="{FF2B5EF4-FFF2-40B4-BE49-F238E27FC236}">
              <a16:creationId xmlns:a16="http://schemas.microsoft.com/office/drawing/2014/main" id="{38DAE1AF-5725-4BE3-992D-92299EA0DADD}"/>
            </a:ext>
          </a:extLst>
        </xdr:cNvPr>
        <xdr:cNvSpPr/>
      </xdr:nvSpPr>
      <xdr:spPr>
        <a:xfrm>
          <a:off x="16761460" y="180867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20F51DB5-5C9F-41ED-A6C6-6E29281FCD75}"/>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114DA0F8-5B19-4DEF-8DE0-3882EFEA8C23}"/>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176252D1-B84E-40A9-A7F8-E0D61D9D4A00}"/>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D060A04A-D319-41B4-ADBE-FE8D49536016}"/>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AD9946E-A3A6-4E40-892C-8E3C6C3CD182}"/>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59689</xdr:rowOff>
    </xdr:from>
    <xdr:to>
      <xdr:col>116</xdr:col>
      <xdr:colOff>114300</xdr:colOff>
      <xdr:row>105</xdr:row>
      <xdr:rowOff>161289</xdr:rowOff>
    </xdr:to>
    <xdr:sp macro="" textlink="">
      <xdr:nvSpPr>
        <xdr:cNvPr id="831" name="楕円 830">
          <a:extLst>
            <a:ext uri="{FF2B5EF4-FFF2-40B4-BE49-F238E27FC236}">
              <a16:creationId xmlns:a16="http://schemas.microsoft.com/office/drawing/2014/main" id="{0606B3BB-6136-41E8-B792-31AE1F12D9A1}"/>
            </a:ext>
          </a:extLst>
        </xdr:cNvPr>
        <xdr:cNvSpPr/>
      </xdr:nvSpPr>
      <xdr:spPr>
        <a:xfrm>
          <a:off x="19904710" y="1805812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82566</xdr:rowOff>
    </xdr:from>
    <xdr:ext cx="469744" cy="259045"/>
    <xdr:sp macro="" textlink="">
      <xdr:nvSpPr>
        <xdr:cNvPr id="832" name="【公民館】&#10;一人当たり面積該当値テキスト">
          <a:extLst>
            <a:ext uri="{FF2B5EF4-FFF2-40B4-BE49-F238E27FC236}">
              <a16:creationId xmlns:a16="http://schemas.microsoft.com/office/drawing/2014/main" id="{66E8C1A9-C0BE-42FE-A3E2-289B1B396395}"/>
            </a:ext>
          </a:extLst>
        </xdr:cNvPr>
        <xdr:cNvSpPr txBox="1"/>
      </xdr:nvSpPr>
      <xdr:spPr>
        <a:xfrm>
          <a:off x="19985990" y="1791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67311</xdr:rowOff>
    </xdr:from>
    <xdr:to>
      <xdr:col>112</xdr:col>
      <xdr:colOff>38100</xdr:colOff>
      <xdr:row>105</xdr:row>
      <xdr:rowOff>168911</xdr:rowOff>
    </xdr:to>
    <xdr:sp macro="" textlink="">
      <xdr:nvSpPr>
        <xdr:cNvPr id="833" name="楕円 832">
          <a:extLst>
            <a:ext uri="{FF2B5EF4-FFF2-40B4-BE49-F238E27FC236}">
              <a16:creationId xmlns:a16="http://schemas.microsoft.com/office/drawing/2014/main" id="{6231E119-70F6-4492-8CD5-579FA5ECD4F7}"/>
            </a:ext>
          </a:extLst>
        </xdr:cNvPr>
        <xdr:cNvSpPr/>
      </xdr:nvSpPr>
      <xdr:spPr>
        <a:xfrm>
          <a:off x="19161760" y="1806765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110489</xdr:rowOff>
    </xdr:from>
    <xdr:to>
      <xdr:col>116</xdr:col>
      <xdr:colOff>63500</xdr:colOff>
      <xdr:row>105</xdr:row>
      <xdr:rowOff>118111</xdr:rowOff>
    </xdr:to>
    <xdr:cxnSp macro="">
      <xdr:nvCxnSpPr>
        <xdr:cNvPr id="834" name="直線コネクタ 833">
          <a:extLst>
            <a:ext uri="{FF2B5EF4-FFF2-40B4-BE49-F238E27FC236}">
              <a16:creationId xmlns:a16="http://schemas.microsoft.com/office/drawing/2014/main" id="{58302A2E-1873-4EF7-B686-1AB3F4E6BA62}"/>
            </a:ext>
          </a:extLst>
        </xdr:cNvPr>
        <xdr:cNvCxnSpPr/>
      </xdr:nvCxnSpPr>
      <xdr:spPr>
        <a:xfrm flipV="1">
          <a:off x="19204940" y="18110834"/>
          <a:ext cx="742950" cy="1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67311</xdr:rowOff>
    </xdr:from>
    <xdr:to>
      <xdr:col>107</xdr:col>
      <xdr:colOff>101600</xdr:colOff>
      <xdr:row>105</xdr:row>
      <xdr:rowOff>168911</xdr:rowOff>
    </xdr:to>
    <xdr:sp macro="" textlink="">
      <xdr:nvSpPr>
        <xdr:cNvPr id="835" name="楕円 834">
          <a:extLst>
            <a:ext uri="{FF2B5EF4-FFF2-40B4-BE49-F238E27FC236}">
              <a16:creationId xmlns:a16="http://schemas.microsoft.com/office/drawing/2014/main" id="{040A1726-D705-46C5-A9C4-36C54863C8AE}"/>
            </a:ext>
          </a:extLst>
        </xdr:cNvPr>
        <xdr:cNvSpPr/>
      </xdr:nvSpPr>
      <xdr:spPr>
        <a:xfrm>
          <a:off x="18345150" y="1806765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118111</xdr:rowOff>
    </xdr:from>
    <xdr:to>
      <xdr:col>111</xdr:col>
      <xdr:colOff>177800</xdr:colOff>
      <xdr:row>105</xdr:row>
      <xdr:rowOff>118111</xdr:rowOff>
    </xdr:to>
    <xdr:cxnSp macro="">
      <xdr:nvCxnSpPr>
        <xdr:cNvPr id="836" name="直線コネクタ 835">
          <a:extLst>
            <a:ext uri="{FF2B5EF4-FFF2-40B4-BE49-F238E27FC236}">
              <a16:creationId xmlns:a16="http://schemas.microsoft.com/office/drawing/2014/main" id="{48D838E6-4374-4958-AA1B-2CDE6B1A193F}"/>
            </a:ext>
          </a:extLst>
        </xdr:cNvPr>
        <xdr:cNvCxnSpPr/>
      </xdr:nvCxnSpPr>
      <xdr:spPr>
        <a:xfrm>
          <a:off x="18399760" y="18122266"/>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837" name="楕円 836">
          <a:extLst>
            <a:ext uri="{FF2B5EF4-FFF2-40B4-BE49-F238E27FC236}">
              <a16:creationId xmlns:a16="http://schemas.microsoft.com/office/drawing/2014/main" id="{AAB12A4C-A71A-4E00-9FB0-8AB3B201F294}"/>
            </a:ext>
          </a:extLst>
        </xdr:cNvPr>
        <xdr:cNvSpPr/>
      </xdr:nvSpPr>
      <xdr:spPr>
        <a:xfrm>
          <a:off x="17547590" y="1806765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118111</xdr:rowOff>
    </xdr:from>
    <xdr:to>
      <xdr:col>107</xdr:col>
      <xdr:colOff>50800</xdr:colOff>
      <xdr:row>105</xdr:row>
      <xdr:rowOff>118111</xdr:rowOff>
    </xdr:to>
    <xdr:cxnSp macro="">
      <xdr:nvCxnSpPr>
        <xdr:cNvPr id="838" name="直線コネクタ 837">
          <a:extLst>
            <a:ext uri="{FF2B5EF4-FFF2-40B4-BE49-F238E27FC236}">
              <a16:creationId xmlns:a16="http://schemas.microsoft.com/office/drawing/2014/main" id="{C8166FCE-9894-4A44-A480-A957D012FF9C}"/>
            </a:ext>
          </a:extLst>
        </xdr:cNvPr>
        <xdr:cNvCxnSpPr/>
      </xdr:nvCxnSpPr>
      <xdr:spPr>
        <a:xfrm>
          <a:off x="17602200" y="1812226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839" name="楕円 838">
          <a:extLst>
            <a:ext uri="{FF2B5EF4-FFF2-40B4-BE49-F238E27FC236}">
              <a16:creationId xmlns:a16="http://schemas.microsoft.com/office/drawing/2014/main" id="{87BF8CF6-D6A2-4252-9A33-31CE472390ED}"/>
            </a:ext>
          </a:extLst>
        </xdr:cNvPr>
        <xdr:cNvSpPr/>
      </xdr:nvSpPr>
      <xdr:spPr>
        <a:xfrm>
          <a:off x="16761460" y="180867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118111</xdr:rowOff>
    </xdr:from>
    <xdr:to>
      <xdr:col>102</xdr:col>
      <xdr:colOff>114300</xdr:colOff>
      <xdr:row>105</xdr:row>
      <xdr:rowOff>133350</xdr:rowOff>
    </xdr:to>
    <xdr:cxnSp macro="">
      <xdr:nvCxnSpPr>
        <xdr:cNvPr id="840" name="直線コネクタ 839">
          <a:extLst>
            <a:ext uri="{FF2B5EF4-FFF2-40B4-BE49-F238E27FC236}">
              <a16:creationId xmlns:a16="http://schemas.microsoft.com/office/drawing/2014/main" id="{9D3EEA59-46EB-4D80-8516-A4FB9C2A5B60}"/>
            </a:ext>
          </a:extLst>
        </xdr:cNvPr>
        <xdr:cNvCxnSpPr/>
      </xdr:nvCxnSpPr>
      <xdr:spPr>
        <a:xfrm flipV="1">
          <a:off x="16804640" y="18122266"/>
          <a:ext cx="797560" cy="9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167657</xdr:rowOff>
    </xdr:from>
    <xdr:ext cx="469744" cy="259045"/>
    <xdr:sp macro="" textlink="">
      <xdr:nvSpPr>
        <xdr:cNvPr id="841" name="n_1aveValue【公民館】&#10;一人当たり面積">
          <a:extLst>
            <a:ext uri="{FF2B5EF4-FFF2-40B4-BE49-F238E27FC236}">
              <a16:creationId xmlns:a16="http://schemas.microsoft.com/office/drawing/2014/main" id="{5A7C391D-0005-4641-B1FD-6E675C598F0A}"/>
            </a:ext>
          </a:extLst>
        </xdr:cNvPr>
        <xdr:cNvSpPr txBox="1"/>
      </xdr:nvSpPr>
      <xdr:spPr>
        <a:xfrm>
          <a:off x="18982132" y="1817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160038</xdr:rowOff>
    </xdr:from>
    <xdr:ext cx="469744" cy="259045"/>
    <xdr:sp macro="" textlink="">
      <xdr:nvSpPr>
        <xdr:cNvPr id="842" name="n_2aveValue【公民館】&#10;一人当たり面積">
          <a:extLst>
            <a:ext uri="{FF2B5EF4-FFF2-40B4-BE49-F238E27FC236}">
              <a16:creationId xmlns:a16="http://schemas.microsoft.com/office/drawing/2014/main" id="{F29A328D-D48F-43CE-836E-C1B91A56CAEE}"/>
            </a:ext>
          </a:extLst>
        </xdr:cNvPr>
        <xdr:cNvSpPr txBox="1"/>
      </xdr:nvSpPr>
      <xdr:spPr>
        <a:xfrm>
          <a:off x="18182032" y="1816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167657</xdr:rowOff>
    </xdr:from>
    <xdr:ext cx="469744" cy="259045"/>
    <xdr:sp macro="" textlink="">
      <xdr:nvSpPr>
        <xdr:cNvPr id="843" name="n_3aveValue【公民館】&#10;一人当たり面積">
          <a:extLst>
            <a:ext uri="{FF2B5EF4-FFF2-40B4-BE49-F238E27FC236}">
              <a16:creationId xmlns:a16="http://schemas.microsoft.com/office/drawing/2014/main" id="{88F2645C-0CD1-4F4A-B807-3D12ACE58343}"/>
            </a:ext>
          </a:extLst>
        </xdr:cNvPr>
        <xdr:cNvSpPr txBox="1"/>
      </xdr:nvSpPr>
      <xdr:spPr>
        <a:xfrm>
          <a:off x="17384472" y="1817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3827</xdr:rowOff>
    </xdr:from>
    <xdr:ext cx="469744" cy="259045"/>
    <xdr:sp macro="" textlink="">
      <xdr:nvSpPr>
        <xdr:cNvPr id="844" name="n_4aveValue【公民館】&#10;一人当たり面積">
          <a:extLst>
            <a:ext uri="{FF2B5EF4-FFF2-40B4-BE49-F238E27FC236}">
              <a16:creationId xmlns:a16="http://schemas.microsoft.com/office/drawing/2014/main" id="{B2DF2D65-0611-4C98-8C5B-466CBABCF3D5}"/>
            </a:ext>
          </a:extLst>
        </xdr:cNvPr>
        <xdr:cNvSpPr txBox="1"/>
      </xdr:nvSpPr>
      <xdr:spPr>
        <a:xfrm>
          <a:off x="16588817" y="18179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13988</xdr:rowOff>
    </xdr:from>
    <xdr:ext cx="469744" cy="259045"/>
    <xdr:sp macro="" textlink="">
      <xdr:nvSpPr>
        <xdr:cNvPr id="845" name="n_1mainValue【公民館】&#10;一人当たり面積">
          <a:extLst>
            <a:ext uri="{FF2B5EF4-FFF2-40B4-BE49-F238E27FC236}">
              <a16:creationId xmlns:a16="http://schemas.microsoft.com/office/drawing/2014/main" id="{94833574-F72A-4272-9D67-055505901BF0}"/>
            </a:ext>
          </a:extLst>
        </xdr:cNvPr>
        <xdr:cNvSpPr txBox="1"/>
      </xdr:nvSpPr>
      <xdr:spPr>
        <a:xfrm>
          <a:off x="18982132" y="1784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13988</xdr:rowOff>
    </xdr:from>
    <xdr:ext cx="469744" cy="259045"/>
    <xdr:sp macro="" textlink="">
      <xdr:nvSpPr>
        <xdr:cNvPr id="846" name="n_2mainValue【公民館】&#10;一人当たり面積">
          <a:extLst>
            <a:ext uri="{FF2B5EF4-FFF2-40B4-BE49-F238E27FC236}">
              <a16:creationId xmlns:a16="http://schemas.microsoft.com/office/drawing/2014/main" id="{8B3056F1-84D4-4D28-B0E5-4CE91399807E}"/>
            </a:ext>
          </a:extLst>
        </xdr:cNvPr>
        <xdr:cNvSpPr txBox="1"/>
      </xdr:nvSpPr>
      <xdr:spPr>
        <a:xfrm>
          <a:off x="18182032" y="1784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847" name="n_3mainValue【公民館】&#10;一人当たり面積">
          <a:extLst>
            <a:ext uri="{FF2B5EF4-FFF2-40B4-BE49-F238E27FC236}">
              <a16:creationId xmlns:a16="http://schemas.microsoft.com/office/drawing/2014/main" id="{400A929B-B99C-4447-9970-58016C607F1D}"/>
            </a:ext>
          </a:extLst>
        </xdr:cNvPr>
        <xdr:cNvSpPr txBox="1"/>
      </xdr:nvSpPr>
      <xdr:spPr>
        <a:xfrm>
          <a:off x="17384472" y="1784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29227</xdr:rowOff>
    </xdr:from>
    <xdr:ext cx="469744" cy="259045"/>
    <xdr:sp macro="" textlink="">
      <xdr:nvSpPr>
        <xdr:cNvPr id="848" name="n_4mainValue【公民館】&#10;一人当たり面積">
          <a:extLst>
            <a:ext uri="{FF2B5EF4-FFF2-40B4-BE49-F238E27FC236}">
              <a16:creationId xmlns:a16="http://schemas.microsoft.com/office/drawing/2014/main" id="{7CF1E68B-CC7F-4556-8BEF-620FBB5C0EAA}"/>
            </a:ext>
          </a:extLst>
        </xdr:cNvPr>
        <xdr:cNvSpPr txBox="1"/>
      </xdr:nvSpPr>
      <xdr:spPr>
        <a:xfrm>
          <a:off x="16588817" y="1785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318D30C5-7769-45D1-AE86-1EF6199BDF8D}"/>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E9C17E82-DC1C-414E-991A-4D863B36DE32}"/>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C9CD946E-4A62-4770-805C-D86FEF51286B}"/>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・類似団体と比較して特に有形固定資産減価償却率が高くなっている施設は、認定こども園・幼稚園・保育所である。当市は</a:t>
          </a:r>
          <a:r>
            <a:rPr lang="en-US" altLang="ja-JP" sz="1100" b="0" i="0" baseline="0">
              <a:solidFill>
                <a:schemeClr val="dk1"/>
              </a:solidFill>
              <a:effectLst/>
              <a:latin typeface="+mn-lt"/>
              <a:ea typeface="+mn-ea"/>
              <a:cs typeface="+mn-cs"/>
            </a:rPr>
            <a:t>13</a:t>
          </a:r>
          <a:r>
            <a:rPr lang="ja-JP" altLang="ja-JP" sz="1100" b="0" i="0" baseline="0">
              <a:solidFill>
                <a:schemeClr val="dk1"/>
              </a:solidFill>
              <a:effectLst/>
              <a:latin typeface="+mn-lt"/>
              <a:ea typeface="+mn-ea"/>
              <a:cs typeface="+mn-cs"/>
            </a:rPr>
            <a:t>か所の市立保育所（うち１か所は休所中）を運営しているが、築年数の経過により</a:t>
          </a:r>
          <a:r>
            <a:rPr lang="ja-JP" altLang="ja-JP" sz="1100">
              <a:solidFill>
                <a:schemeClr val="dk1"/>
              </a:solidFill>
              <a:effectLst/>
              <a:latin typeface="+mn-lt"/>
              <a:ea typeface="+mn-ea"/>
              <a:cs typeface="+mn-cs"/>
            </a:rPr>
            <a:t>累積償却額が大きくなっていることから、</a:t>
          </a:r>
          <a:r>
            <a:rPr lang="ja-JP" altLang="ja-JP" sz="1100" b="0" i="0" baseline="0">
              <a:solidFill>
                <a:schemeClr val="dk1"/>
              </a:solidFill>
              <a:effectLst/>
              <a:latin typeface="+mn-lt"/>
              <a:ea typeface="+mn-ea"/>
              <a:cs typeface="+mn-cs"/>
            </a:rPr>
            <a:t>公共施設等総合管理計画に基づき、市立保育所の統合、計画的な改修を実施する予定である。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C83F4F1-8347-4FC9-875C-EA95D4B4CA39}"/>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18AB77D-99ED-40C8-AF50-CE1232DCB1D4}"/>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1424E57-A16A-4B75-9514-3F1565E6CBA3}"/>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8E22390-A606-405B-A628-217D6DB43F7F}"/>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石川県金沢市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57E7AB2-6D30-4C32-AC77-B84120E8AB37}"/>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FC9F0C1-26F4-4921-BCFB-5D9AAD2DA592}"/>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85E82C6-425F-45CC-828B-E551450F6DE7}"/>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87AF095-1549-4DAC-899D-9741F5F08EC0}"/>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BF0CF96-C258-4F06-A429-88E3DCD6017C}"/>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9F7B6AF-59A0-4184-922D-F9D48518C8A9}"/>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443,123
435,125
468.81
217,429,616
208,940,471
5,093,790
108,543,575
207,871,979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12B0ED8-729A-49A9-95FD-5C24A8EE78A1}"/>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A888DDB-F85A-408B-8CA6-87EE888A4A7B}"/>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288D113-73B2-4E5B-ABCB-479D900B7881}"/>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F19DDCA-5794-4FE0-91B9-7CD60CD3D629}"/>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A18A113-79C3-4BF1-8A47-56631DBF55AC}"/>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FDC1041-FC4D-4AD9-A995-23E722D6327C}"/>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04CCE99-DBD5-42EE-9EFF-DD8ADC36FE62}"/>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D34B6E9-B2AF-4F7E-932A-C5A883114D23}"/>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A774B6C-63C7-415C-906B-73C77311113E}"/>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CEB687D-92B0-4677-B863-D2C57DDE6BAD}"/>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EE0BA4C-1055-4E52-A452-ECDD71AB8F3C}"/>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D67373B-0A60-4FCD-BFDB-8DB733BCEB4D}"/>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BE4B70A-7FE8-43B6-B203-40BA561A91BC}"/>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0FF9D20-C464-4167-96EF-339B6B7F09C8}"/>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5B413B4-8A8A-47C7-AF14-6767AD50AA46}"/>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6E9EADD-7410-408C-8DA4-C6CF9294C676}"/>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13A2231-CF0B-41B6-9D34-EF32BFEC407B}"/>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A63EA10-8B2A-4228-ABA7-69D1F32C2107}"/>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79FF44D-DEDE-467A-812A-E1F2941CCB67}"/>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D06DFF9-7D4A-4374-9803-F1EB27D310D4}"/>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C7C0DA4-CCF6-40EA-886B-883D24DEF708}"/>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11F1EB4-7BDD-4C31-B70D-B394E0629F07}"/>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619891C-09EF-4BE6-A7DA-68BF62A978A4}"/>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55D8828-7878-4DCB-A541-E1D8C086D0A6}"/>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01DCCB6-F111-4434-8F8A-1C3B34DB92DC}"/>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AD9BC46-B98A-4DD9-BADB-967C657B96B6}"/>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7F59880-FADB-4587-951A-8212A1E9D1B2}"/>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8EA0BB5-D574-494C-8649-1A5EC7B8A79F}"/>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2C4A739-C6B2-4D3D-BC51-903D42C696B4}"/>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FC5442F-7F13-4518-94F8-C5A73646C268}"/>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942D740-2A9E-42BA-A463-92D62337B294}"/>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92D8642-258C-4FAA-866E-3CBAEA878C25}"/>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871763E-36B7-48CC-8AD5-810CAE76B86B}"/>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D5FF0DE-1D7F-4D7C-98FF-3D028001A50B}"/>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668FB93-B07C-4615-AF26-041EF6DF2714}"/>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8FE9E722-0F6B-4750-97FA-312BF645D7DF}"/>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14A66C5-AF8E-430A-8480-7E71FCCBC87B}"/>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9C2199F-DA5B-4C59-AE95-DD237A4A8E4D}"/>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0208545-B9CD-46F9-BF01-836C488C087B}"/>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8FEF8AD-9834-43AC-81BD-F3D6BFFFAA1C}"/>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392C23C-732A-4C13-AAD6-52D051F98C58}"/>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A568C2F-805D-4C6E-8CE9-5DAAAD79139A}"/>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CEAB12D-9420-471B-A493-E805B3F81F91}"/>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40498E43-439C-40A6-94BF-843121C5509E}"/>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674C1E62-63D8-440C-9663-E9CC96195855}"/>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625E0648-2844-44A1-BA50-AE2DC347B87D}"/>
            </a:ext>
          </a:extLst>
        </xdr:cNvPr>
        <xdr:cNvCxnSpPr/>
      </xdr:nvCxnSpPr>
      <xdr:spPr>
        <a:xfrm flipV="1">
          <a:off x="4173855" y="573405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8D9A1DFD-6F6B-4656-BAAE-C60ECEDF22D4}"/>
            </a:ext>
          </a:extLst>
        </xdr:cNvPr>
        <xdr:cNvSpPr txBox="1"/>
      </xdr:nvSpPr>
      <xdr:spPr>
        <a:xfrm>
          <a:off x="4212590"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2797146A-C408-4F95-82C0-99C5AFE2A8A2}"/>
            </a:ext>
          </a:extLst>
        </xdr:cNvPr>
        <xdr:cNvCxnSpPr/>
      </xdr:nvCxnSpPr>
      <xdr:spPr>
        <a:xfrm>
          <a:off x="4112260" y="7219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64E8258A-C085-4763-8C9B-45D6362F18D9}"/>
            </a:ext>
          </a:extLst>
        </xdr:cNvPr>
        <xdr:cNvSpPr txBox="1"/>
      </xdr:nvSpPr>
      <xdr:spPr>
        <a:xfrm>
          <a:off x="421259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04B7A04D-09A9-43EC-821B-9BDF16A4812A}"/>
            </a:ext>
          </a:extLst>
        </xdr:cNvPr>
        <xdr:cNvCxnSpPr/>
      </xdr:nvCxnSpPr>
      <xdr:spPr>
        <a:xfrm>
          <a:off x="4112260" y="5734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72407</xdr:rowOff>
    </xdr:from>
    <xdr:ext cx="405111" cy="259045"/>
    <xdr:sp macro="" textlink="">
      <xdr:nvSpPr>
        <xdr:cNvPr id="62" name="【図書館】&#10;有形固定資産減価償却率平均値テキスト">
          <a:extLst>
            <a:ext uri="{FF2B5EF4-FFF2-40B4-BE49-F238E27FC236}">
              <a16:creationId xmlns:a16="http://schemas.microsoft.com/office/drawing/2014/main" id="{16C4C180-D581-496A-AF48-02F38768266C}"/>
            </a:ext>
          </a:extLst>
        </xdr:cNvPr>
        <xdr:cNvSpPr txBox="1"/>
      </xdr:nvSpPr>
      <xdr:spPr>
        <a:xfrm>
          <a:off x="4212590" y="6244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1C66B62C-73B9-4E8A-9598-0D88F649CDF8}"/>
            </a:ext>
          </a:extLst>
        </xdr:cNvPr>
        <xdr:cNvSpPr/>
      </xdr:nvSpPr>
      <xdr:spPr>
        <a:xfrm>
          <a:off x="4131310" y="62699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53B83B70-8DC6-4436-B162-A9A7DD35E71F}"/>
            </a:ext>
          </a:extLst>
        </xdr:cNvPr>
        <xdr:cNvSpPr/>
      </xdr:nvSpPr>
      <xdr:spPr>
        <a:xfrm>
          <a:off x="3388360" y="622998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FFC793DA-D82A-486A-98AB-0C51AAFB3176}"/>
            </a:ext>
          </a:extLst>
        </xdr:cNvPr>
        <xdr:cNvSpPr/>
      </xdr:nvSpPr>
      <xdr:spPr>
        <a:xfrm>
          <a:off x="2571750" y="620331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93C24825-182F-469F-8CE5-AECA8AD04E6C}"/>
            </a:ext>
          </a:extLst>
        </xdr:cNvPr>
        <xdr:cNvSpPr/>
      </xdr:nvSpPr>
      <xdr:spPr>
        <a:xfrm>
          <a:off x="1774190" y="61747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ADDB8A2A-ECE5-48E2-AF64-3B64E6183E2D}"/>
            </a:ext>
          </a:extLst>
        </xdr:cNvPr>
        <xdr:cNvSpPr/>
      </xdr:nvSpPr>
      <xdr:spPr>
        <a:xfrm>
          <a:off x="988060" y="61747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5900C08-8E77-487E-9CCE-968925A52B29}"/>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3C79601-4C99-4C81-88BC-6BCE25D28BD0}"/>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80CD4A8-2D9D-475D-961B-4212B94A5F44}"/>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7FE0A3B-04AD-47BE-8E41-BFD4D639F463}"/>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1B99D59-214D-489B-BCB7-EA724393EAF8}"/>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111125</xdr:rowOff>
    </xdr:from>
    <xdr:to>
      <xdr:col>24</xdr:col>
      <xdr:colOff>114300</xdr:colOff>
      <xdr:row>36</xdr:row>
      <xdr:rowOff>41275</xdr:rowOff>
    </xdr:to>
    <xdr:sp macro="" textlink="">
      <xdr:nvSpPr>
        <xdr:cNvPr id="73" name="楕円 72">
          <a:extLst>
            <a:ext uri="{FF2B5EF4-FFF2-40B4-BE49-F238E27FC236}">
              <a16:creationId xmlns:a16="http://schemas.microsoft.com/office/drawing/2014/main" id="{E49BE93B-CF9B-4662-B4FD-796E6C2CB517}"/>
            </a:ext>
          </a:extLst>
        </xdr:cNvPr>
        <xdr:cNvSpPr/>
      </xdr:nvSpPr>
      <xdr:spPr>
        <a:xfrm>
          <a:off x="4131310" y="61118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134002</xdr:rowOff>
    </xdr:from>
    <xdr:ext cx="405111" cy="259045"/>
    <xdr:sp macro="" textlink="">
      <xdr:nvSpPr>
        <xdr:cNvPr id="74" name="【図書館】&#10;有形固定資産減価償却率該当値テキスト">
          <a:extLst>
            <a:ext uri="{FF2B5EF4-FFF2-40B4-BE49-F238E27FC236}">
              <a16:creationId xmlns:a16="http://schemas.microsoft.com/office/drawing/2014/main" id="{E76C0099-E2C4-4D61-86F7-9D746D49FF6F}"/>
            </a:ext>
          </a:extLst>
        </xdr:cNvPr>
        <xdr:cNvSpPr txBox="1"/>
      </xdr:nvSpPr>
      <xdr:spPr>
        <a:xfrm>
          <a:off x="4212590" y="595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71120</xdr:rowOff>
    </xdr:from>
    <xdr:to>
      <xdr:col>20</xdr:col>
      <xdr:colOff>38100</xdr:colOff>
      <xdr:row>36</xdr:row>
      <xdr:rowOff>1270</xdr:rowOff>
    </xdr:to>
    <xdr:sp macro="" textlink="">
      <xdr:nvSpPr>
        <xdr:cNvPr id="75" name="楕円 74">
          <a:extLst>
            <a:ext uri="{FF2B5EF4-FFF2-40B4-BE49-F238E27FC236}">
              <a16:creationId xmlns:a16="http://schemas.microsoft.com/office/drawing/2014/main" id="{27A81F52-D4C1-4492-8CE8-5B5F380716A3}"/>
            </a:ext>
          </a:extLst>
        </xdr:cNvPr>
        <xdr:cNvSpPr/>
      </xdr:nvSpPr>
      <xdr:spPr>
        <a:xfrm>
          <a:off x="3388360" y="60699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121920</xdr:rowOff>
    </xdr:from>
    <xdr:to>
      <xdr:col>24</xdr:col>
      <xdr:colOff>63500</xdr:colOff>
      <xdr:row>35</xdr:row>
      <xdr:rowOff>161925</xdr:rowOff>
    </xdr:to>
    <xdr:cxnSp macro="">
      <xdr:nvCxnSpPr>
        <xdr:cNvPr id="76" name="直線コネクタ 75">
          <a:extLst>
            <a:ext uri="{FF2B5EF4-FFF2-40B4-BE49-F238E27FC236}">
              <a16:creationId xmlns:a16="http://schemas.microsoft.com/office/drawing/2014/main" id="{EE95BABF-0318-4772-AE95-8226059B482D}"/>
            </a:ext>
          </a:extLst>
        </xdr:cNvPr>
        <xdr:cNvCxnSpPr/>
      </xdr:nvCxnSpPr>
      <xdr:spPr>
        <a:xfrm>
          <a:off x="3431540" y="6124575"/>
          <a:ext cx="7429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33020</xdr:rowOff>
    </xdr:from>
    <xdr:to>
      <xdr:col>15</xdr:col>
      <xdr:colOff>101600</xdr:colOff>
      <xdr:row>35</xdr:row>
      <xdr:rowOff>134620</xdr:rowOff>
    </xdr:to>
    <xdr:sp macro="" textlink="">
      <xdr:nvSpPr>
        <xdr:cNvPr id="77" name="楕円 76">
          <a:extLst>
            <a:ext uri="{FF2B5EF4-FFF2-40B4-BE49-F238E27FC236}">
              <a16:creationId xmlns:a16="http://schemas.microsoft.com/office/drawing/2014/main" id="{308E963A-F2A8-4E92-A501-1128614C092E}"/>
            </a:ext>
          </a:extLst>
        </xdr:cNvPr>
        <xdr:cNvSpPr/>
      </xdr:nvSpPr>
      <xdr:spPr>
        <a:xfrm>
          <a:off x="2571750" y="60318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83820</xdr:rowOff>
    </xdr:from>
    <xdr:to>
      <xdr:col>19</xdr:col>
      <xdr:colOff>177800</xdr:colOff>
      <xdr:row>35</xdr:row>
      <xdr:rowOff>121920</xdr:rowOff>
    </xdr:to>
    <xdr:cxnSp macro="">
      <xdr:nvCxnSpPr>
        <xdr:cNvPr id="78" name="直線コネクタ 77">
          <a:extLst>
            <a:ext uri="{FF2B5EF4-FFF2-40B4-BE49-F238E27FC236}">
              <a16:creationId xmlns:a16="http://schemas.microsoft.com/office/drawing/2014/main" id="{FC4ED38F-F0D2-4E54-A512-EA7CC79E8A2E}"/>
            </a:ext>
          </a:extLst>
        </xdr:cNvPr>
        <xdr:cNvCxnSpPr/>
      </xdr:nvCxnSpPr>
      <xdr:spPr>
        <a:xfrm>
          <a:off x="2626360" y="6086475"/>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4445</xdr:rowOff>
    </xdr:from>
    <xdr:to>
      <xdr:col>10</xdr:col>
      <xdr:colOff>165100</xdr:colOff>
      <xdr:row>35</xdr:row>
      <xdr:rowOff>106045</xdr:rowOff>
    </xdr:to>
    <xdr:sp macro="" textlink="">
      <xdr:nvSpPr>
        <xdr:cNvPr id="79" name="楕円 78">
          <a:extLst>
            <a:ext uri="{FF2B5EF4-FFF2-40B4-BE49-F238E27FC236}">
              <a16:creationId xmlns:a16="http://schemas.microsoft.com/office/drawing/2014/main" id="{D824F644-8711-4AFC-84D0-36A5E2A352B4}"/>
            </a:ext>
          </a:extLst>
        </xdr:cNvPr>
        <xdr:cNvSpPr/>
      </xdr:nvSpPr>
      <xdr:spPr>
        <a:xfrm>
          <a:off x="1774190" y="600710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55245</xdr:rowOff>
    </xdr:from>
    <xdr:to>
      <xdr:col>15</xdr:col>
      <xdr:colOff>50800</xdr:colOff>
      <xdr:row>35</xdr:row>
      <xdr:rowOff>83820</xdr:rowOff>
    </xdr:to>
    <xdr:cxnSp macro="">
      <xdr:nvCxnSpPr>
        <xdr:cNvPr id="80" name="直線コネクタ 79">
          <a:extLst>
            <a:ext uri="{FF2B5EF4-FFF2-40B4-BE49-F238E27FC236}">
              <a16:creationId xmlns:a16="http://schemas.microsoft.com/office/drawing/2014/main" id="{1B889B71-49BB-4B5E-A54E-C55AA3EBE4C7}"/>
            </a:ext>
          </a:extLst>
        </xdr:cNvPr>
        <xdr:cNvCxnSpPr/>
      </xdr:nvCxnSpPr>
      <xdr:spPr>
        <a:xfrm>
          <a:off x="1828800" y="6059805"/>
          <a:ext cx="7975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17780</xdr:rowOff>
    </xdr:from>
    <xdr:to>
      <xdr:col>6</xdr:col>
      <xdr:colOff>38100</xdr:colOff>
      <xdr:row>36</xdr:row>
      <xdr:rowOff>119380</xdr:rowOff>
    </xdr:to>
    <xdr:sp macro="" textlink="">
      <xdr:nvSpPr>
        <xdr:cNvPr id="81" name="楕円 80">
          <a:extLst>
            <a:ext uri="{FF2B5EF4-FFF2-40B4-BE49-F238E27FC236}">
              <a16:creationId xmlns:a16="http://schemas.microsoft.com/office/drawing/2014/main" id="{574B57BA-5CF2-4EFA-84B0-498682DB17C0}"/>
            </a:ext>
          </a:extLst>
        </xdr:cNvPr>
        <xdr:cNvSpPr/>
      </xdr:nvSpPr>
      <xdr:spPr>
        <a:xfrm>
          <a:off x="988060" y="61937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55245</xdr:rowOff>
    </xdr:from>
    <xdr:to>
      <xdr:col>10</xdr:col>
      <xdr:colOff>114300</xdr:colOff>
      <xdr:row>36</xdr:row>
      <xdr:rowOff>68580</xdr:rowOff>
    </xdr:to>
    <xdr:cxnSp macro="">
      <xdr:nvCxnSpPr>
        <xdr:cNvPr id="82" name="直線コネクタ 81">
          <a:extLst>
            <a:ext uri="{FF2B5EF4-FFF2-40B4-BE49-F238E27FC236}">
              <a16:creationId xmlns:a16="http://schemas.microsoft.com/office/drawing/2014/main" id="{4FBBE07A-ABED-4548-81D0-867BDBC4C71B}"/>
            </a:ext>
          </a:extLst>
        </xdr:cNvPr>
        <xdr:cNvCxnSpPr/>
      </xdr:nvCxnSpPr>
      <xdr:spPr>
        <a:xfrm flipV="1">
          <a:off x="1031240" y="6059805"/>
          <a:ext cx="797560" cy="179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154322</xdr:rowOff>
    </xdr:from>
    <xdr:ext cx="405111" cy="259045"/>
    <xdr:sp macro="" textlink="">
      <xdr:nvSpPr>
        <xdr:cNvPr id="83" name="n_1aveValue【図書館】&#10;有形固定資産減価償却率">
          <a:extLst>
            <a:ext uri="{FF2B5EF4-FFF2-40B4-BE49-F238E27FC236}">
              <a16:creationId xmlns:a16="http://schemas.microsoft.com/office/drawing/2014/main" id="{DE033B7A-B5C8-4EC2-A6CD-DFBD984F0984}"/>
            </a:ext>
          </a:extLst>
        </xdr:cNvPr>
        <xdr:cNvSpPr txBox="1"/>
      </xdr:nvSpPr>
      <xdr:spPr>
        <a:xfrm>
          <a:off x="3239144" y="632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125747</xdr:rowOff>
    </xdr:from>
    <xdr:ext cx="405111" cy="259045"/>
    <xdr:sp macro="" textlink="">
      <xdr:nvSpPr>
        <xdr:cNvPr id="84" name="n_2aveValue【図書館】&#10;有形固定資産減価償却率">
          <a:extLst>
            <a:ext uri="{FF2B5EF4-FFF2-40B4-BE49-F238E27FC236}">
              <a16:creationId xmlns:a16="http://schemas.microsoft.com/office/drawing/2014/main" id="{17CFC138-EA41-4F9E-A636-4B2B275AC388}"/>
            </a:ext>
          </a:extLst>
        </xdr:cNvPr>
        <xdr:cNvSpPr txBox="1"/>
      </xdr:nvSpPr>
      <xdr:spPr>
        <a:xfrm>
          <a:off x="2439044" y="630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95267</xdr:rowOff>
    </xdr:from>
    <xdr:ext cx="405111" cy="259045"/>
    <xdr:sp macro="" textlink="">
      <xdr:nvSpPr>
        <xdr:cNvPr id="85" name="n_3aveValue【図書館】&#10;有形固定資産減価償却率">
          <a:extLst>
            <a:ext uri="{FF2B5EF4-FFF2-40B4-BE49-F238E27FC236}">
              <a16:creationId xmlns:a16="http://schemas.microsoft.com/office/drawing/2014/main" id="{B792940A-F69B-474F-9708-3C4A20DC8B67}"/>
            </a:ext>
          </a:extLst>
        </xdr:cNvPr>
        <xdr:cNvSpPr txBox="1"/>
      </xdr:nvSpPr>
      <xdr:spPr>
        <a:xfrm>
          <a:off x="1641484" y="626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116857</xdr:rowOff>
    </xdr:from>
    <xdr:ext cx="405111" cy="259045"/>
    <xdr:sp macro="" textlink="">
      <xdr:nvSpPr>
        <xdr:cNvPr id="86" name="n_4aveValue【図書館】&#10;有形固定資産減価償却率">
          <a:extLst>
            <a:ext uri="{FF2B5EF4-FFF2-40B4-BE49-F238E27FC236}">
              <a16:creationId xmlns:a16="http://schemas.microsoft.com/office/drawing/2014/main" id="{4100CAE8-4CB4-4593-8857-D57E6385E5E8}"/>
            </a:ext>
          </a:extLst>
        </xdr:cNvPr>
        <xdr:cNvSpPr txBox="1"/>
      </xdr:nvSpPr>
      <xdr:spPr>
        <a:xfrm>
          <a:off x="855354"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17797</xdr:rowOff>
    </xdr:from>
    <xdr:ext cx="405111" cy="259045"/>
    <xdr:sp macro="" textlink="">
      <xdr:nvSpPr>
        <xdr:cNvPr id="87" name="n_1mainValue【図書館】&#10;有形固定資産減価償却率">
          <a:extLst>
            <a:ext uri="{FF2B5EF4-FFF2-40B4-BE49-F238E27FC236}">
              <a16:creationId xmlns:a16="http://schemas.microsoft.com/office/drawing/2014/main" id="{5BB1A8B1-471C-4C09-A010-7FE573A36321}"/>
            </a:ext>
          </a:extLst>
        </xdr:cNvPr>
        <xdr:cNvSpPr txBox="1"/>
      </xdr:nvSpPr>
      <xdr:spPr>
        <a:xfrm>
          <a:off x="3239144" y="585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151147</xdr:rowOff>
    </xdr:from>
    <xdr:ext cx="405111" cy="259045"/>
    <xdr:sp macro="" textlink="">
      <xdr:nvSpPr>
        <xdr:cNvPr id="88" name="n_2mainValue【図書館】&#10;有形固定資産減価償却率">
          <a:extLst>
            <a:ext uri="{FF2B5EF4-FFF2-40B4-BE49-F238E27FC236}">
              <a16:creationId xmlns:a16="http://schemas.microsoft.com/office/drawing/2014/main" id="{DBD9BFF3-4D71-44D8-83CA-316CBAD4931B}"/>
            </a:ext>
          </a:extLst>
        </xdr:cNvPr>
        <xdr:cNvSpPr txBox="1"/>
      </xdr:nvSpPr>
      <xdr:spPr>
        <a:xfrm>
          <a:off x="2439044" y="580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122572</xdr:rowOff>
    </xdr:from>
    <xdr:ext cx="405111" cy="259045"/>
    <xdr:sp macro="" textlink="">
      <xdr:nvSpPr>
        <xdr:cNvPr id="89" name="n_3mainValue【図書館】&#10;有形固定資産減価償却率">
          <a:extLst>
            <a:ext uri="{FF2B5EF4-FFF2-40B4-BE49-F238E27FC236}">
              <a16:creationId xmlns:a16="http://schemas.microsoft.com/office/drawing/2014/main" id="{B6DEAD9B-DE17-4522-A471-2ABF5D785EF3}"/>
            </a:ext>
          </a:extLst>
        </xdr:cNvPr>
        <xdr:cNvSpPr txBox="1"/>
      </xdr:nvSpPr>
      <xdr:spPr>
        <a:xfrm>
          <a:off x="1641484" y="57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110507</xdr:rowOff>
    </xdr:from>
    <xdr:ext cx="405111" cy="259045"/>
    <xdr:sp macro="" textlink="">
      <xdr:nvSpPr>
        <xdr:cNvPr id="90" name="n_4mainValue【図書館】&#10;有形固定資産減価償却率">
          <a:extLst>
            <a:ext uri="{FF2B5EF4-FFF2-40B4-BE49-F238E27FC236}">
              <a16:creationId xmlns:a16="http://schemas.microsoft.com/office/drawing/2014/main" id="{53774D7F-DA20-460D-8AF0-CD5F54B77EA3}"/>
            </a:ext>
          </a:extLst>
        </xdr:cNvPr>
        <xdr:cNvSpPr txBox="1"/>
      </xdr:nvSpPr>
      <xdr:spPr>
        <a:xfrm>
          <a:off x="855354" y="628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BECF09E-06A8-4795-AEE9-324C781EEE55}"/>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7A7331C-B15A-4A27-B631-C432A726A0F9}"/>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971D66E-7D12-4840-8B4D-6A7E29916DB9}"/>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FE827B1-79C7-4980-BF9F-844B9AA5D79B}"/>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D05D3FB4-30D6-4035-B202-364036171F8D}"/>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19BAC94-FF13-4A73-AEF0-32ED0B0FB830}"/>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A9DE5439-D532-45A3-98E1-56519145A390}"/>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330BA31C-8C2C-4A30-B00E-76E3AFE00826}"/>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86FAA339-E02A-420F-B9EA-A67E114D5D01}"/>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8D2908B-3272-4D2F-82BB-DACA81DB9A59}"/>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9FCF920D-EC86-4F5A-9610-8FAFBD7AC4B5}"/>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5757EEEB-C3AA-4166-8CF2-1C69B72352E9}"/>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67B81737-6C3E-47BD-9F1C-7394A776A398}"/>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DB7783A3-AC40-43D1-8135-DC3CD326A6CA}"/>
            </a:ext>
          </a:extLst>
        </xdr:cNvPr>
        <xdr:cNvSpPr txBox="1"/>
      </xdr:nvSpPr>
      <xdr:spPr>
        <a:xfrm>
          <a:off x="5527221"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AB65DB65-505C-4008-995F-7AFDE87BF91A}"/>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C9EC468F-D936-446B-A721-25F7C817F4D0}"/>
            </a:ext>
          </a:extLst>
        </xdr:cNvPr>
        <xdr:cNvSpPr txBox="1"/>
      </xdr:nvSpPr>
      <xdr:spPr>
        <a:xfrm>
          <a:off x="5527221"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E6774E6D-0C81-45AF-825C-BA9A8A3DF4A9}"/>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D6498B76-2764-432B-9623-6D832EDE003C}"/>
            </a:ext>
          </a:extLst>
        </xdr:cNvPr>
        <xdr:cNvSpPr txBox="1"/>
      </xdr:nvSpPr>
      <xdr:spPr>
        <a:xfrm>
          <a:off x="5527221"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73084B0C-D3F1-45EE-BF48-DEA6A2EB7B35}"/>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203B4E9C-31CE-4ABA-9CCD-8F395F704036}"/>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89670D3A-EE6A-4A79-AF71-44A936421D82}"/>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B945846A-39EE-4B9B-B9FB-B51FD1E44CFC}"/>
            </a:ext>
          </a:extLst>
        </xdr:cNvPr>
        <xdr:cNvCxnSpPr/>
      </xdr:nvCxnSpPr>
      <xdr:spPr>
        <a:xfrm flipV="1">
          <a:off x="9429115" y="5720715"/>
          <a:ext cx="0" cy="1308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4B180270-28BB-4D06-A972-D397C163A10E}"/>
            </a:ext>
          </a:extLst>
        </xdr:cNvPr>
        <xdr:cNvSpPr txBox="1"/>
      </xdr:nvSpPr>
      <xdr:spPr>
        <a:xfrm>
          <a:off x="9467850"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6825B3B9-B13E-46ED-BA3D-BA00788F1177}"/>
            </a:ext>
          </a:extLst>
        </xdr:cNvPr>
        <xdr:cNvCxnSpPr/>
      </xdr:nvCxnSpPr>
      <xdr:spPr>
        <a:xfrm>
          <a:off x="9356090" y="70294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AA41E365-653F-4F10-85D9-337AE16DF189}"/>
            </a:ext>
          </a:extLst>
        </xdr:cNvPr>
        <xdr:cNvSpPr txBox="1"/>
      </xdr:nvSpPr>
      <xdr:spPr>
        <a:xfrm>
          <a:off x="9467850" y="550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5FA798C6-9A84-4930-8E73-A281E6663970}"/>
            </a:ext>
          </a:extLst>
        </xdr:cNvPr>
        <xdr:cNvCxnSpPr/>
      </xdr:nvCxnSpPr>
      <xdr:spPr>
        <a:xfrm>
          <a:off x="9356090" y="572071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129557</xdr:rowOff>
    </xdr:from>
    <xdr:ext cx="469744" cy="259045"/>
    <xdr:sp macro="" textlink="">
      <xdr:nvSpPr>
        <xdr:cNvPr id="117" name="【図書館】&#10;一人当たり面積平均値テキスト">
          <a:extLst>
            <a:ext uri="{FF2B5EF4-FFF2-40B4-BE49-F238E27FC236}">
              <a16:creationId xmlns:a16="http://schemas.microsoft.com/office/drawing/2014/main" id="{3AA64FC2-9F13-4D3E-A9F9-AFAF9F3DB00D}"/>
            </a:ext>
          </a:extLst>
        </xdr:cNvPr>
        <xdr:cNvSpPr txBox="1"/>
      </xdr:nvSpPr>
      <xdr:spPr>
        <a:xfrm>
          <a:off x="9467850" y="64770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2F176E5D-F2B3-4E06-8712-48FDBDC39B31}"/>
            </a:ext>
          </a:extLst>
        </xdr:cNvPr>
        <xdr:cNvSpPr/>
      </xdr:nvSpPr>
      <xdr:spPr>
        <a:xfrm>
          <a:off x="9394190" y="649478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136762CA-07EE-4CDF-BEAF-6AE10F99F758}"/>
            </a:ext>
          </a:extLst>
        </xdr:cNvPr>
        <xdr:cNvSpPr/>
      </xdr:nvSpPr>
      <xdr:spPr>
        <a:xfrm>
          <a:off x="8632190" y="64947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D222A116-BC45-4996-B322-02ACDF23491C}"/>
            </a:ext>
          </a:extLst>
        </xdr:cNvPr>
        <xdr:cNvSpPr/>
      </xdr:nvSpPr>
      <xdr:spPr>
        <a:xfrm>
          <a:off x="7846060" y="65176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9F5E9183-3297-4248-893A-13832901947D}"/>
            </a:ext>
          </a:extLst>
        </xdr:cNvPr>
        <xdr:cNvSpPr/>
      </xdr:nvSpPr>
      <xdr:spPr>
        <a:xfrm>
          <a:off x="7029450" y="65176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5EC92EE4-9357-4EE8-BE25-339CDA11DB18}"/>
            </a:ext>
          </a:extLst>
        </xdr:cNvPr>
        <xdr:cNvSpPr/>
      </xdr:nvSpPr>
      <xdr:spPr>
        <a:xfrm>
          <a:off x="6231890" y="65176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14167DB2-D536-4197-82FE-C5607FED3F57}"/>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D96B7C46-E880-4F5B-949C-1338363C1DCE}"/>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A308338-0D6C-489D-B2F2-39754F052E7C}"/>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D3AC1ED-EA18-4E5F-8D6F-590F75F2034F}"/>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9855940-3EED-4F96-97DB-12FB24381A65}"/>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59690</xdr:rowOff>
    </xdr:from>
    <xdr:to>
      <xdr:col>55</xdr:col>
      <xdr:colOff>50800</xdr:colOff>
      <xdr:row>33</xdr:row>
      <xdr:rowOff>161290</xdr:rowOff>
    </xdr:to>
    <xdr:sp macro="" textlink="">
      <xdr:nvSpPr>
        <xdr:cNvPr id="128" name="楕円 127">
          <a:extLst>
            <a:ext uri="{FF2B5EF4-FFF2-40B4-BE49-F238E27FC236}">
              <a16:creationId xmlns:a16="http://schemas.microsoft.com/office/drawing/2014/main" id="{DE977E52-E164-48DC-A2F7-812A4652AFCF}"/>
            </a:ext>
          </a:extLst>
        </xdr:cNvPr>
        <xdr:cNvSpPr/>
      </xdr:nvSpPr>
      <xdr:spPr>
        <a:xfrm>
          <a:off x="9394190" y="5713730"/>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32</xdr:row>
      <xdr:rowOff>146067</xdr:rowOff>
    </xdr:from>
    <xdr:ext cx="469744" cy="259045"/>
    <xdr:sp macro="" textlink="">
      <xdr:nvSpPr>
        <xdr:cNvPr id="129" name="【図書館】&#10;一人当たり面積該当値テキスト">
          <a:extLst>
            <a:ext uri="{FF2B5EF4-FFF2-40B4-BE49-F238E27FC236}">
              <a16:creationId xmlns:a16="http://schemas.microsoft.com/office/drawing/2014/main" id="{AF984ACB-4E44-4E00-9A21-23CF8C643BAE}"/>
            </a:ext>
          </a:extLst>
        </xdr:cNvPr>
        <xdr:cNvSpPr txBox="1"/>
      </xdr:nvSpPr>
      <xdr:spPr>
        <a:xfrm>
          <a:off x="9467850" y="5630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59690</xdr:rowOff>
    </xdr:from>
    <xdr:to>
      <xdr:col>50</xdr:col>
      <xdr:colOff>165100</xdr:colOff>
      <xdr:row>33</xdr:row>
      <xdr:rowOff>161290</xdr:rowOff>
    </xdr:to>
    <xdr:sp macro="" textlink="">
      <xdr:nvSpPr>
        <xdr:cNvPr id="130" name="楕円 129">
          <a:extLst>
            <a:ext uri="{FF2B5EF4-FFF2-40B4-BE49-F238E27FC236}">
              <a16:creationId xmlns:a16="http://schemas.microsoft.com/office/drawing/2014/main" id="{40745989-127A-4E3D-A77A-7816CC1D4A18}"/>
            </a:ext>
          </a:extLst>
        </xdr:cNvPr>
        <xdr:cNvSpPr/>
      </xdr:nvSpPr>
      <xdr:spPr>
        <a:xfrm>
          <a:off x="8632190" y="571373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33</xdr:row>
      <xdr:rowOff>110490</xdr:rowOff>
    </xdr:from>
    <xdr:to>
      <xdr:col>55</xdr:col>
      <xdr:colOff>0</xdr:colOff>
      <xdr:row>33</xdr:row>
      <xdr:rowOff>110490</xdr:rowOff>
    </xdr:to>
    <xdr:cxnSp macro="">
      <xdr:nvCxnSpPr>
        <xdr:cNvPr id="131" name="直線コネクタ 130">
          <a:extLst>
            <a:ext uri="{FF2B5EF4-FFF2-40B4-BE49-F238E27FC236}">
              <a16:creationId xmlns:a16="http://schemas.microsoft.com/office/drawing/2014/main" id="{E69110D8-5769-496A-A6D8-C4FB47B7F646}"/>
            </a:ext>
          </a:extLst>
        </xdr:cNvPr>
        <xdr:cNvCxnSpPr/>
      </xdr:nvCxnSpPr>
      <xdr:spPr>
        <a:xfrm>
          <a:off x="8686800" y="576834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48260</xdr:rowOff>
    </xdr:from>
    <xdr:to>
      <xdr:col>46</xdr:col>
      <xdr:colOff>38100</xdr:colOff>
      <xdr:row>34</xdr:row>
      <xdr:rowOff>149860</xdr:rowOff>
    </xdr:to>
    <xdr:sp macro="" textlink="">
      <xdr:nvSpPr>
        <xdr:cNvPr id="132" name="楕円 131">
          <a:extLst>
            <a:ext uri="{FF2B5EF4-FFF2-40B4-BE49-F238E27FC236}">
              <a16:creationId xmlns:a16="http://schemas.microsoft.com/office/drawing/2014/main" id="{C7CCB19F-B9EB-4FC5-A8B9-855AD1E87464}"/>
            </a:ext>
          </a:extLst>
        </xdr:cNvPr>
        <xdr:cNvSpPr/>
      </xdr:nvSpPr>
      <xdr:spPr>
        <a:xfrm>
          <a:off x="7846060" y="587946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110490</xdr:rowOff>
    </xdr:from>
    <xdr:to>
      <xdr:col>50</xdr:col>
      <xdr:colOff>114300</xdr:colOff>
      <xdr:row>34</xdr:row>
      <xdr:rowOff>99060</xdr:rowOff>
    </xdr:to>
    <xdr:cxnSp macro="">
      <xdr:nvCxnSpPr>
        <xdr:cNvPr id="133" name="直線コネクタ 132">
          <a:extLst>
            <a:ext uri="{FF2B5EF4-FFF2-40B4-BE49-F238E27FC236}">
              <a16:creationId xmlns:a16="http://schemas.microsoft.com/office/drawing/2014/main" id="{BA65CF5D-7EC5-4202-AF38-FDF06284C1ED}"/>
            </a:ext>
          </a:extLst>
        </xdr:cNvPr>
        <xdr:cNvCxnSpPr/>
      </xdr:nvCxnSpPr>
      <xdr:spPr>
        <a:xfrm flipV="1">
          <a:off x="7889240" y="5768340"/>
          <a:ext cx="797560" cy="15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105410</xdr:rowOff>
    </xdr:from>
    <xdr:to>
      <xdr:col>41</xdr:col>
      <xdr:colOff>101600</xdr:colOff>
      <xdr:row>34</xdr:row>
      <xdr:rowOff>35560</xdr:rowOff>
    </xdr:to>
    <xdr:sp macro="" textlink="">
      <xdr:nvSpPr>
        <xdr:cNvPr id="134" name="楕円 133">
          <a:extLst>
            <a:ext uri="{FF2B5EF4-FFF2-40B4-BE49-F238E27FC236}">
              <a16:creationId xmlns:a16="http://schemas.microsoft.com/office/drawing/2014/main" id="{BB4E9AE8-954E-43F3-ACB9-658CA26C3427}"/>
            </a:ext>
          </a:extLst>
        </xdr:cNvPr>
        <xdr:cNvSpPr/>
      </xdr:nvSpPr>
      <xdr:spPr>
        <a:xfrm>
          <a:off x="7029450" y="57613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33</xdr:row>
      <xdr:rowOff>156210</xdr:rowOff>
    </xdr:from>
    <xdr:to>
      <xdr:col>45</xdr:col>
      <xdr:colOff>177800</xdr:colOff>
      <xdr:row>34</xdr:row>
      <xdr:rowOff>99060</xdr:rowOff>
    </xdr:to>
    <xdr:cxnSp macro="">
      <xdr:nvCxnSpPr>
        <xdr:cNvPr id="135" name="直線コネクタ 134">
          <a:extLst>
            <a:ext uri="{FF2B5EF4-FFF2-40B4-BE49-F238E27FC236}">
              <a16:creationId xmlns:a16="http://schemas.microsoft.com/office/drawing/2014/main" id="{B01D7EE8-0DE0-48FA-8C55-06309C9FCA9D}"/>
            </a:ext>
          </a:extLst>
        </xdr:cNvPr>
        <xdr:cNvCxnSpPr/>
      </xdr:nvCxnSpPr>
      <xdr:spPr>
        <a:xfrm>
          <a:off x="7084060" y="5815965"/>
          <a:ext cx="80518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33</xdr:row>
      <xdr:rowOff>105410</xdr:rowOff>
    </xdr:from>
    <xdr:to>
      <xdr:col>36</xdr:col>
      <xdr:colOff>165100</xdr:colOff>
      <xdr:row>34</xdr:row>
      <xdr:rowOff>35560</xdr:rowOff>
    </xdr:to>
    <xdr:sp macro="" textlink="">
      <xdr:nvSpPr>
        <xdr:cNvPr id="136" name="楕円 135">
          <a:extLst>
            <a:ext uri="{FF2B5EF4-FFF2-40B4-BE49-F238E27FC236}">
              <a16:creationId xmlns:a16="http://schemas.microsoft.com/office/drawing/2014/main" id="{12726B48-991F-4DF6-9982-4B801A1D01EA}"/>
            </a:ext>
          </a:extLst>
        </xdr:cNvPr>
        <xdr:cNvSpPr/>
      </xdr:nvSpPr>
      <xdr:spPr>
        <a:xfrm>
          <a:off x="6231890" y="57613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33</xdr:row>
      <xdr:rowOff>156210</xdr:rowOff>
    </xdr:from>
    <xdr:to>
      <xdr:col>41</xdr:col>
      <xdr:colOff>50800</xdr:colOff>
      <xdr:row>33</xdr:row>
      <xdr:rowOff>156210</xdr:rowOff>
    </xdr:to>
    <xdr:cxnSp macro="">
      <xdr:nvCxnSpPr>
        <xdr:cNvPr id="137" name="直線コネクタ 136">
          <a:extLst>
            <a:ext uri="{FF2B5EF4-FFF2-40B4-BE49-F238E27FC236}">
              <a16:creationId xmlns:a16="http://schemas.microsoft.com/office/drawing/2014/main" id="{8893B589-4D84-42C1-B92B-52F3333D5938}"/>
            </a:ext>
          </a:extLst>
        </xdr:cNvPr>
        <xdr:cNvCxnSpPr/>
      </xdr:nvCxnSpPr>
      <xdr:spPr>
        <a:xfrm>
          <a:off x="6286500" y="581596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72407</xdr:rowOff>
    </xdr:from>
    <xdr:ext cx="469744" cy="259045"/>
    <xdr:sp macro="" textlink="">
      <xdr:nvSpPr>
        <xdr:cNvPr id="138" name="n_1aveValue【図書館】&#10;一人当たり面積">
          <a:extLst>
            <a:ext uri="{FF2B5EF4-FFF2-40B4-BE49-F238E27FC236}">
              <a16:creationId xmlns:a16="http://schemas.microsoft.com/office/drawing/2014/main" id="{4A2B32FA-8884-4ABE-AF6F-E31C32282580}"/>
            </a:ext>
          </a:extLst>
        </xdr:cNvPr>
        <xdr:cNvSpPr txBox="1"/>
      </xdr:nvSpPr>
      <xdr:spPr>
        <a:xfrm>
          <a:off x="8454467" y="65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95267</xdr:rowOff>
    </xdr:from>
    <xdr:ext cx="469744" cy="259045"/>
    <xdr:sp macro="" textlink="">
      <xdr:nvSpPr>
        <xdr:cNvPr id="139" name="n_2aveValue【図書館】&#10;一人当たり面積">
          <a:extLst>
            <a:ext uri="{FF2B5EF4-FFF2-40B4-BE49-F238E27FC236}">
              <a16:creationId xmlns:a16="http://schemas.microsoft.com/office/drawing/2014/main" id="{D6D90FD6-26B5-476F-BA82-A1059475C1A9}"/>
            </a:ext>
          </a:extLst>
        </xdr:cNvPr>
        <xdr:cNvSpPr txBox="1"/>
      </xdr:nvSpPr>
      <xdr:spPr>
        <a:xfrm>
          <a:off x="7673417" y="660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95267</xdr:rowOff>
    </xdr:from>
    <xdr:ext cx="469744" cy="259045"/>
    <xdr:sp macro="" textlink="">
      <xdr:nvSpPr>
        <xdr:cNvPr id="140" name="n_3aveValue【図書館】&#10;一人当たり面積">
          <a:extLst>
            <a:ext uri="{FF2B5EF4-FFF2-40B4-BE49-F238E27FC236}">
              <a16:creationId xmlns:a16="http://schemas.microsoft.com/office/drawing/2014/main" id="{F6639CD0-AB2C-4028-92AE-04DAC9FC012C}"/>
            </a:ext>
          </a:extLst>
        </xdr:cNvPr>
        <xdr:cNvSpPr txBox="1"/>
      </xdr:nvSpPr>
      <xdr:spPr>
        <a:xfrm>
          <a:off x="6866332" y="660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95267</xdr:rowOff>
    </xdr:from>
    <xdr:ext cx="469744" cy="259045"/>
    <xdr:sp macro="" textlink="">
      <xdr:nvSpPr>
        <xdr:cNvPr id="141" name="n_4aveValue【図書館】&#10;一人当たり面積">
          <a:extLst>
            <a:ext uri="{FF2B5EF4-FFF2-40B4-BE49-F238E27FC236}">
              <a16:creationId xmlns:a16="http://schemas.microsoft.com/office/drawing/2014/main" id="{1FF17046-FC81-4ABA-8F2C-5EA77186B1F2}"/>
            </a:ext>
          </a:extLst>
        </xdr:cNvPr>
        <xdr:cNvSpPr txBox="1"/>
      </xdr:nvSpPr>
      <xdr:spPr>
        <a:xfrm>
          <a:off x="6068772" y="660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32</xdr:row>
      <xdr:rowOff>6367</xdr:rowOff>
    </xdr:from>
    <xdr:ext cx="469744" cy="259045"/>
    <xdr:sp macro="" textlink="">
      <xdr:nvSpPr>
        <xdr:cNvPr id="142" name="n_1mainValue【図書館】&#10;一人当たり面積">
          <a:extLst>
            <a:ext uri="{FF2B5EF4-FFF2-40B4-BE49-F238E27FC236}">
              <a16:creationId xmlns:a16="http://schemas.microsoft.com/office/drawing/2014/main" id="{E7A2B46B-FD3A-47E8-802C-0990E5751BEC}"/>
            </a:ext>
          </a:extLst>
        </xdr:cNvPr>
        <xdr:cNvSpPr txBox="1"/>
      </xdr:nvSpPr>
      <xdr:spPr>
        <a:xfrm>
          <a:off x="8454467" y="549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32</xdr:row>
      <xdr:rowOff>166387</xdr:rowOff>
    </xdr:from>
    <xdr:ext cx="469744" cy="259045"/>
    <xdr:sp macro="" textlink="">
      <xdr:nvSpPr>
        <xdr:cNvPr id="143" name="n_2mainValue【図書館】&#10;一人当たり面積">
          <a:extLst>
            <a:ext uri="{FF2B5EF4-FFF2-40B4-BE49-F238E27FC236}">
              <a16:creationId xmlns:a16="http://schemas.microsoft.com/office/drawing/2014/main" id="{DE3CB531-E119-4227-8C9C-DD498387B0EA}"/>
            </a:ext>
          </a:extLst>
        </xdr:cNvPr>
        <xdr:cNvSpPr txBox="1"/>
      </xdr:nvSpPr>
      <xdr:spPr>
        <a:xfrm>
          <a:off x="7673417" y="565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32</xdr:row>
      <xdr:rowOff>52087</xdr:rowOff>
    </xdr:from>
    <xdr:ext cx="469744" cy="259045"/>
    <xdr:sp macro="" textlink="">
      <xdr:nvSpPr>
        <xdr:cNvPr id="144" name="n_3mainValue【図書館】&#10;一人当たり面積">
          <a:extLst>
            <a:ext uri="{FF2B5EF4-FFF2-40B4-BE49-F238E27FC236}">
              <a16:creationId xmlns:a16="http://schemas.microsoft.com/office/drawing/2014/main" id="{0C0A15D9-70E7-4C23-8CEB-0A71119AAD23}"/>
            </a:ext>
          </a:extLst>
        </xdr:cNvPr>
        <xdr:cNvSpPr txBox="1"/>
      </xdr:nvSpPr>
      <xdr:spPr>
        <a:xfrm>
          <a:off x="6866332" y="554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32</xdr:row>
      <xdr:rowOff>52087</xdr:rowOff>
    </xdr:from>
    <xdr:ext cx="469744" cy="259045"/>
    <xdr:sp macro="" textlink="">
      <xdr:nvSpPr>
        <xdr:cNvPr id="145" name="n_4mainValue【図書館】&#10;一人当たり面積">
          <a:extLst>
            <a:ext uri="{FF2B5EF4-FFF2-40B4-BE49-F238E27FC236}">
              <a16:creationId xmlns:a16="http://schemas.microsoft.com/office/drawing/2014/main" id="{FE77CD45-95AC-4C14-9AD3-14CC7F4B7D3A}"/>
            </a:ext>
          </a:extLst>
        </xdr:cNvPr>
        <xdr:cNvSpPr txBox="1"/>
      </xdr:nvSpPr>
      <xdr:spPr>
        <a:xfrm>
          <a:off x="6068772" y="554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EADB288E-D076-4A42-B350-4B74902773A6}"/>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37ADA45A-B93B-492A-A6B6-A91762FC0DC6}"/>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276CE0DF-4762-4A33-9C39-3BDA8167BB11}"/>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8DB3DECC-C91F-4A5F-80D4-323B0C2144C4}"/>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E30922B0-851F-4EB0-93B8-F9BFB1689843}"/>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83B8AFDE-D08C-4BB3-871B-6C606CF79DDE}"/>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2257D222-67EA-4926-B7F7-7E54ECF6499F}"/>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88B8066B-A1DE-4668-83FC-B5F4E6CC65B3}"/>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4C707395-C8B6-4401-9689-C2048B5CEDCD}"/>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40BE41A-A9B6-44CB-9950-DFC2BB5566BF}"/>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4100DEC9-6F2E-4F77-82EF-26DB8C92BEDD}"/>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ABDEDAAC-F7BE-4D8B-9B2E-BC303ABB387E}"/>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BB111929-2844-47F8-A39F-DB49F895783F}"/>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D4FB0F80-BF7D-4D6F-A2A5-9AC99AC4EE9E}"/>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E63C2CFF-88DD-4B6A-B438-F3716C627CAE}"/>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2AE09C42-2212-4CB4-A769-8720E6359D39}"/>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ECA5F44-2919-4286-BA08-6315FEA6E7E7}"/>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C2734777-B558-45CB-AE2A-0AB3B31AA636}"/>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A4C0FE21-1A52-4F99-94A0-26E2455E4DE6}"/>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F53D45AB-CB1F-40EE-A2BF-D7D4498A4372}"/>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42753639-6955-47FA-AFF0-D000BD03B6BB}"/>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9D42B0C9-1290-4223-8632-F521273D47DD}"/>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E88C566B-6F19-4C5F-851F-B9747EBD2182}"/>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20B049C8-183C-4356-B9D8-2E99F5320328}"/>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FA8C2E9A-9C0F-4865-8176-E724BC438463}"/>
            </a:ext>
          </a:extLst>
        </xdr:cNvPr>
        <xdr:cNvCxnSpPr/>
      </xdr:nvCxnSpPr>
      <xdr:spPr>
        <a:xfrm flipV="1">
          <a:off x="4173855" y="977265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10634695-42B1-4CE6-B942-965987C243FB}"/>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5EAD8157-0A09-4976-AD80-D81C04A1F50F}"/>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7C71986F-B455-499B-B45E-DC1B3505C318}"/>
            </a:ext>
          </a:extLst>
        </xdr:cNvPr>
        <xdr:cNvSpPr txBox="1"/>
      </xdr:nvSpPr>
      <xdr:spPr>
        <a:xfrm>
          <a:off x="421259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9F0C3356-3E1F-4802-AD0F-B94A5298D1F3}"/>
            </a:ext>
          </a:extLst>
        </xdr:cNvPr>
        <xdr:cNvCxnSpPr/>
      </xdr:nvCxnSpPr>
      <xdr:spPr>
        <a:xfrm>
          <a:off x="4112260" y="97726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41927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9BB408FA-7BA8-4339-BD0F-B3D2604A6A67}"/>
            </a:ext>
          </a:extLst>
        </xdr:cNvPr>
        <xdr:cNvSpPr txBox="1"/>
      </xdr:nvSpPr>
      <xdr:spPr>
        <a:xfrm>
          <a:off x="4212590" y="10159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B4092703-8DE1-4480-81CC-9030D0C5616C}"/>
            </a:ext>
          </a:extLst>
        </xdr:cNvPr>
        <xdr:cNvSpPr/>
      </xdr:nvSpPr>
      <xdr:spPr>
        <a:xfrm>
          <a:off x="4131310" y="1017524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EBF449BD-3588-44BE-B189-4871C6645E19}"/>
            </a:ext>
          </a:extLst>
        </xdr:cNvPr>
        <xdr:cNvSpPr/>
      </xdr:nvSpPr>
      <xdr:spPr>
        <a:xfrm>
          <a:off x="3388360" y="1016952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100D7D2B-34DD-4556-B3FD-C67546C5DAEF}"/>
            </a:ext>
          </a:extLst>
        </xdr:cNvPr>
        <xdr:cNvSpPr/>
      </xdr:nvSpPr>
      <xdr:spPr>
        <a:xfrm>
          <a:off x="2571750" y="1014285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B10B3C0E-2BAF-4552-94C7-A2C230B9D2D1}"/>
            </a:ext>
          </a:extLst>
        </xdr:cNvPr>
        <xdr:cNvSpPr/>
      </xdr:nvSpPr>
      <xdr:spPr>
        <a:xfrm>
          <a:off x="1774190" y="1012761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21019784-B0F7-45F1-84BB-96E92598D76B}"/>
            </a:ext>
          </a:extLst>
        </xdr:cNvPr>
        <xdr:cNvSpPr/>
      </xdr:nvSpPr>
      <xdr:spPr>
        <a:xfrm>
          <a:off x="988060" y="101028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57997508-A1DC-4D2A-A4AC-429A578CA91F}"/>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42C7BE8-A7B6-4340-8079-7576DB4EBD6D}"/>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06C371E-52A9-4263-8F41-7090F58374C5}"/>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FEA4785-E3F2-46F5-A51C-7225D78611E0}"/>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69F8FA4-DB18-4EBD-87F0-DA3323A97F93}"/>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53975</xdr:rowOff>
    </xdr:from>
    <xdr:to>
      <xdr:col>24</xdr:col>
      <xdr:colOff>114300</xdr:colOff>
      <xdr:row>58</xdr:row>
      <xdr:rowOff>155575</xdr:rowOff>
    </xdr:to>
    <xdr:sp macro="" textlink="">
      <xdr:nvSpPr>
        <xdr:cNvPr id="186" name="楕円 185">
          <a:extLst>
            <a:ext uri="{FF2B5EF4-FFF2-40B4-BE49-F238E27FC236}">
              <a16:creationId xmlns:a16="http://schemas.microsoft.com/office/drawing/2014/main" id="{0EEF3120-6EF5-4F72-AAB5-E5650E57CFE1}"/>
            </a:ext>
          </a:extLst>
        </xdr:cNvPr>
        <xdr:cNvSpPr/>
      </xdr:nvSpPr>
      <xdr:spPr>
        <a:xfrm>
          <a:off x="4131310" y="100018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76852</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BD5A2F9D-1493-4FA0-A95A-BF5FA9932987}"/>
            </a:ext>
          </a:extLst>
        </xdr:cNvPr>
        <xdr:cNvSpPr txBox="1"/>
      </xdr:nvSpPr>
      <xdr:spPr>
        <a:xfrm>
          <a:off x="4212590"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13970</xdr:rowOff>
    </xdr:from>
    <xdr:to>
      <xdr:col>20</xdr:col>
      <xdr:colOff>38100</xdr:colOff>
      <xdr:row>58</xdr:row>
      <xdr:rowOff>115570</xdr:rowOff>
    </xdr:to>
    <xdr:sp macro="" textlink="">
      <xdr:nvSpPr>
        <xdr:cNvPr id="188" name="楕円 187">
          <a:extLst>
            <a:ext uri="{FF2B5EF4-FFF2-40B4-BE49-F238E27FC236}">
              <a16:creationId xmlns:a16="http://schemas.microsoft.com/office/drawing/2014/main" id="{4E0CE560-E22D-4623-B047-5037162B5023}"/>
            </a:ext>
          </a:extLst>
        </xdr:cNvPr>
        <xdr:cNvSpPr/>
      </xdr:nvSpPr>
      <xdr:spPr>
        <a:xfrm>
          <a:off x="3388360" y="99618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64770</xdr:rowOff>
    </xdr:from>
    <xdr:to>
      <xdr:col>24</xdr:col>
      <xdr:colOff>63500</xdr:colOff>
      <xdr:row>58</xdr:row>
      <xdr:rowOff>104775</xdr:rowOff>
    </xdr:to>
    <xdr:cxnSp macro="">
      <xdr:nvCxnSpPr>
        <xdr:cNvPr id="189" name="直線コネクタ 188">
          <a:extLst>
            <a:ext uri="{FF2B5EF4-FFF2-40B4-BE49-F238E27FC236}">
              <a16:creationId xmlns:a16="http://schemas.microsoft.com/office/drawing/2014/main" id="{BA5785F3-7672-4746-8459-66AC6F79E881}"/>
            </a:ext>
          </a:extLst>
        </xdr:cNvPr>
        <xdr:cNvCxnSpPr/>
      </xdr:nvCxnSpPr>
      <xdr:spPr>
        <a:xfrm>
          <a:off x="3431540" y="10006965"/>
          <a:ext cx="7429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154940</xdr:rowOff>
    </xdr:from>
    <xdr:to>
      <xdr:col>15</xdr:col>
      <xdr:colOff>101600</xdr:colOff>
      <xdr:row>58</xdr:row>
      <xdr:rowOff>85090</xdr:rowOff>
    </xdr:to>
    <xdr:sp macro="" textlink="">
      <xdr:nvSpPr>
        <xdr:cNvPr id="190" name="楕円 189">
          <a:extLst>
            <a:ext uri="{FF2B5EF4-FFF2-40B4-BE49-F238E27FC236}">
              <a16:creationId xmlns:a16="http://schemas.microsoft.com/office/drawing/2014/main" id="{90EC2017-EEB9-4D88-90B2-72BA69B9A7A3}"/>
            </a:ext>
          </a:extLst>
        </xdr:cNvPr>
        <xdr:cNvSpPr/>
      </xdr:nvSpPr>
      <xdr:spPr>
        <a:xfrm>
          <a:off x="2571750" y="99275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34290</xdr:rowOff>
    </xdr:from>
    <xdr:to>
      <xdr:col>19</xdr:col>
      <xdr:colOff>177800</xdr:colOff>
      <xdr:row>58</xdr:row>
      <xdr:rowOff>64770</xdr:rowOff>
    </xdr:to>
    <xdr:cxnSp macro="">
      <xdr:nvCxnSpPr>
        <xdr:cNvPr id="191" name="直線コネクタ 190">
          <a:extLst>
            <a:ext uri="{FF2B5EF4-FFF2-40B4-BE49-F238E27FC236}">
              <a16:creationId xmlns:a16="http://schemas.microsoft.com/office/drawing/2014/main" id="{C6DFA578-015B-4671-A3C8-1ED6B031F62C}"/>
            </a:ext>
          </a:extLst>
        </xdr:cNvPr>
        <xdr:cNvCxnSpPr/>
      </xdr:nvCxnSpPr>
      <xdr:spPr>
        <a:xfrm>
          <a:off x="2626360" y="9978390"/>
          <a:ext cx="80518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114935</xdr:rowOff>
    </xdr:from>
    <xdr:to>
      <xdr:col>10</xdr:col>
      <xdr:colOff>165100</xdr:colOff>
      <xdr:row>58</xdr:row>
      <xdr:rowOff>45085</xdr:rowOff>
    </xdr:to>
    <xdr:sp macro="" textlink="">
      <xdr:nvSpPr>
        <xdr:cNvPr id="192" name="楕円 191">
          <a:extLst>
            <a:ext uri="{FF2B5EF4-FFF2-40B4-BE49-F238E27FC236}">
              <a16:creationId xmlns:a16="http://schemas.microsoft.com/office/drawing/2014/main" id="{063E443E-9159-414F-B451-7CBB55594615}"/>
            </a:ext>
          </a:extLst>
        </xdr:cNvPr>
        <xdr:cNvSpPr/>
      </xdr:nvSpPr>
      <xdr:spPr>
        <a:xfrm>
          <a:off x="1774190" y="988758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165735</xdr:rowOff>
    </xdr:from>
    <xdr:to>
      <xdr:col>15</xdr:col>
      <xdr:colOff>50800</xdr:colOff>
      <xdr:row>58</xdr:row>
      <xdr:rowOff>34290</xdr:rowOff>
    </xdr:to>
    <xdr:cxnSp macro="">
      <xdr:nvCxnSpPr>
        <xdr:cNvPr id="193" name="直線コネクタ 192">
          <a:extLst>
            <a:ext uri="{FF2B5EF4-FFF2-40B4-BE49-F238E27FC236}">
              <a16:creationId xmlns:a16="http://schemas.microsoft.com/office/drawing/2014/main" id="{7C744461-DBEA-4DF8-A331-0FD6B33AE560}"/>
            </a:ext>
          </a:extLst>
        </xdr:cNvPr>
        <xdr:cNvCxnSpPr/>
      </xdr:nvCxnSpPr>
      <xdr:spPr>
        <a:xfrm>
          <a:off x="1828800" y="9942195"/>
          <a:ext cx="7975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78740</xdr:rowOff>
    </xdr:from>
    <xdr:to>
      <xdr:col>6</xdr:col>
      <xdr:colOff>38100</xdr:colOff>
      <xdr:row>58</xdr:row>
      <xdr:rowOff>8890</xdr:rowOff>
    </xdr:to>
    <xdr:sp macro="" textlink="">
      <xdr:nvSpPr>
        <xdr:cNvPr id="194" name="楕円 193">
          <a:extLst>
            <a:ext uri="{FF2B5EF4-FFF2-40B4-BE49-F238E27FC236}">
              <a16:creationId xmlns:a16="http://schemas.microsoft.com/office/drawing/2014/main" id="{F0D486F6-D465-4D53-BD3C-2BE55743E6A2}"/>
            </a:ext>
          </a:extLst>
        </xdr:cNvPr>
        <xdr:cNvSpPr/>
      </xdr:nvSpPr>
      <xdr:spPr>
        <a:xfrm>
          <a:off x="988060" y="98513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129540</xdr:rowOff>
    </xdr:from>
    <xdr:to>
      <xdr:col>10</xdr:col>
      <xdr:colOff>114300</xdr:colOff>
      <xdr:row>57</xdr:row>
      <xdr:rowOff>165735</xdr:rowOff>
    </xdr:to>
    <xdr:cxnSp macro="">
      <xdr:nvCxnSpPr>
        <xdr:cNvPr id="195" name="直線コネクタ 194">
          <a:extLst>
            <a:ext uri="{FF2B5EF4-FFF2-40B4-BE49-F238E27FC236}">
              <a16:creationId xmlns:a16="http://schemas.microsoft.com/office/drawing/2014/main" id="{91192BBF-8EB5-4EE4-ABB1-F559A3B70912}"/>
            </a:ext>
          </a:extLst>
        </xdr:cNvPr>
        <xdr:cNvCxnSpPr/>
      </xdr:nvCxnSpPr>
      <xdr:spPr>
        <a:xfrm>
          <a:off x="1031240" y="9906000"/>
          <a:ext cx="7975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150512</xdr:rowOff>
    </xdr:from>
    <xdr:ext cx="405111" cy="259045"/>
    <xdr:sp macro="" textlink="">
      <xdr:nvSpPr>
        <xdr:cNvPr id="196" name="n_1aveValue【体育館・プール】&#10;有形固定資産減価償却率">
          <a:extLst>
            <a:ext uri="{FF2B5EF4-FFF2-40B4-BE49-F238E27FC236}">
              <a16:creationId xmlns:a16="http://schemas.microsoft.com/office/drawing/2014/main" id="{CF6646B7-428D-43FA-9C0E-97DFDFFBD4D6}"/>
            </a:ext>
          </a:extLst>
        </xdr:cNvPr>
        <xdr:cNvSpPr txBox="1"/>
      </xdr:nvSpPr>
      <xdr:spPr>
        <a:xfrm>
          <a:off x="3239144" y="1026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121937</xdr:rowOff>
    </xdr:from>
    <xdr:ext cx="405111" cy="259045"/>
    <xdr:sp macro="" textlink="">
      <xdr:nvSpPr>
        <xdr:cNvPr id="197" name="n_2aveValue【体育館・プール】&#10;有形固定資産減価償却率">
          <a:extLst>
            <a:ext uri="{FF2B5EF4-FFF2-40B4-BE49-F238E27FC236}">
              <a16:creationId xmlns:a16="http://schemas.microsoft.com/office/drawing/2014/main" id="{A5FD2F5D-49B9-4E08-BD26-34A0264DCB8E}"/>
            </a:ext>
          </a:extLst>
        </xdr:cNvPr>
        <xdr:cNvSpPr txBox="1"/>
      </xdr:nvSpPr>
      <xdr:spPr>
        <a:xfrm>
          <a:off x="2439044" y="1023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102887</xdr:rowOff>
    </xdr:from>
    <xdr:ext cx="405111" cy="259045"/>
    <xdr:sp macro="" textlink="">
      <xdr:nvSpPr>
        <xdr:cNvPr id="198" name="n_3aveValue【体育館・プール】&#10;有形固定資産減価償却率">
          <a:extLst>
            <a:ext uri="{FF2B5EF4-FFF2-40B4-BE49-F238E27FC236}">
              <a16:creationId xmlns:a16="http://schemas.microsoft.com/office/drawing/2014/main" id="{2290B7FF-0DED-412A-9B22-788F00A8BD54}"/>
            </a:ext>
          </a:extLst>
        </xdr:cNvPr>
        <xdr:cNvSpPr txBox="1"/>
      </xdr:nvSpPr>
      <xdr:spPr>
        <a:xfrm>
          <a:off x="1641484" y="1021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78122</xdr:rowOff>
    </xdr:from>
    <xdr:ext cx="405111" cy="259045"/>
    <xdr:sp macro="" textlink="">
      <xdr:nvSpPr>
        <xdr:cNvPr id="199" name="n_4aveValue【体育館・プール】&#10;有形固定資産減価償却率">
          <a:extLst>
            <a:ext uri="{FF2B5EF4-FFF2-40B4-BE49-F238E27FC236}">
              <a16:creationId xmlns:a16="http://schemas.microsoft.com/office/drawing/2014/main" id="{68425FE3-8FD1-4B20-9FE8-BC9261192FBA}"/>
            </a:ext>
          </a:extLst>
        </xdr:cNvPr>
        <xdr:cNvSpPr txBox="1"/>
      </xdr:nvSpPr>
      <xdr:spPr>
        <a:xfrm>
          <a:off x="855354" y="1019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132097</xdr:rowOff>
    </xdr:from>
    <xdr:ext cx="405111" cy="259045"/>
    <xdr:sp macro="" textlink="">
      <xdr:nvSpPr>
        <xdr:cNvPr id="200" name="n_1mainValue【体育館・プール】&#10;有形固定資産減価償却率">
          <a:extLst>
            <a:ext uri="{FF2B5EF4-FFF2-40B4-BE49-F238E27FC236}">
              <a16:creationId xmlns:a16="http://schemas.microsoft.com/office/drawing/2014/main" id="{D1B4FD2F-4B3E-4B8A-9F34-1E5C06ADD2E0}"/>
            </a:ext>
          </a:extLst>
        </xdr:cNvPr>
        <xdr:cNvSpPr txBox="1"/>
      </xdr:nvSpPr>
      <xdr:spPr>
        <a:xfrm>
          <a:off x="3239144" y="973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101617</xdr:rowOff>
    </xdr:from>
    <xdr:ext cx="405111" cy="259045"/>
    <xdr:sp macro="" textlink="">
      <xdr:nvSpPr>
        <xdr:cNvPr id="201" name="n_2mainValue【体育館・プール】&#10;有形固定資産減価償却率">
          <a:extLst>
            <a:ext uri="{FF2B5EF4-FFF2-40B4-BE49-F238E27FC236}">
              <a16:creationId xmlns:a16="http://schemas.microsoft.com/office/drawing/2014/main" id="{410F511F-E75F-4106-92F6-BA2C2A40C490}"/>
            </a:ext>
          </a:extLst>
        </xdr:cNvPr>
        <xdr:cNvSpPr txBox="1"/>
      </xdr:nvSpPr>
      <xdr:spPr>
        <a:xfrm>
          <a:off x="2439044" y="969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61612</xdr:rowOff>
    </xdr:from>
    <xdr:ext cx="405111" cy="259045"/>
    <xdr:sp macro="" textlink="">
      <xdr:nvSpPr>
        <xdr:cNvPr id="202" name="n_3mainValue【体育館・プール】&#10;有形固定資産減価償却率">
          <a:extLst>
            <a:ext uri="{FF2B5EF4-FFF2-40B4-BE49-F238E27FC236}">
              <a16:creationId xmlns:a16="http://schemas.microsoft.com/office/drawing/2014/main" id="{448B2021-CD53-46E2-8A17-0E41C693DEB1}"/>
            </a:ext>
          </a:extLst>
        </xdr:cNvPr>
        <xdr:cNvSpPr txBox="1"/>
      </xdr:nvSpPr>
      <xdr:spPr>
        <a:xfrm>
          <a:off x="1641484" y="965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25417</xdr:rowOff>
    </xdr:from>
    <xdr:ext cx="405111" cy="259045"/>
    <xdr:sp macro="" textlink="">
      <xdr:nvSpPr>
        <xdr:cNvPr id="203" name="n_4mainValue【体育館・プール】&#10;有形固定資産減価償却率">
          <a:extLst>
            <a:ext uri="{FF2B5EF4-FFF2-40B4-BE49-F238E27FC236}">
              <a16:creationId xmlns:a16="http://schemas.microsoft.com/office/drawing/2014/main" id="{BB6FB31F-CA46-4481-B164-2A133CCDC5AB}"/>
            </a:ext>
          </a:extLst>
        </xdr:cNvPr>
        <xdr:cNvSpPr txBox="1"/>
      </xdr:nvSpPr>
      <xdr:spPr>
        <a:xfrm>
          <a:off x="855354" y="962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E0EA114C-CFA3-4A69-9507-3C56C441B4C6}"/>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C579CBB1-35A6-4C16-B6F1-25F4BC4FBD77}"/>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F964D794-E3F4-4AAF-92ED-2031BE0AAEFF}"/>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0E8D1AF5-6AC4-4661-966B-243122ED0AF0}"/>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807DC736-4FCE-435E-ADB6-EB5A98F79683}"/>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DCD35AE6-1404-45A7-BEF9-7C289EC50FCA}"/>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8C0EF99D-3C12-4FDE-A352-E7D5022F0050}"/>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DE954367-3EC0-475E-BDD4-F81B978AD730}"/>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EF1039AD-3567-49EF-A979-C3F0B29622AB}"/>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18689698-6951-4493-BC8F-382828B3264B}"/>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7E97F346-931E-4D12-B246-AC812C01019E}"/>
            </a:ext>
          </a:extLst>
        </xdr:cNvPr>
        <xdr:cNvCxnSpPr/>
      </xdr:nvCxnSpPr>
      <xdr:spPr>
        <a:xfrm>
          <a:off x="5960110" y="1097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EF3A51E2-D9A9-4583-8FCE-DA44390ED1D1}"/>
            </a:ext>
          </a:extLst>
        </xdr:cNvPr>
        <xdr:cNvSpPr txBox="1"/>
      </xdr:nvSpPr>
      <xdr:spPr>
        <a:xfrm>
          <a:off x="5527221"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DEE10B25-63B5-48EA-8083-BD4FC15CE86F}"/>
            </a:ext>
          </a:extLst>
        </xdr:cNvPr>
        <xdr:cNvCxnSpPr/>
      </xdr:nvCxnSpPr>
      <xdr:spPr>
        <a:xfrm>
          <a:off x="5960110" y="1051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B0AD0B04-B2B9-49C9-B56E-B4F0A6B826BA}"/>
            </a:ext>
          </a:extLst>
        </xdr:cNvPr>
        <xdr:cNvSpPr txBox="1"/>
      </xdr:nvSpPr>
      <xdr:spPr>
        <a:xfrm>
          <a:off x="5527221"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D16021C4-D536-46CB-89D2-4B9D150D7A10}"/>
            </a:ext>
          </a:extLst>
        </xdr:cNvPr>
        <xdr:cNvCxnSpPr/>
      </xdr:nvCxnSpPr>
      <xdr:spPr>
        <a:xfrm>
          <a:off x="5960110" y="1005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42AEA9B6-DD87-4D73-8BF9-2A1FC1B3D728}"/>
            </a:ext>
          </a:extLst>
        </xdr:cNvPr>
        <xdr:cNvSpPr txBox="1"/>
      </xdr:nvSpPr>
      <xdr:spPr>
        <a:xfrm>
          <a:off x="5527221"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ACE71961-847B-438F-BD29-0D415B0431AE}"/>
            </a:ext>
          </a:extLst>
        </xdr:cNvPr>
        <xdr:cNvCxnSpPr/>
      </xdr:nvCxnSpPr>
      <xdr:spPr>
        <a:xfrm>
          <a:off x="5960110" y="960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7D023649-55F3-4803-BEE8-AD57A243BF3E}"/>
            </a:ext>
          </a:extLst>
        </xdr:cNvPr>
        <xdr:cNvSpPr txBox="1"/>
      </xdr:nvSpPr>
      <xdr:spPr>
        <a:xfrm>
          <a:off x="5527221"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5EFF89F6-0EBD-4417-B7AE-34D0B2274D29}"/>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483962B4-4CB1-4BD3-9CFF-81EA9B812DB6}"/>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68785B59-530B-4D69-8C03-685F929EAC4D}"/>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71129DAE-37FD-430A-A869-724EC177E317}"/>
            </a:ext>
          </a:extLst>
        </xdr:cNvPr>
        <xdr:cNvCxnSpPr/>
      </xdr:nvCxnSpPr>
      <xdr:spPr>
        <a:xfrm flipV="1">
          <a:off x="9429115" y="9580626"/>
          <a:ext cx="0" cy="1380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CF4F097B-D75B-4E7B-A586-487D2146EBF7}"/>
            </a:ext>
          </a:extLst>
        </xdr:cNvPr>
        <xdr:cNvSpPr txBox="1"/>
      </xdr:nvSpPr>
      <xdr:spPr>
        <a:xfrm>
          <a:off x="9467850" y="10964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9697F31A-E442-4DA8-9BCE-169E19A56EE5}"/>
            </a:ext>
          </a:extLst>
        </xdr:cNvPr>
        <xdr:cNvCxnSpPr/>
      </xdr:nvCxnSpPr>
      <xdr:spPr>
        <a:xfrm>
          <a:off x="9356090" y="1096098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C68B26F2-C215-4E1B-80CC-403715196A6A}"/>
            </a:ext>
          </a:extLst>
        </xdr:cNvPr>
        <xdr:cNvSpPr txBox="1"/>
      </xdr:nvSpPr>
      <xdr:spPr>
        <a:xfrm>
          <a:off x="9467850" y="9352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D3EBF180-14F1-496E-9BC2-03D4C92FB959}"/>
            </a:ext>
          </a:extLst>
        </xdr:cNvPr>
        <xdr:cNvCxnSpPr/>
      </xdr:nvCxnSpPr>
      <xdr:spPr>
        <a:xfrm>
          <a:off x="9356090" y="958062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42943</xdr:rowOff>
    </xdr:from>
    <xdr:ext cx="469744" cy="259045"/>
    <xdr:sp macro="" textlink="">
      <xdr:nvSpPr>
        <xdr:cNvPr id="230" name="【体育館・プール】&#10;一人当たり面積平均値テキスト">
          <a:extLst>
            <a:ext uri="{FF2B5EF4-FFF2-40B4-BE49-F238E27FC236}">
              <a16:creationId xmlns:a16="http://schemas.microsoft.com/office/drawing/2014/main" id="{25C2F25D-0E28-4835-B0BD-00880AC4C6EA}"/>
            </a:ext>
          </a:extLst>
        </xdr:cNvPr>
        <xdr:cNvSpPr txBox="1"/>
      </xdr:nvSpPr>
      <xdr:spPr>
        <a:xfrm>
          <a:off x="9467850" y="105032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A275B936-4734-4A0A-BBD6-F1EA6CEDD098}"/>
            </a:ext>
          </a:extLst>
        </xdr:cNvPr>
        <xdr:cNvSpPr/>
      </xdr:nvSpPr>
      <xdr:spPr>
        <a:xfrm>
          <a:off x="9394190" y="10646156"/>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B2FA31A5-656D-419C-99F0-034F75B3ABA4}"/>
            </a:ext>
          </a:extLst>
        </xdr:cNvPr>
        <xdr:cNvSpPr/>
      </xdr:nvSpPr>
      <xdr:spPr>
        <a:xfrm>
          <a:off x="8632190" y="10650728"/>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56D2AD42-F3B6-4B42-9746-DA667E99890E}"/>
            </a:ext>
          </a:extLst>
        </xdr:cNvPr>
        <xdr:cNvSpPr/>
      </xdr:nvSpPr>
      <xdr:spPr>
        <a:xfrm>
          <a:off x="7846060" y="1065491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933015F1-C037-44E5-924F-E9C50978F408}"/>
            </a:ext>
          </a:extLst>
        </xdr:cNvPr>
        <xdr:cNvSpPr/>
      </xdr:nvSpPr>
      <xdr:spPr>
        <a:xfrm>
          <a:off x="7029450" y="106572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2E41043B-4555-4B8D-AB8D-A01E36E7703E}"/>
            </a:ext>
          </a:extLst>
        </xdr:cNvPr>
        <xdr:cNvSpPr/>
      </xdr:nvSpPr>
      <xdr:spPr>
        <a:xfrm>
          <a:off x="6231890" y="10661777"/>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F44F0534-8CEB-4B6C-8A76-4B4A8196EA8F}"/>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7E7EAB17-49E5-445F-A067-7738F5B4E8E8}"/>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85A8C49B-12F5-44F9-8647-C1922043184D}"/>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6493A2E8-AFAB-4F27-970F-ADA37F2D9132}"/>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88372A25-16BD-4BE2-8A96-7E345F86F323}"/>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93218</xdr:rowOff>
    </xdr:from>
    <xdr:to>
      <xdr:col>55</xdr:col>
      <xdr:colOff>50800</xdr:colOff>
      <xdr:row>63</xdr:row>
      <xdr:rowOff>23368</xdr:rowOff>
    </xdr:to>
    <xdr:sp macro="" textlink="">
      <xdr:nvSpPr>
        <xdr:cNvPr id="241" name="楕円 240">
          <a:extLst>
            <a:ext uri="{FF2B5EF4-FFF2-40B4-BE49-F238E27FC236}">
              <a16:creationId xmlns:a16="http://schemas.microsoft.com/office/drawing/2014/main" id="{817D1A1E-5683-4A10-A9C9-B2818A8D8B6B}"/>
            </a:ext>
          </a:extLst>
        </xdr:cNvPr>
        <xdr:cNvSpPr/>
      </xdr:nvSpPr>
      <xdr:spPr>
        <a:xfrm>
          <a:off x="9394190" y="10726928"/>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71645</xdr:rowOff>
    </xdr:from>
    <xdr:ext cx="469744" cy="259045"/>
    <xdr:sp macro="" textlink="">
      <xdr:nvSpPr>
        <xdr:cNvPr id="242" name="【体育館・プール】&#10;一人当たり面積該当値テキスト">
          <a:extLst>
            <a:ext uri="{FF2B5EF4-FFF2-40B4-BE49-F238E27FC236}">
              <a16:creationId xmlns:a16="http://schemas.microsoft.com/office/drawing/2014/main" id="{9E5E9281-C178-49D3-92FD-8E0B716A3A4F}"/>
            </a:ext>
          </a:extLst>
        </xdr:cNvPr>
        <xdr:cNvSpPr txBox="1"/>
      </xdr:nvSpPr>
      <xdr:spPr>
        <a:xfrm>
          <a:off x="9467850" y="1069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93218</xdr:rowOff>
    </xdr:from>
    <xdr:to>
      <xdr:col>50</xdr:col>
      <xdr:colOff>165100</xdr:colOff>
      <xdr:row>63</xdr:row>
      <xdr:rowOff>23368</xdr:rowOff>
    </xdr:to>
    <xdr:sp macro="" textlink="">
      <xdr:nvSpPr>
        <xdr:cNvPr id="243" name="楕円 242">
          <a:extLst>
            <a:ext uri="{FF2B5EF4-FFF2-40B4-BE49-F238E27FC236}">
              <a16:creationId xmlns:a16="http://schemas.microsoft.com/office/drawing/2014/main" id="{AFB690F5-DFD4-4AD2-A355-D41AD63CAD2E}"/>
            </a:ext>
          </a:extLst>
        </xdr:cNvPr>
        <xdr:cNvSpPr/>
      </xdr:nvSpPr>
      <xdr:spPr>
        <a:xfrm>
          <a:off x="8632190" y="1072692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144018</xdr:rowOff>
    </xdr:from>
    <xdr:to>
      <xdr:col>55</xdr:col>
      <xdr:colOff>0</xdr:colOff>
      <xdr:row>62</xdr:row>
      <xdr:rowOff>144018</xdr:rowOff>
    </xdr:to>
    <xdr:cxnSp macro="">
      <xdr:nvCxnSpPr>
        <xdr:cNvPr id="244" name="直線コネクタ 243">
          <a:extLst>
            <a:ext uri="{FF2B5EF4-FFF2-40B4-BE49-F238E27FC236}">
              <a16:creationId xmlns:a16="http://schemas.microsoft.com/office/drawing/2014/main" id="{4EB4C2C1-2CBE-4EE0-A2BA-C312CC50FCB4}"/>
            </a:ext>
          </a:extLst>
        </xdr:cNvPr>
        <xdr:cNvCxnSpPr/>
      </xdr:nvCxnSpPr>
      <xdr:spPr>
        <a:xfrm>
          <a:off x="8686800" y="10772013"/>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93218</xdr:rowOff>
    </xdr:from>
    <xdr:to>
      <xdr:col>46</xdr:col>
      <xdr:colOff>38100</xdr:colOff>
      <xdr:row>63</xdr:row>
      <xdr:rowOff>23368</xdr:rowOff>
    </xdr:to>
    <xdr:sp macro="" textlink="">
      <xdr:nvSpPr>
        <xdr:cNvPr id="245" name="楕円 244">
          <a:extLst>
            <a:ext uri="{FF2B5EF4-FFF2-40B4-BE49-F238E27FC236}">
              <a16:creationId xmlns:a16="http://schemas.microsoft.com/office/drawing/2014/main" id="{1007085A-1704-4273-AB33-22C96F03753A}"/>
            </a:ext>
          </a:extLst>
        </xdr:cNvPr>
        <xdr:cNvSpPr/>
      </xdr:nvSpPr>
      <xdr:spPr>
        <a:xfrm>
          <a:off x="7846060" y="10726928"/>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144018</xdr:rowOff>
    </xdr:from>
    <xdr:to>
      <xdr:col>50</xdr:col>
      <xdr:colOff>114300</xdr:colOff>
      <xdr:row>62</xdr:row>
      <xdr:rowOff>144018</xdr:rowOff>
    </xdr:to>
    <xdr:cxnSp macro="">
      <xdr:nvCxnSpPr>
        <xdr:cNvPr id="246" name="直線コネクタ 245">
          <a:extLst>
            <a:ext uri="{FF2B5EF4-FFF2-40B4-BE49-F238E27FC236}">
              <a16:creationId xmlns:a16="http://schemas.microsoft.com/office/drawing/2014/main" id="{8353F8C7-AF4C-4C08-8B61-27260A62700D}"/>
            </a:ext>
          </a:extLst>
        </xdr:cNvPr>
        <xdr:cNvCxnSpPr/>
      </xdr:nvCxnSpPr>
      <xdr:spPr>
        <a:xfrm>
          <a:off x="7889240" y="1077201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95504</xdr:rowOff>
    </xdr:from>
    <xdr:to>
      <xdr:col>41</xdr:col>
      <xdr:colOff>101600</xdr:colOff>
      <xdr:row>63</xdr:row>
      <xdr:rowOff>25654</xdr:rowOff>
    </xdr:to>
    <xdr:sp macro="" textlink="">
      <xdr:nvSpPr>
        <xdr:cNvPr id="247" name="楕円 246">
          <a:extLst>
            <a:ext uri="{FF2B5EF4-FFF2-40B4-BE49-F238E27FC236}">
              <a16:creationId xmlns:a16="http://schemas.microsoft.com/office/drawing/2014/main" id="{3DC3DF04-0794-435D-9E2B-2C2D559C0BA1}"/>
            </a:ext>
          </a:extLst>
        </xdr:cNvPr>
        <xdr:cNvSpPr/>
      </xdr:nvSpPr>
      <xdr:spPr>
        <a:xfrm>
          <a:off x="7029450" y="1072159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144018</xdr:rowOff>
    </xdr:from>
    <xdr:to>
      <xdr:col>45</xdr:col>
      <xdr:colOff>177800</xdr:colOff>
      <xdr:row>62</xdr:row>
      <xdr:rowOff>146304</xdr:rowOff>
    </xdr:to>
    <xdr:cxnSp macro="">
      <xdr:nvCxnSpPr>
        <xdr:cNvPr id="248" name="直線コネクタ 247">
          <a:extLst>
            <a:ext uri="{FF2B5EF4-FFF2-40B4-BE49-F238E27FC236}">
              <a16:creationId xmlns:a16="http://schemas.microsoft.com/office/drawing/2014/main" id="{532C0913-21BE-4EAD-BA8A-FB9D80F9D921}"/>
            </a:ext>
          </a:extLst>
        </xdr:cNvPr>
        <xdr:cNvCxnSpPr/>
      </xdr:nvCxnSpPr>
      <xdr:spPr>
        <a:xfrm flipV="1">
          <a:off x="7084060" y="10772013"/>
          <a:ext cx="80518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95504</xdr:rowOff>
    </xdr:from>
    <xdr:to>
      <xdr:col>36</xdr:col>
      <xdr:colOff>165100</xdr:colOff>
      <xdr:row>63</xdr:row>
      <xdr:rowOff>25654</xdr:rowOff>
    </xdr:to>
    <xdr:sp macro="" textlink="">
      <xdr:nvSpPr>
        <xdr:cNvPr id="249" name="楕円 248">
          <a:extLst>
            <a:ext uri="{FF2B5EF4-FFF2-40B4-BE49-F238E27FC236}">
              <a16:creationId xmlns:a16="http://schemas.microsoft.com/office/drawing/2014/main" id="{FB56A67B-292E-4C40-BB88-C8C3D69CF496}"/>
            </a:ext>
          </a:extLst>
        </xdr:cNvPr>
        <xdr:cNvSpPr/>
      </xdr:nvSpPr>
      <xdr:spPr>
        <a:xfrm>
          <a:off x="6231890" y="1072159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146304</xdr:rowOff>
    </xdr:from>
    <xdr:to>
      <xdr:col>41</xdr:col>
      <xdr:colOff>50800</xdr:colOff>
      <xdr:row>62</xdr:row>
      <xdr:rowOff>146304</xdr:rowOff>
    </xdr:to>
    <xdr:cxnSp macro="">
      <xdr:nvCxnSpPr>
        <xdr:cNvPr id="250" name="直線コネクタ 249">
          <a:extLst>
            <a:ext uri="{FF2B5EF4-FFF2-40B4-BE49-F238E27FC236}">
              <a16:creationId xmlns:a16="http://schemas.microsoft.com/office/drawing/2014/main" id="{8CE7DFE0-8337-4FA3-A8D3-8D9789FA0321}"/>
            </a:ext>
          </a:extLst>
        </xdr:cNvPr>
        <xdr:cNvCxnSpPr/>
      </xdr:nvCxnSpPr>
      <xdr:spPr>
        <a:xfrm>
          <a:off x="6286500" y="1077429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142765</xdr:rowOff>
    </xdr:from>
    <xdr:ext cx="469744" cy="259045"/>
    <xdr:sp macro="" textlink="">
      <xdr:nvSpPr>
        <xdr:cNvPr id="251" name="n_1aveValue【体育館・プール】&#10;一人当たり面積">
          <a:extLst>
            <a:ext uri="{FF2B5EF4-FFF2-40B4-BE49-F238E27FC236}">
              <a16:creationId xmlns:a16="http://schemas.microsoft.com/office/drawing/2014/main" id="{0D823CDA-0E21-41C7-BA86-7F62B6B8C399}"/>
            </a:ext>
          </a:extLst>
        </xdr:cNvPr>
        <xdr:cNvSpPr txBox="1"/>
      </xdr:nvSpPr>
      <xdr:spPr>
        <a:xfrm>
          <a:off x="8454467" y="10427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145051</xdr:rowOff>
    </xdr:from>
    <xdr:ext cx="469744" cy="259045"/>
    <xdr:sp macro="" textlink="">
      <xdr:nvSpPr>
        <xdr:cNvPr id="252" name="n_2aveValue【体育館・プール】&#10;一人当たり面積">
          <a:extLst>
            <a:ext uri="{FF2B5EF4-FFF2-40B4-BE49-F238E27FC236}">
              <a16:creationId xmlns:a16="http://schemas.microsoft.com/office/drawing/2014/main" id="{8BFEF64D-8B86-44DA-8906-7AE8C0CB6CED}"/>
            </a:ext>
          </a:extLst>
        </xdr:cNvPr>
        <xdr:cNvSpPr txBox="1"/>
      </xdr:nvSpPr>
      <xdr:spPr>
        <a:xfrm>
          <a:off x="7673417" y="10430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147337</xdr:rowOff>
    </xdr:from>
    <xdr:ext cx="469744" cy="259045"/>
    <xdr:sp macro="" textlink="">
      <xdr:nvSpPr>
        <xdr:cNvPr id="253" name="n_3aveValue【体育館・プール】&#10;一人当たり面積">
          <a:extLst>
            <a:ext uri="{FF2B5EF4-FFF2-40B4-BE49-F238E27FC236}">
              <a16:creationId xmlns:a16="http://schemas.microsoft.com/office/drawing/2014/main" id="{8DCC7856-78E8-47A2-8397-526C4DF960AD}"/>
            </a:ext>
          </a:extLst>
        </xdr:cNvPr>
        <xdr:cNvSpPr txBox="1"/>
      </xdr:nvSpPr>
      <xdr:spPr>
        <a:xfrm>
          <a:off x="6866332"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151909</xdr:rowOff>
    </xdr:from>
    <xdr:ext cx="469744" cy="259045"/>
    <xdr:sp macro="" textlink="">
      <xdr:nvSpPr>
        <xdr:cNvPr id="254" name="n_4aveValue【体育館・プール】&#10;一人当たり面積">
          <a:extLst>
            <a:ext uri="{FF2B5EF4-FFF2-40B4-BE49-F238E27FC236}">
              <a16:creationId xmlns:a16="http://schemas.microsoft.com/office/drawing/2014/main" id="{C94DEEA7-A3E3-45BF-BE75-B629F82C69E1}"/>
            </a:ext>
          </a:extLst>
        </xdr:cNvPr>
        <xdr:cNvSpPr txBox="1"/>
      </xdr:nvSpPr>
      <xdr:spPr>
        <a:xfrm>
          <a:off x="6068772" y="1043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14495</xdr:rowOff>
    </xdr:from>
    <xdr:ext cx="469744" cy="259045"/>
    <xdr:sp macro="" textlink="">
      <xdr:nvSpPr>
        <xdr:cNvPr id="255" name="n_1mainValue【体育館・プール】&#10;一人当たり面積">
          <a:extLst>
            <a:ext uri="{FF2B5EF4-FFF2-40B4-BE49-F238E27FC236}">
              <a16:creationId xmlns:a16="http://schemas.microsoft.com/office/drawing/2014/main" id="{7F66F273-6C46-4D73-A079-7BC908D3F4A9}"/>
            </a:ext>
          </a:extLst>
        </xdr:cNvPr>
        <xdr:cNvSpPr txBox="1"/>
      </xdr:nvSpPr>
      <xdr:spPr>
        <a:xfrm>
          <a:off x="8454467" y="1081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14495</xdr:rowOff>
    </xdr:from>
    <xdr:ext cx="469744" cy="259045"/>
    <xdr:sp macro="" textlink="">
      <xdr:nvSpPr>
        <xdr:cNvPr id="256" name="n_2mainValue【体育館・プール】&#10;一人当たり面積">
          <a:extLst>
            <a:ext uri="{FF2B5EF4-FFF2-40B4-BE49-F238E27FC236}">
              <a16:creationId xmlns:a16="http://schemas.microsoft.com/office/drawing/2014/main" id="{50CEBC66-DA87-40A5-B3D0-BFDCA7415157}"/>
            </a:ext>
          </a:extLst>
        </xdr:cNvPr>
        <xdr:cNvSpPr txBox="1"/>
      </xdr:nvSpPr>
      <xdr:spPr>
        <a:xfrm>
          <a:off x="7673417" y="1081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16781</xdr:rowOff>
    </xdr:from>
    <xdr:ext cx="469744" cy="259045"/>
    <xdr:sp macro="" textlink="">
      <xdr:nvSpPr>
        <xdr:cNvPr id="257" name="n_3mainValue【体育館・プール】&#10;一人当たり面積">
          <a:extLst>
            <a:ext uri="{FF2B5EF4-FFF2-40B4-BE49-F238E27FC236}">
              <a16:creationId xmlns:a16="http://schemas.microsoft.com/office/drawing/2014/main" id="{128AB576-BF06-4B48-B14A-80F0B7EE03AC}"/>
            </a:ext>
          </a:extLst>
        </xdr:cNvPr>
        <xdr:cNvSpPr txBox="1"/>
      </xdr:nvSpPr>
      <xdr:spPr>
        <a:xfrm>
          <a:off x="6866332" y="1082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16781</xdr:rowOff>
    </xdr:from>
    <xdr:ext cx="469744" cy="259045"/>
    <xdr:sp macro="" textlink="">
      <xdr:nvSpPr>
        <xdr:cNvPr id="258" name="n_4mainValue【体育館・プール】&#10;一人当たり面積">
          <a:extLst>
            <a:ext uri="{FF2B5EF4-FFF2-40B4-BE49-F238E27FC236}">
              <a16:creationId xmlns:a16="http://schemas.microsoft.com/office/drawing/2014/main" id="{F939E3B6-E854-4EB9-8FFD-1DB01AC7A2C7}"/>
            </a:ext>
          </a:extLst>
        </xdr:cNvPr>
        <xdr:cNvSpPr txBox="1"/>
      </xdr:nvSpPr>
      <xdr:spPr>
        <a:xfrm>
          <a:off x="6068772" y="1082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7FFA6B5B-DA4D-42DF-9387-B72548F13837}"/>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A56204A3-58F1-44D6-9931-F90B3623C0C3}"/>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97A5731B-38F4-4FE5-8DD8-3CA617081ACD}"/>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CC59578E-420B-43B8-B66E-E22CD3C0D831}"/>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F457B850-3DA9-42FE-B9BB-29C84DB74C3B}"/>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9ACF54AE-36C8-4282-B13B-AD4A55967AA5}"/>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B4E96F84-58C2-4DDA-BBC1-5D9978F56DE8}"/>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0D7BFCD3-3F22-413B-AC81-7179376E2420}"/>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E4F18EAE-7A24-4A58-A1EB-2EAF56021622}"/>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653B129D-C07B-44B5-90E4-6B9EDE480D1E}"/>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D9ED8CAB-E8E0-4CCF-993A-F630CE269902}"/>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686A9B5A-DFA2-47D0-8B92-B54D15D2D663}"/>
            </a:ext>
          </a:extLst>
        </xdr:cNvPr>
        <xdr:cNvCxnSpPr/>
      </xdr:nvCxnSpPr>
      <xdr:spPr>
        <a:xfrm>
          <a:off x="6858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64D9CCCE-7555-4D2E-B388-5EF4936530CE}"/>
            </a:ext>
          </a:extLst>
        </xdr:cNvPr>
        <xdr:cNvSpPr txBox="1"/>
      </xdr:nvSpPr>
      <xdr:spPr>
        <a:xfrm>
          <a:off x="2738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4C94D6CF-6822-4BE5-9E82-C054844F3687}"/>
            </a:ext>
          </a:extLst>
        </xdr:cNvPr>
        <xdr:cNvCxnSpPr/>
      </xdr:nvCxnSpPr>
      <xdr:spPr>
        <a:xfrm>
          <a:off x="6858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B43E6BF4-B099-4AD0-BD0A-76338FF406A2}"/>
            </a:ext>
          </a:extLst>
        </xdr:cNvPr>
        <xdr:cNvSpPr txBox="1"/>
      </xdr:nvSpPr>
      <xdr:spPr>
        <a:xfrm>
          <a:off x="34370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603E84CD-6536-42B6-94D1-6DC7FFE78ACA}"/>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F2803637-A458-4A8C-8C79-2BE53380F3E7}"/>
            </a:ext>
          </a:extLst>
        </xdr:cNvPr>
        <xdr:cNvSpPr txBox="1"/>
      </xdr:nvSpPr>
      <xdr:spPr>
        <a:xfrm>
          <a:off x="34370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6C75AA7B-C164-4444-AA22-01918DF52862}"/>
            </a:ext>
          </a:extLst>
        </xdr:cNvPr>
        <xdr:cNvCxnSpPr/>
      </xdr:nvCxnSpPr>
      <xdr:spPr>
        <a:xfrm>
          <a:off x="6858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A11F92E9-13D6-4399-AF86-34EDFB66B6B1}"/>
            </a:ext>
          </a:extLst>
        </xdr:cNvPr>
        <xdr:cNvSpPr txBox="1"/>
      </xdr:nvSpPr>
      <xdr:spPr>
        <a:xfrm>
          <a:off x="34370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FF6CD261-3483-4C89-A750-E8132060DDC9}"/>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3F12E908-4EE2-468F-9EEA-6C1FA411ABDE}"/>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4C9A331D-04CC-469C-8AF3-6815A9C1DB94}"/>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64C05C96-8663-47A6-BFAB-6C9F9D088B76}"/>
            </a:ext>
          </a:extLst>
        </xdr:cNvPr>
        <xdr:cNvCxnSpPr/>
      </xdr:nvCxnSpPr>
      <xdr:spPr>
        <a:xfrm flipV="1">
          <a:off x="4173855" y="13391388"/>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621575E6-E2A7-4206-B843-CF5FE1840D3A}"/>
            </a:ext>
          </a:extLst>
        </xdr:cNvPr>
        <xdr:cNvSpPr txBox="1"/>
      </xdr:nvSpPr>
      <xdr:spPr>
        <a:xfrm>
          <a:off x="4212590" y="1466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05E05A6E-184D-4BB4-A1B6-319416B89801}"/>
            </a:ext>
          </a:extLst>
        </xdr:cNvPr>
        <xdr:cNvCxnSpPr/>
      </xdr:nvCxnSpPr>
      <xdr:spPr>
        <a:xfrm>
          <a:off x="4112260" y="14664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51BEEC5B-907D-436A-AD3C-A22D7D194A75}"/>
            </a:ext>
          </a:extLst>
        </xdr:cNvPr>
        <xdr:cNvSpPr txBox="1"/>
      </xdr:nvSpPr>
      <xdr:spPr>
        <a:xfrm>
          <a:off x="4212590" y="13166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D7CD9566-DA18-4265-BCE3-4CA71E0A79AA}"/>
            </a:ext>
          </a:extLst>
        </xdr:cNvPr>
        <xdr:cNvCxnSpPr/>
      </xdr:nvCxnSpPr>
      <xdr:spPr>
        <a:xfrm>
          <a:off x="4112260" y="133913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131335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F7D8267D-59D5-46E7-8613-8FEFAB3184D8}"/>
            </a:ext>
          </a:extLst>
        </xdr:cNvPr>
        <xdr:cNvSpPr txBox="1"/>
      </xdr:nvSpPr>
      <xdr:spPr>
        <a:xfrm>
          <a:off x="4212590" y="136796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7D588D17-4D46-4770-AEF6-E3159C2B88D7}"/>
            </a:ext>
          </a:extLst>
        </xdr:cNvPr>
        <xdr:cNvSpPr/>
      </xdr:nvSpPr>
      <xdr:spPr>
        <a:xfrm>
          <a:off x="4131310" y="138225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D3F4DB7B-F7CB-4FC7-A2AF-BF96907091C2}"/>
            </a:ext>
          </a:extLst>
        </xdr:cNvPr>
        <xdr:cNvSpPr/>
      </xdr:nvSpPr>
      <xdr:spPr>
        <a:xfrm>
          <a:off x="3388360" y="1379016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9CA933BB-9296-441A-91EB-9C1A044C063B}"/>
            </a:ext>
          </a:extLst>
        </xdr:cNvPr>
        <xdr:cNvSpPr/>
      </xdr:nvSpPr>
      <xdr:spPr>
        <a:xfrm>
          <a:off x="2571750" y="13755878"/>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D5D65F31-1899-424A-9F7F-C4F2FB0851A3}"/>
            </a:ext>
          </a:extLst>
        </xdr:cNvPr>
        <xdr:cNvSpPr/>
      </xdr:nvSpPr>
      <xdr:spPr>
        <a:xfrm>
          <a:off x="1774190" y="13732256"/>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6A24D30B-B104-4E7F-8A09-E6C6117F2B64}"/>
            </a:ext>
          </a:extLst>
        </xdr:cNvPr>
        <xdr:cNvSpPr/>
      </xdr:nvSpPr>
      <xdr:spPr>
        <a:xfrm>
          <a:off x="988060" y="136899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C625B2C3-6899-4F48-AE31-1D9DB44E298F}"/>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58C20255-D8FA-4E6A-AAA4-B3BC61C7B127}"/>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E7CDD66E-06A7-49EC-85DC-A01539617B61}"/>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7B80A4AF-5669-4CE2-AF1A-832BF03FE465}"/>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36E3B12C-9C53-449A-AD52-34AEB0D99F0E}"/>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58165</xdr:rowOff>
    </xdr:from>
    <xdr:to>
      <xdr:col>24</xdr:col>
      <xdr:colOff>114300</xdr:colOff>
      <xdr:row>82</xdr:row>
      <xdr:rowOff>159765</xdr:rowOff>
    </xdr:to>
    <xdr:sp macro="" textlink="">
      <xdr:nvSpPr>
        <xdr:cNvPr id="297" name="楕円 296">
          <a:extLst>
            <a:ext uri="{FF2B5EF4-FFF2-40B4-BE49-F238E27FC236}">
              <a16:creationId xmlns:a16="http://schemas.microsoft.com/office/drawing/2014/main" id="{9860B2DD-4ED9-4760-B535-1E2063410013}"/>
            </a:ext>
          </a:extLst>
        </xdr:cNvPr>
        <xdr:cNvSpPr/>
      </xdr:nvSpPr>
      <xdr:spPr>
        <a:xfrm>
          <a:off x="4131310" y="1411325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36592</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7D39A1C9-90C5-4127-A23D-0E9E8DD30B36}"/>
            </a:ext>
          </a:extLst>
        </xdr:cNvPr>
        <xdr:cNvSpPr txBox="1"/>
      </xdr:nvSpPr>
      <xdr:spPr>
        <a:xfrm>
          <a:off x="4212590" y="1409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49022</xdr:rowOff>
    </xdr:from>
    <xdr:to>
      <xdr:col>20</xdr:col>
      <xdr:colOff>38100</xdr:colOff>
      <xdr:row>82</xdr:row>
      <xdr:rowOff>150622</xdr:rowOff>
    </xdr:to>
    <xdr:sp macro="" textlink="">
      <xdr:nvSpPr>
        <xdr:cNvPr id="299" name="楕円 298">
          <a:extLst>
            <a:ext uri="{FF2B5EF4-FFF2-40B4-BE49-F238E27FC236}">
              <a16:creationId xmlns:a16="http://schemas.microsoft.com/office/drawing/2014/main" id="{54CF8BA6-AE4C-4F52-B466-0B5BF58A2164}"/>
            </a:ext>
          </a:extLst>
        </xdr:cNvPr>
        <xdr:cNvSpPr/>
      </xdr:nvSpPr>
      <xdr:spPr>
        <a:xfrm>
          <a:off x="3388360" y="14109827"/>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99822</xdr:rowOff>
    </xdr:from>
    <xdr:to>
      <xdr:col>24</xdr:col>
      <xdr:colOff>63500</xdr:colOff>
      <xdr:row>82</xdr:row>
      <xdr:rowOff>108965</xdr:rowOff>
    </xdr:to>
    <xdr:cxnSp macro="">
      <xdr:nvCxnSpPr>
        <xdr:cNvPr id="300" name="直線コネクタ 299">
          <a:extLst>
            <a:ext uri="{FF2B5EF4-FFF2-40B4-BE49-F238E27FC236}">
              <a16:creationId xmlns:a16="http://schemas.microsoft.com/office/drawing/2014/main" id="{7A5DE897-F054-4FBD-A65D-B46ACD0E9257}"/>
            </a:ext>
          </a:extLst>
        </xdr:cNvPr>
        <xdr:cNvCxnSpPr/>
      </xdr:nvCxnSpPr>
      <xdr:spPr>
        <a:xfrm>
          <a:off x="3431540" y="14154912"/>
          <a:ext cx="742950" cy="1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7874</xdr:rowOff>
    </xdr:from>
    <xdr:to>
      <xdr:col>15</xdr:col>
      <xdr:colOff>101600</xdr:colOff>
      <xdr:row>82</xdr:row>
      <xdr:rowOff>109474</xdr:rowOff>
    </xdr:to>
    <xdr:sp macro="" textlink="">
      <xdr:nvSpPr>
        <xdr:cNvPr id="301" name="楕円 300">
          <a:extLst>
            <a:ext uri="{FF2B5EF4-FFF2-40B4-BE49-F238E27FC236}">
              <a16:creationId xmlns:a16="http://schemas.microsoft.com/office/drawing/2014/main" id="{82B32404-BC11-424D-8C36-AE19DA5B0862}"/>
            </a:ext>
          </a:extLst>
        </xdr:cNvPr>
        <xdr:cNvSpPr/>
      </xdr:nvSpPr>
      <xdr:spPr>
        <a:xfrm>
          <a:off x="2571750" y="1406867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58674</xdr:rowOff>
    </xdr:from>
    <xdr:to>
      <xdr:col>19</xdr:col>
      <xdr:colOff>177800</xdr:colOff>
      <xdr:row>82</xdr:row>
      <xdr:rowOff>99822</xdr:rowOff>
    </xdr:to>
    <xdr:cxnSp macro="">
      <xdr:nvCxnSpPr>
        <xdr:cNvPr id="302" name="直線コネクタ 301">
          <a:extLst>
            <a:ext uri="{FF2B5EF4-FFF2-40B4-BE49-F238E27FC236}">
              <a16:creationId xmlns:a16="http://schemas.microsoft.com/office/drawing/2014/main" id="{F2DB4BBA-1266-44D5-A84C-97F891D63D6B}"/>
            </a:ext>
          </a:extLst>
        </xdr:cNvPr>
        <xdr:cNvCxnSpPr/>
      </xdr:nvCxnSpPr>
      <xdr:spPr>
        <a:xfrm>
          <a:off x="2626360" y="14113764"/>
          <a:ext cx="80518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131318</xdr:rowOff>
    </xdr:from>
    <xdr:to>
      <xdr:col>10</xdr:col>
      <xdr:colOff>165100</xdr:colOff>
      <xdr:row>82</xdr:row>
      <xdr:rowOff>61468</xdr:rowOff>
    </xdr:to>
    <xdr:sp macro="" textlink="">
      <xdr:nvSpPr>
        <xdr:cNvPr id="303" name="楕円 302">
          <a:extLst>
            <a:ext uri="{FF2B5EF4-FFF2-40B4-BE49-F238E27FC236}">
              <a16:creationId xmlns:a16="http://schemas.microsoft.com/office/drawing/2014/main" id="{6D18BCB1-E97F-4066-8546-D112FA12AC26}"/>
            </a:ext>
          </a:extLst>
        </xdr:cNvPr>
        <xdr:cNvSpPr/>
      </xdr:nvSpPr>
      <xdr:spPr>
        <a:xfrm>
          <a:off x="1774190" y="1402257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10668</xdr:rowOff>
    </xdr:from>
    <xdr:to>
      <xdr:col>15</xdr:col>
      <xdr:colOff>50800</xdr:colOff>
      <xdr:row>82</xdr:row>
      <xdr:rowOff>58674</xdr:rowOff>
    </xdr:to>
    <xdr:cxnSp macro="">
      <xdr:nvCxnSpPr>
        <xdr:cNvPr id="304" name="直線コネクタ 303">
          <a:extLst>
            <a:ext uri="{FF2B5EF4-FFF2-40B4-BE49-F238E27FC236}">
              <a16:creationId xmlns:a16="http://schemas.microsoft.com/office/drawing/2014/main" id="{2436F71D-4C38-42D4-A77E-A3A823C8615D}"/>
            </a:ext>
          </a:extLst>
        </xdr:cNvPr>
        <xdr:cNvCxnSpPr/>
      </xdr:nvCxnSpPr>
      <xdr:spPr>
        <a:xfrm>
          <a:off x="1828800" y="14071473"/>
          <a:ext cx="797560" cy="42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110744</xdr:rowOff>
    </xdr:from>
    <xdr:to>
      <xdr:col>6</xdr:col>
      <xdr:colOff>38100</xdr:colOff>
      <xdr:row>82</xdr:row>
      <xdr:rowOff>40894</xdr:rowOff>
    </xdr:to>
    <xdr:sp macro="" textlink="">
      <xdr:nvSpPr>
        <xdr:cNvPr id="305" name="楕円 304">
          <a:extLst>
            <a:ext uri="{FF2B5EF4-FFF2-40B4-BE49-F238E27FC236}">
              <a16:creationId xmlns:a16="http://schemas.microsoft.com/office/drawing/2014/main" id="{023B3588-8F39-4085-983B-6BC3947CF604}"/>
            </a:ext>
          </a:extLst>
        </xdr:cNvPr>
        <xdr:cNvSpPr/>
      </xdr:nvSpPr>
      <xdr:spPr>
        <a:xfrm>
          <a:off x="988060" y="139981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161544</xdr:rowOff>
    </xdr:from>
    <xdr:to>
      <xdr:col>10</xdr:col>
      <xdr:colOff>114300</xdr:colOff>
      <xdr:row>82</xdr:row>
      <xdr:rowOff>10668</xdr:rowOff>
    </xdr:to>
    <xdr:cxnSp macro="">
      <xdr:nvCxnSpPr>
        <xdr:cNvPr id="306" name="直線コネクタ 305">
          <a:extLst>
            <a:ext uri="{FF2B5EF4-FFF2-40B4-BE49-F238E27FC236}">
              <a16:creationId xmlns:a16="http://schemas.microsoft.com/office/drawing/2014/main" id="{A9E7F10D-91A8-497D-AFD9-8658588CBDD5}"/>
            </a:ext>
          </a:extLst>
        </xdr:cNvPr>
        <xdr:cNvCxnSpPr/>
      </xdr:nvCxnSpPr>
      <xdr:spPr>
        <a:xfrm>
          <a:off x="1031240" y="14050899"/>
          <a:ext cx="79756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20845</xdr:rowOff>
    </xdr:from>
    <xdr:ext cx="405111" cy="259045"/>
    <xdr:sp macro="" textlink="">
      <xdr:nvSpPr>
        <xdr:cNvPr id="307" name="n_1aveValue【福祉施設】&#10;有形固定資産減価償却率">
          <a:extLst>
            <a:ext uri="{FF2B5EF4-FFF2-40B4-BE49-F238E27FC236}">
              <a16:creationId xmlns:a16="http://schemas.microsoft.com/office/drawing/2014/main" id="{865D4152-048A-464B-8356-DCE3B9E7F811}"/>
            </a:ext>
          </a:extLst>
        </xdr:cNvPr>
        <xdr:cNvSpPr txBox="1"/>
      </xdr:nvSpPr>
      <xdr:spPr>
        <a:xfrm>
          <a:off x="3239144" y="13561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158005</xdr:rowOff>
    </xdr:from>
    <xdr:ext cx="405111" cy="259045"/>
    <xdr:sp macro="" textlink="">
      <xdr:nvSpPr>
        <xdr:cNvPr id="308" name="n_2aveValue【福祉施設】&#10;有形固定資産減価償却率">
          <a:extLst>
            <a:ext uri="{FF2B5EF4-FFF2-40B4-BE49-F238E27FC236}">
              <a16:creationId xmlns:a16="http://schemas.microsoft.com/office/drawing/2014/main" id="{0EDA318D-9EE3-48B5-9C08-B4701835D6B7}"/>
            </a:ext>
          </a:extLst>
        </xdr:cNvPr>
        <xdr:cNvSpPr txBox="1"/>
      </xdr:nvSpPr>
      <xdr:spPr>
        <a:xfrm>
          <a:off x="2439044" y="13533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130573</xdr:rowOff>
    </xdr:from>
    <xdr:ext cx="405111" cy="259045"/>
    <xdr:sp macro="" textlink="">
      <xdr:nvSpPr>
        <xdr:cNvPr id="309" name="n_3aveValue【福祉施設】&#10;有形固定資産減価償却率">
          <a:extLst>
            <a:ext uri="{FF2B5EF4-FFF2-40B4-BE49-F238E27FC236}">
              <a16:creationId xmlns:a16="http://schemas.microsoft.com/office/drawing/2014/main" id="{29CD16B9-AC3A-4992-B50B-B479784D031E}"/>
            </a:ext>
          </a:extLst>
        </xdr:cNvPr>
        <xdr:cNvSpPr txBox="1"/>
      </xdr:nvSpPr>
      <xdr:spPr>
        <a:xfrm>
          <a:off x="1641484" y="1350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93997</xdr:rowOff>
    </xdr:from>
    <xdr:ext cx="405111" cy="259045"/>
    <xdr:sp macro="" textlink="">
      <xdr:nvSpPr>
        <xdr:cNvPr id="310" name="n_4aveValue【福祉施設】&#10;有形固定資産減価償却率">
          <a:extLst>
            <a:ext uri="{FF2B5EF4-FFF2-40B4-BE49-F238E27FC236}">
              <a16:creationId xmlns:a16="http://schemas.microsoft.com/office/drawing/2014/main" id="{28C24B62-D81C-4EEC-907E-374CB4ED8845}"/>
            </a:ext>
          </a:extLst>
        </xdr:cNvPr>
        <xdr:cNvSpPr txBox="1"/>
      </xdr:nvSpPr>
      <xdr:spPr>
        <a:xfrm>
          <a:off x="855354" y="1347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141749</xdr:rowOff>
    </xdr:from>
    <xdr:ext cx="405111" cy="259045"/>
    <xdr:sp macro="" textlink="">
      <xdr:nvSpPr>
        <xdr:cNvPr id="311" name="n_1mainValue【福祉施設】&#10;有形固定資産減価償却率">
          <a:extLst>
            <a:ext uri="{FF2B5EF4-FFF2-40B4-BE49-F238E27FC236}">
              <a16:creationId xmlns:a16="http://schemas.microsoft.com/office/drawing/2014/main" id="{E5752B67-C256-445B-A432-87A22035B769}"/>
            </a:ext>
          </a:extLst>
        </xdr:cNvPr>
        <xdr:cNvSpPr txBox="1"/>
      </xdr:nvSpPr>
      <xdr:spPr>
        <a:xfrm>
          <a:off x="3239144" y="141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100601</xdr:rowOff>
    </xdr:from>
    <xdr:ext cx="405111" cy="259045"/>
    <xdr:sp macro="" textlink="">
      <xdr:nvSpPr>
        <xdr:cNvPr id="312" name="n_2mainValue【福祉施設】&#10;有形固定資産減価償却率">
          <a:extLst>
            <a:ext uri="{FF2B5EF4-FFF2-40B4-BE49-F238E27FC236}">
              <a16:creationId xmlns:a16="http://schemas.microsoft.com/office/drawing/2014/main" id="{8599A1A5-05DE-4AF3-845E-19D095BA9239}"/>
            </a:ext>
          </a:extLst>
        </xdr:cNvPr>
        <xdr:cNvSpPr txBox="1"/>
      </xdr:nvSpPr>
      <xdr:spPr>
        <a:xfrm>
          <a:off x="2439044" y="1415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52595</xdr:rowOff>
    </xdr:from>
    <xdr:ext cx="405111" cy="259045"/>
    <xdr:sp macro="" textlink="">
      <xdr:nvSpPr>
        <xdr:cNvPr id="313" name="n_3mainValue【福祉施設】&#10;有形固定資産減価償却率">
          <a:extLst>
            <a:ext uri="{FF2B5EF4-FFF2-40B4-BE49-F238E27FC236}">
              <a16:creationId xmlns:a16="http://schemas.microsoft.com/office/drawing/2014/main" id="{42772D9C-8D8C-4184-AB61-2906DC591051}"/>
            </a:ext>
          </a:extLst>
        </xdr:cNvPr>
        <xdr:cNvSpPr txBox="1"/>
      </xdr:nvSpPr>
      <xdr:spPr>
        <a:xfrm>
          <a:off x="1641484" y="14115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32021</xdr:rowOff>
    </xdr:from>
    <xdr:ext cx="405111" cy="259045"/>
    <xdr:sp macro="" textlink="">
      <xdr:nvSpPr>
        <xdr:cNvPr id="314" name="n_4mainValue【福祉施設】&#10;有形固定資産減価償却率">
          <a:extLst>
            <a:ext uri="{FF2B5EF4-FFF2-40B4-BE49-F238E27FC236}">
              <a16:creationId xmlns:a16="http://schemas.microsoft.com/office/drawing/2014/main" id="{A91020D5-EA14-4C6C-A582-2732FCC059E9}"/>
            </a:ext>
          </a:extLst>
        </xdr:cNvPr>
        <xdr:cNvSpPr txBox="1"/>
      </xdr:nvSpPr>
      <xdr:spPr>
        <a:xfrm>
          <a:off x="855354" y="1408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8561BE6D-9721-48A7-8E9A-3D679EDD40BD}"/>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7F23220D-7148-42FA-92B1-3176437ECABF}"/>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3DABCFBE-CB1B-482F-9B62-5DE850AC5130}"/>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9CBFE3D5-182F-49BF-B6B4-1F9EEEE5EC04}"/>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5B5589F0-FC3E-4E83-A0A8-139441E6D255}"/>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772ED328-5EB9-4E7A-816A-5C553F43A060}"/>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C8AF67F2-2653-4338-88B0-326AC67AEB2F}"/>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94FDCC23-C757-4C4E-A6B1-C4020DF96C4A}"/>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606EAE0D-41EF-4590-A6C4-AA731EF61CF3}"/>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45196BD7-D0B1-489C-8AB5-FDF42341FB8C}"/>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FF57823B-4EA3-456A-AA6B-0C2C517C4A06}"/>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C11DCF04-250C-4024-9F31-6B79FDC11AB4}"/>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1F8DA3BA-21F6-433E-BD67-7B9ACEA7063C}"/>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DD24D702-53FF-49B9-B0BE-6E26142F9EAA}"/>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146797E3-1778-4A8C-8A1C-11C0CDC2D7BB}"/>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9AF8F2E8-07C9-49DE-ACBA-39D8B8FEEB53}"/>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F68E0073-4ED1-429F-A03E-8B0984CC9EAC}"/>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AA27F00E-B263-46AB-AA25-4780D8F915AA}"/>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EBA09930-8D55-4D5A-8D44-0288F70FB229}"/>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302F40E0-13A9-456F-B34A-79DD8D63458D}"/>
            </a:ext>
          </a:extLst>
        </xdr:cNvPr>
        <xdr:cNvSpPr txBox="1"/>
      </xdr:nvSpPr>
      <xdr:spPr>
        <a:xfrm>
          <a:off x="5527221"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659EFEFA-3720-46C9-BCE8-A367EA78D2AD}"/>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8F4B9867-C0EE-43CC-9C41-AA6D3C4840EA}"/>
            </a:ext>
          </a:extLst>
        </xdr:cNvPr>
        <xdr:cNvSpPr txBox="1"/>
      </xdr:nvSpPr>
      <xdr:spPr>
        <a:xfrm>
          <a:off x="5527221"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E68D313E-70DF-4BD6-A345-4461CD4A50FB}"/>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F9847818-D54E-4BFB-A2F8-98730F4DCA94}"/>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5651058F-72E1-4B63-A63B-7DE9F9D112A7}"/>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2DC8339B-8125-4BFF-B133-4122B16294E0}"/>
            </a:ext>
          </a:extLst>
        </xdr:cNvPr>
        <xdr:cNvCxnSpPr/>
      </xdr:nvCxnSpPr>
      <xdr:spPr>
        <a:xfrm flipV="1">
          <a:off x="9429115" y="13313229"/>
          <a:ext cx="0" cy="1515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2F86820C-8565-44B2-A685-BC996CBF1BCE}"/>
            </a:ext>
          </a:extLst>
        </xdr:cNvPr>
        <xdr:cNvSpPr txBox="1"/>
      </xdr:nvSpPr>
      <xdr:spPr>
        <a:xfrm>
          <a:off x="9467850" y="14832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729C50D7-8FB2-453F-931F-B6D168AFD478}"/>
            </a:ext>
          </a:extLst>
        </xdr:cNvPr>
        <xdr:cNvCxnSpPr/>
      </xdr:nvCxnSpPr>
      <xdr:spPr>
        <a:xfrm>
          <a:off x="9356090" y="1482824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3CEAD4C9-A747-4EB5-9C14-C5906FDEF54D}"/>
            </a:ext>
          </a:extLst>
        </xdr:cNvPr>
        <xdr:cNvSpPr txBox="1"/>
      </xdr:nvSpPr>
      <xdr:spPr>
        <a:xfrm>
          <a:off x="9467850" y="13084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BD17E04C-973A-4E24-8CD3-A97000D1D4B8}"/>
            </a:ext>
          </a:extLst>
        </xdr:cNvPr>
        <xdr:cNvCxnSpPr/>
      </xdr:nvCxnSpPr>
      <xdr:spPr>
        <a:xfrm>
          <a:off x="9356090" y="1331322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89098</xdr:rowOff>
    </xdr:from>
    <xdr:ext cx="469744" cy="259045"/>
    <xdr:sp macro="" textlink="">
      <xdr:nvSpPr>
        <xdr:cNvPr id="345" name="【福祉施設】&#10;一人当たり面積平均値テキスト">
          <a:extLst>
            <a:ext uri="{FF2B5EF4-FFF2-40B4-BE49-F238E27FC236}">
              <a16:creationId xmlns:a16="http://schemas.microsoft.com/office/drawing/2014/main" id="{DA525FAA-87A0-45BA-B1A7-EEE6DB40879C}"/>
            </a:ext>
          </a:extLst>
        </xdr:cNvPr>
        <xdr:cNvSpPr txBox="1"/>
      </xdr:nvSpPr>
      <xdr:spPr>
        <a:xfrm>
          <a:off x="9467850" y="141518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997FB15F-F6C4-42E3-B8F0-C76F92723879}"/>
            </a:ext>
          </a:extLst>
        </xdr:cNvPr>
        <xdr:cNvSpPr/>
      </xdr:nvSpPr>
      <xdr:spPr>
        <a:xfrm>
          <a:off x="9394190" y="14294666"/>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4E05032D-6B37-497D-A7D4-5C4571818483}"/>
            </a:ext>
          </a:extLst>
        </xdr:cNvPr>
        <xdr:cNvSpPr/>
      </xdr:nvSpPr>
      <xdr:spPr>
        <a:xfrm>
          <a:off x="8632190" y="1429466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D12358B0-A474-44C5-A671-BD97A0EB226D}"/>
            </a:ext>
          </a:extLst>
        </xdr:cNvPr>
        <xdr:cNvSpPr/>
      </xdr:nvSpPr>
      <xdr:spPr>
        <a:xfrm>
          <a:off x="7846060" y="1429466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90447102-02E0-4519-AD7F-F5380531F5FD}"/>
            </a:ext>
          </a:extLst>
        </xdr:cNvPr>
        <xdr:cNvSpPr/>
      </xdr:nvSpPr>
      <xdr:spPr>
        <a:xfrm>
          <a:off x="7029450" y="1429466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AA09A667-B3C3-40FA-9D46-29B575C64104}"/>
            </a:ext>
          </a:extLst>
        </xdr:cNvPr>
        <xdr:cNvSpPr/>
      </xdr:nvSpPr>
      <xdr:spPr>
        <a:xfrm>
          <a:off x="6231890" y="1430745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EF5479D1-F599-4547-9E65-E06C76E70FA9}"/>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C7B770F2-7297-4838-AB08-59790F272FB1}"/>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E4F50E7E-F1F6-49EC-B97E-B580D98F604D}"/>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C440369E-336E-4DBE-A83D-D06FA2E4470C}"/>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0A2E15A-AB45-48C7-890B-4ADACEDF30C1}"/>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126093</xdr:rowOff>
    </xdr:from>
    <xdr:to>
      <xdr:col>55</xdr:col>
      <xdr:colOff>50800</xdr:colOff>
      <xdr:row>86</xdr:row>
      <xdr:rowOff>56243</xdr:rowOff>
    </xdr:to>
    <xdr:sp macro="" textlink="">
      <xdr:nvSpPr>
        <xdr:cNvPr id="356" name="楕円 355">
          <a:extLst>
            <a:ext uri="{FF2B5EF4-FFF2-40B4-BE49-F238E27FC236}">
              <a16:creationId xmlns:a16="http://schemas.microsoft.com/office/drawing/2014/main" id="{F76A008B-173A-4F76-9A82-A9C24C75BF2B}"/>
            </a:ext>
          </a:extLst>
        </xdr:cNvPr>
        <xdr:cNvSpPr/>
      </xdr:nvSpPr>
      <xdr:spPr>
        <a:xfrm>
          <a:off x="9394190" y="14703153"/>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41020</xdr:rowOff>
    </xdr:from>
    <xdr:ext cx="469744" cy="259045"/>
    <xdr:sp macro="" textlink="">
      <xdr:nvSpPr>
        <xdr:cNvPr id="357" name="【福祉施設】&#10;一人当たり面積該当値テキスト">
          <a:extLst>
            <a:ext uri="{FF2B5EF4-FFF2-40B4-BE49-F238E27FC236}">
              <a16:creationId xmlns:a16="http://schemas.microsoft.com/office/drawing/2014/main" id="{8E7003EC-3C63-4D3C-8739-18C1097406A1}"/>
            </a:ext>
          </a:extLst>
        </xdr:cNvPr>
        <xdr:cNvSpPr txBox="1"/>
      </xdr:nvSpPr>
      <xdr:spPr>
        <a:xfrm>
          <a:off x="9467850" y="14614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126093</xdr:rowOff>
    </xdr:from>
    <xdr:to>
      <xdr:col>50</xdr:col>
      <xdr:colOff>165100</xdr:colOff>
      <xdr:row>86</xdr:row>
      <xdr:rowOff>56243</xdr:rowOff>
    </xdr:to>
    <xdr:sp macro="" textlink="">
      <xdr:nvSpPr>
        <xdr:cNvPr id="358" name="楕円 357">
          <a:extLst>
            <a:ext uri="{FF2B5EF4-FFF2-40B4-BE49-F238E27FC236}">
              <a16:creationId xmlns:a16="http://schemas.microsoft.com/office/drawing/2014/main" id="{BE6D8779-BCE5-4EC9-9A33-FCCE6C7C4DF0}"/>
            </a:ext>
          </a:extLst>
        </xdr:cNvPr>
        <xdr:cNvSpPr/>
      </xdr:nvSpPr>
      <xdr:spPr>
        <a:xfrm>
          <a:off x="8632190" y="14703153"/>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5443</xdr:rowOff>
    </xdr:from>
    <xdr:to>
      <xdr:col>55</xdr:col>
      <xdr:colOff>0</xdr:colOff>
      <xdr:row>86</xdr:row>
      <xdr:rowOff>5443</xdr:rowOff>
    </xdr:to>
    <xdr:cxnSp macro="">
      <xdr:nvCxnSpPr>
        <xdr:cNvPr id="359" name="直線コネクタ 358">
          <a:extLst>
            <a:ext uri="{FF2B5EF4-FFF2-40B4-BE49-F238E27FC236}">
              <a16:creationId xmlns:a16="http://schemas.microsoft.com/office/drawing/2014/main" id="{BC72D827-88C0-4632-A801-351A00F1BEC7}"/>
            </a:ext>
          </a:extLst>
        </xdr:cNvPr>
        <xdr:cNvCxnSpPr/>
      </xdr:nvCxnSpPr>
      <xdr:spPr>
        <a:xfrm>
          <a:off x="8686800" y="1475204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93436</xdr:rowOff>
    </xdr:from>
    <xdr:to>
      <xdr:col>46</xdr:col>
      <xdr:colOff>38100</xdr:colOff>
      <xdr:row>86</xdr:row>
      <xdr:rowOff>23586</xdr:rowOff>
    </xdr:to>
    <xdr:sp macro="" textlink="">
      <xdr:nvSpPr>
        <xdr:cNvPr id="360" name="楕円 359">
          <a:extLst>
            <a:ext uri="{FF2B5EF4-FFF2-40B4-BE49-F238E27FC236}">
              <a16:creationId xmlns:a16="http://schemas.microsoft.com/office/drawing/2014/main" id="{993F6C37-1280-4F03-8F2A-2818C72EB70C}"/>
            </a:ext>
          </a:extLst>
        </xdr:cNvPr>
        <xdr:cNvSpPr/>
      </xdr:nvSpPr>
      <xdr:spPr>
        <a:xfrm>
          <a:off x="7846060" y="14670496"/>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144236</xdr:rowOff>
    </xdr:from>
    <xdr:to>
      <xdr:col>50</xdr:col>
      <xdr:colOff>114300</xdr:colOff>
      <xdr:row>86</xdr:row>
      <xdr:rowOff>5443</xdr:rowOff>
    </xdr:to>
    <xdr:cxnSp macro="">
      <xdr:nvCxnSpPr>
        <xdr:cNvPr id="361" name="直線コネクタ 360">
          <a:extLst>
            <a:ext uri="{FF2B5EF4-FFF2-40B4-BE49-F238E27FC236}">
              <a16:creationId xmlns:a16="http://schemas.microsoft.com/office/drawing/2014/main" id="{099E3085-0150-45FD-A4EC-0719F7A2DDE6}"/>
            </a:ext>
          </a:extLst>
        </xdr:cNvPr>
        <xdr:cNvCxnSpPr/>
      </xdr:nvCxnSpPr>
      <xdr:spPr>
        <a:xfrm>
          <a:off x="7889240" y="14715581"/>
          <a:ext cx="797560" cy="3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93436</xdr:rowOff>
    </xdr:from>
    <xdr:to>
      <xdr:col>41</xdr:col>
      <xdr:colOff>101600</xdr:colOff>
      <xdr:row>86</xdr:row>
      <xdr:rowOff>23586</xdr:rowOff>
    </xdr:to>
    <xdr:sp macro="" textlink="">
      <xdr:nvSpPr>
        <xdr:cNvPr id="362" name="楕円 361">
          <a:extLst>
            <a:ext uri="{FF2B5EF4-FFF2-40B4-BE49-F238E27FC236}">
              <a16:creationId xmlns:a16="http://schemas.microsoft.com/office/drawing/2014/main" id="{357ADC39-482B-4438-9AEE-40D2A61C6997}"/>
            </a:ext>
          </a:extLst>
        </xdr:cNvPr>
        <xdr:cNvSpPr/>
      </xdr:nvSpPr>
      <xdr:spPr>
        <a:xfrm>
          <a:off x="7029450" y="1467049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144236</xdr:rowOff>
    </xdr:from>
    <xdr:to>
      <xdr:col>45</xdr:col>
      <xdr:colOff>177800</xdr:colOff>
      <xdr:row>85</xdr:row>
      <xdr:rowOff>144236</xdr:rowOff>
    </xdr:to>
    <xdr:cxnSp macro="">
      <xdr:nvCxnSpPr>
        <xdr:cNvPr id="363" name="直線コネクタ 362">
          <a:extLst>
            <a:ext uri="{FF2B5EF4-FFF2-40B4-BE49-F238E27FC236}">
              <a16:creationId xmlns:a16="http://schemas.microsoft.com/office/drawing/2014/main" id="{35D6525A-9CFE-4B61-A993-A5C402FA540D}"/>
            </a:ext>
          </a:extLst>
        </xdr:cNvPr>
        <xdr:cNvCxnSpPr/>
      </xdr:nvCxnSpPr>
      <xdr:spPr>
        <a:xfrm>
          <a:off x="7084060" y="14715581"/>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93436</xdr:rowOff>
    </xdr:from>
    <xdr:to>
      <xdr:col>36</xdr:col>
      <xdr:colOff>165100</xdr:colOff>
      <xdr:row>86</xdr:row>
      <xdr:rowOff>23586</xdr:rowOff>
    </xdr:to>
    <xdr:sp macro="" textlink="">
      <xdr:nvSpPr>
        <xdr:cNvPr id="364" name="楕円 363">
          <a:extLst>
            <a:ext uri="{FF2B5EF4-FFF2-40B4-BE49-F238E27FC236}">
              <a16:creationId xmlns:a16="http://schemas.microsoft.com/office/drawing/2014/main" id="{63E7497A-D8C5-4661-91C2-A8CA7E99FEEB}"/>
            </a:ext>
          </a:extLst>
        </xdr:cNvPr>
        <xdr:cNvSpPr/>
      </xdr:nvSpPr>
      <xdr:spPr>
        <a:xfrm>
          <a:off x="6231890" y="14670496"/>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144236</xdr:rowOff>
    </xdr:from>
    <xdr:to>
      <xdr:col>41</xdr:col>
      <xdr:colOff>50800</xdr:colOff>
      <xdr:row>85</xdr:row>
      <xdr:rowOff>144236</xdr:rowOff>
    </xdr:to>
    <xdr:cxnSp macro="">
      <xdr:nvCxnSpPr>
        <xdr:cNvPr id="365" name="直線コネクタ 364">
          <a:extLst>
            <a:ext uri="{FF2B5EF4-FFF2-40B4-BE49-F238E27FC236}">
              <a16:creationId xmlns:a16="http://schemas.microsoft.com/office/drawing/2014/main" id="{C6AB1DCA-5001-482B-80AB-0D9F01C348FB}"/>
            </a:ext>
          </a:extLst>
        </xdr:cNvPr>
        <xdr:cNvCxnSpPr/>
      </xdr:nvCxnSpPr>
      <xdr:spPr>
        <a:xfrm>
          <a:off x="6286500" y="1471558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12898</xdr:rowOff>
    </xdr:from>
    <xdr:ext cx="469744" cy="259045"/>
    <xdr:sp macro="" textlink="">
      <xdr:nvSpPr>
        <xdr:cNvPr id="366" name="n_1aveValue【福祉施設】&#10;一人当たり面積">
          <a:extLst>
            <a:ext uri="{FF2B5EF4-FFF2-40B4-BE49-F238E27FC236}">
              <a16:creationId xmlns:a16="http://schemas.microsoft.com/office/drawing/2014/main" id="{BBD3B8F7-F2B7-488E-AECF-7E28423F400D}"/>
            </a:ext>
          </a:extLst>
        </xdr:cNvPr>
        <xdr:cNvSpPr txBox="1"/>
      </xdr:nvSpPr>
      <xdr:spPr>
        <a:xfrm>
          <a:off x="8454467" y="14075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12898</xdr:rowOff>
    </xdr:from>
    <xdr:ext cx="469744" cy="259045"/>
    <xdr:sp macro="" textlink="">
      <xdr:nvSpPr>
        <xdr:cNvPr id="367" name="n_2aveValue【福祉施設】&#10;一人当たり面積">
          <a:extLst>
            <a:ext uri="{FF2B5EF4-FFF2-40B4-BE49-F238E27FC236}">
              <a16:creationId xmlns:a16="http://schemas.microsoft.com/office/drawing/2014/main" id="{A6C3F70A-70DD-4ABB-B97B-2A0580E3A219}"/>
            </a:ext>
          </a:extLst>
        </xdr:cNvPr>
        <xdr:cNvSpPr txBox="1"/>
      </xdr:nvSpPr>
      <xdr:spPr>
        <a:xfrm>
          <a:off x="7673417" y="14075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12898</xdr:rowOff>
    </xdr:from>
    <xdr:ext cx="469744" cy="259045"/>
    <xdr:sp macro="" textlink="">
      <xdr:nvSpPr>
        <xdr:cNvPr id="368" name="n_3aveValue【福祉施設】&#10;一人当たり面積">
          <a:extLst>
            <a:ext uri="{FF2B5EF4-FFF2-40B4-BE49-F238E27FC236}">
              <a16:creationId xmlns:a16="http://schemas.microsoft.com/office/drawing/2014/main" id="{F4A41793-AA09-4281-9A4B-42F72B4F799C}"/>
            </a:ext>
          </a:extLst>
        </xdr:cNvPr>
        <xdr:cNvSpPr txBox="1"/>
      </xdr:nvSpPr>
      <xdr:spPr>
        <a:xfrm>
          <a:off x="6866332" y="14075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23784</xdr:rowOff>
    </xdr:from>
    <xdr:ext cx="469744" cy="259045"/>
    <xdr:sp macro="" textlink="">
      <xdr:nvSpPr>
        <xdr:cNvPr id="369" name="n_4aveValue【福祉施設】&#10;一人当たり面積">
          <a:extLst>
            <a:ext uri="{FF2B5EF4-FFF2-40B4-BE49-F238E27FC236}">
              <a16:creationId xmlns:a16="http://schemas.microsoft.com/office/drawing/2014/main" id="{CE475F36-B9B2-4AC8-9E48-2AC8C24DAD44}"/>
            </a:ext>
          </a:extLst>
        </xdr:cNvPr>
        <xdr:cNvSpPr txBox="1"/>
      </xdr:nvSpPr>
      <xdr:spPr>
        <a:xfrm>
          <a:off x="6068772" y="14078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47370</xdr:rowOff>
    </xdr:from>
    <xdr:ext cx="469744" cy="259045"/>
    <xdr:sp macro="" textlink="">
      <xdr:nvSpPr>
        <xdr:cNvPr id="370" name="n_1mainValue【福祉施設】&#10;一人当たり面積">
          <a:extLst>
            <a:ext uri="{FF2B5EF4-FFF2-40B4-BE49-F238E27FC236}">
              <a16:creationId xmlns:a16="http://schemas.microsoft.com/office/drawing/2014/main" id="{C1009674-018C-40CE-BE5E-F9F2D5FE20A9}"/>
            </a:ext>
          </a:extLst>
        </xdr:cNvPr>
        <xdr:cNvSpPr txBox="1"/>
      </xdr:nvSpPr>
      <xdr:spPr>
        <a:xfrm>
          <a:off x="8454467" y="14793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14713</xdr:rowOff>
    </xdr:from>
    <xdr:ext cx="469744" cy="259045"/>
    <xdr:sp macro="" textlink="">
      <xdr:nvSpPr>
        <xdr:cNvPr id="371" name="n_2mainValue【福祉施設】&#10;一人当たり面積">
          <a:extLst>
            <a:ext uri="{FF2B5EF4-FFF2-40B4-BE49-F238E27FC236}">
              <a16:creationId xmlns:a16="http://schemas.microsoft.com/office/drawing/2014/main" id="{3EFA85DB-9031-4C5D-A573-E0813E02D0E8}"/>
            </a:ext>
          </a:extLst>
        </xdr:cNvPr>
        <xdr:cNvSpPr txBox="1"/>
      </xdr:nvSpPr>
      <xdr:spPr>
        <a:xfrm>
          <a:off x="7673417" y="14763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14713</xdr:rowOff>
    </xdr:from>
    <xdr:ext cx="469744" cy="259045"/>
    <xdr:sp macro="" textlink="">
      <xdr:nvSpPr>
        <xdr:cNvPr id="372" name="n_3mainValue【福祉施設】&#10;一人当たり面積">
          <a:extLst>
            <a:ext uri="{FF2B5EF4-FFF2-40B4-BE49-F238E27FC236}">
              <a16:creationId xmlns:a16="http://schemas.microsoft.com/office/drawing/2014/main" id="{9C3CDE15-9681-4BB7-8219-E2CE9CC589DF}"/>
            </a:ext>
          </a:extLst>
        </xdr:cNvPr>
        <xdr:cNvSpPr txBox="1"/>
      </xdr:nvSpPr>
      <xdr:spPr>
        <a:xfrm>
          <a:off x="6866332" y="14763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14713</xdr:rowOff>
    </xdr:from>
    <xdr:ext cx="469744" cy="259045"/>
    <xdr:sp macro="" textlink="">
      <xdr:nvSpPr>
        <xdr:cNvPr id="373" name="n_4mainValue【福祉施設】&#10;一人当たり面積">
          <a:extLst>
            <a:ext uri="{FF2B5EF4-FFF2-40B4-BE49-F238E27FC236}">
              <a16:creationId xmlns:a16="http://schemas.microsoft.com/office/drawing/2014/main" id="{EF9A4E59-39A1-44AC-8D25-46819BBE6B3B}"/>
            </a:ext>
          </a:extLst>
        </xdr:cNvPr>
        <xdr:cNvSpPr txBox="1"/>
      </xdr:nvSpPr>
      <xdr:spPr>
        <a:xfrm>
          <a:off x="6068772" y="14763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7E290741-4D55-47BD-9AF0-B9317E82A99A}"/>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DB13381D-8FAF-44DF-ABE2-20CFF99F0557}"/>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F3F18205-AE8B-4E5C-9B56-3368C5F10CAA}"/>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6CD9068B-A6B1-4ECC-97D7-ECAE3AD48E8C}"/>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D2116F37-6831-432D-B1F1-1614F6834C55}"/>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5EBF9C4E-6941-49D2-9582-D5A955FD806A}"/>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2CCABFE0-DC25-4219-A4E7-E171CAE5DD30}"/>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98A3D4F2-5F12-4521-8FF2-1499D7593F21}"/>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BC761FEB-2B2E-422A-8DA2-7771AE58E914}"/>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7778CAA0-1A3B-4F85-BD1F-962903E86AC8}"/>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4D11A573-CCC6-495F-BA66-77CC4923A41D}"/>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7B4460F3-CFE6-425C-A6C9-2218990AC420}"/>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01BA17AF-7297-4E00-9C0D-6763FE0FDDFF}"/>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D5691E8D-0733-4F20-80BD-2CA43EB437CC}"/>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F14D2225-5B1F-4A5D-8F71-88EDC6C212A1}"/>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4F416705-3216-427A-9CEE-BDEE82D9F30C}"/>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EC47222F-2878-4D85-B4C5-3B2F106AB54A}"/>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0A098486-302B-4150-A171-D2D9422253DE}"/>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4EDFB23F-6B08-49D3-9571-C6EC5F6C07A5}"/>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3DAE74FC-1BB7-4202-93CE-5F5D22115D5E}"/>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981DA761-AF3C-4E6B-99F8-95C29C72B138}"/>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159AF85A-C284-42B0-AC63-0600E8D1218D}"/>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07831813-D8F8-4F0A-8778-A8338B1E0076}"/>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A54BAC92-BFDE-4B09-9C13-68B9400F750C}"/>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0A542B72-A3D7-4AF5-9899-6866248CC0B7}"/>
            </a:ext>
          </a:extLst>
        </xdr:cNvPr>
        <xdr:cNvCxnSpPr/>
      </xdr:nvCxnSpPr>
      <xdr:spPr>
        <a:xfrm flipV="1">
          <a:off x="4173855" y="17162146"/>
          <a:ext cx="0" cy="15068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4946A292-AE4A-49D9-BD30-FCF15A5DB40D}"/>
            </a:ext>
          </a:extLst>
        </xdr:cNvPr>
        <xdr:cNvSpPr txBox="1"/>
      </xdr:nvSpPr>
      <xdr:spPr>
        <a:xfrm>
          <a:off x="421259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B878C87F-F3A2-4B43-A4F1-360C92785798}"/>
            </a:ext>
          </a:extLst>
        </xdr:cNvPr>
        <xdr:cNvCxnSpPr/>
      </xdr:nvCxnSpPr>
      <xdr:spPr>
        <a:xfrm>
          <a:off x="411226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A9065E18-54D7-4828-B137-D7F8505EE6C6}"/>
            </a:ext>
          </a:extLst>
        </xdr:cNvPr>
        <xdr:cNvSpPr txBox="1"/>
      </xdr:nvSpPr>
      <xdr:spPr>
        <a:xfrm>
          <a:off x="4212590" y="16937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C8E27CAB-08CF-4FB5-988B-0D8BF7070F46}"/>
            </a:ext>
          </a:extLst>
        </xdr:cNvPr>
        <xdr:cNvCxnSpPr/>
      </xdr:nvCxnSpPr>
      <xdr:spPr>
        <a:xfrm>
          <a:off x="4112260" y="171621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92091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72A0456F-0898-4C9A-9084-D6AC4A3CFAF3}"/>
            </a:ext>
          </a:extLst>
        </xdr:cNvPr>
        <xdr:cNvSpPr txBox="1"/>
      </xdr:nvSpPr>
      <xdr:spPr>
        <a:xfrm>
          <a:off x="4212590" y="17583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62445A7D-DB2E-4807-B423-D3F56F89B500}"/>
            </a:ext>
          </a:extLst>
        </xdr:cNvPr>
        <xdr:cNvSpPr/>
      </xdr:nvSpPr>
      <xdr:spPr>
        <a:xfrm>
          <a:off x="4131310" y="1772665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935D5E6A-ECE9-486F-B351-A0CD27A915E7}"/>
            </a:ext>
          </a:extLst>
        </xdr:cNvPr>
        <xdr:cNvSpPr/>
      </xdr:nvSpPr>
      <xdr:spPr>
        <a:xfrm>
          <a:off x="3388360" y="177171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67767330-0A80-48F5-9F09-91FBE2DFE6B7}"/>
            </a:ext>
          </a:extLst>
        </xdr:cNvPr>
        <xdr:cNvSpPr/>
      </xdr:nvSpPr>
      <xdr:spPr>
        <a:xfrm>
          <a:off x="2571750" y="176809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169DAEB3-15F5-4D62-A5CB-6AF47FA6F3B9}"/>
            </a:ext>
          </a:extLst>
        </xdr:cNvPr>
        <xdr:cNvSpPr/>
      </xdr:nvSpPr>
      <xdr:spPr>
        <a:xfrm>
          <a:off x="1774190" y="1768475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1CAD597F-2B08-4878-A0A2-8974F37FF450}"/>
            </a:ext>
          </a:extLst>
        </xdr:cNvPr>
        <xdr:cNvSpPr/>
      </xdr:nvSpPr>
      <xdr:spPr>
        <a:xfrm>
          <a:off x="988060" y="1768094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EDB77540-2533-4E97-A069-8ABEEFF39A20}"/>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5BB3B029-D3D1-46C8-A5F6-BB56DC564DC4}"/>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B261418F-E37F-437B-AFFE-D64D14AB00A6}"/>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E8B719CE-4DD5-4C2E-BBE0-14459F11B455}"/>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704FD811-92EB-4832-809B-3D05E02FBC84}"/>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40639</xdr:rowOff>
    </xdr:from>
    <xdr:to>
      <xdr:col>24</xdr:col>
      <xdr:colOff>114300</xdr:colOff>
      <xdr:row>105</xdr:row>
      <xdr:rowOff>142239</xdr:rowOff>
    </xdr:to>
    <xdr:sp macro="" textlink="">
      <xdr:nvSpPr>
        <xdr:cNvPr id="414" name="楕円 413">
          <a:extLst>
            <a:ext uri="{FF2B5EF4-FFF2-40B4-BE49-F238E27FC236}">
              <a16:creationId xmlns:a16="http://schemas.microsoft.com/office/drawing/2014/main" id="{4D1BD972-DCEF-4703-B720-824A2FAEA0E8}"/>
            </a:ext>
          </a:extLst>
        </xdr:cNvPr>
        <xdr:cNvSpPr/>
      </xdr:nvSpPr>
      <xdr:spPr>
        <a:xfrm>
          <a:off x="4131310" y="1804288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19066</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763C3009-8BB4-4A6C-AA18-092D7C3FFBD7}"/>
            </a:ext>
          </a:extLst>
        </xdr:cNvPr>
        <xdr:cNvSpPr txBox="1"/>
      </xdr:nvSpPr>
      <xdr:spPr>
        <a:xfrm>
          <a:off x="4212590" y="18017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4445</xdr:rowOff>
    </xdr:from>
    <xdr:to>
      <xdr:col>20</xdr:col>
      <xdr:colOff>38100</xdr:colOff>
      <xdr:row>105</xdr:row>
      <xdr:rowOff>106045</xdr:rowOff>
    </xdr:to>
    <xdr:sp macro="" textlink="">
      <xdr:nvSpPr>
        <xdr:cNvPr id="416" name="楕円 415">
          <a:extLst>
            <a:ext uri="{FF2B5EF4-FFF2-40B4-BE49-F238E27FC236}">
              <a16:creationId xmlns:a16="http://schemas.microsoft.com/office/drawing/2014/main" id="{9D3C40F5-1213-44EE-B21C-F21B2CA4EE04}"/>
            </a:ext>
          </a:extLst>
        </xdr:cNvPr>
        <xdr:cNvSpPr/>
      </xdr:nvSpPr>
      <xdr:spPr>
        <a:xfrm>
          <a:off x="3388360" y="180086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55245</xdr:rowOff>
    </xdr:from>
    <xdr:to>
      <xdr:col>24</xdr:col>
      <xdr:colOff>63500</xdr:colOff>
      <xdr:row>105</xdr:row>
      <xdr:rowOff>91439</xdr:rowOff>
    </xdr:to>
    <xdr:cxnSp macro="">
      <xdr:nvCxnSpPr>
        <xdr:cNvPr id="417" name="直線コネクタ 416">
          <a:extLst>
            <a:ext uri="{FF2B5EF4-FFF2-40B4-BE49-F238E27FC236}">
              <a16:creationId xmlns:a16="http://schemas.microsoft.com/office/drawing/2014/main" id="{1C72176C-3CC2-42E7-AC8D-0C8FE774D746}"/>
            </a:ext>
          </a:extLst>
        </xdr:cNvPr>
        <xdr:cNvCxnSpPr/>
      </xdr:nvCxnSpPr>
      <xdr:spPr>
        <a:xfrm>
          <a:off x="3431540" y="18061305"/>
          <a:ext cx="74295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139700</xdr:rowOff>
    </xdr:from>
    <xdr:to>
      <xdr:col>15</xdr:col>
      <xdr:colOff>101600</xdr:colOff>
      <xdr:row>105</xdr:row>
      <xdr:rowOff>69850</xdr:rowOff>
    </xdr:to>
    <xdr:sp macro="" textlink="">
      <xdr:nvSpPr>
        <xdr:cNvPr id="418" name="楕円 417">
          <a:extLst>
            <a:ext uri="{FF2B5EF4-FFF2-40B4-BE49-F238E27FC236}">
              <a16:creationId xmlns:a16="http://schemas.microsoft.com/office/drawing/2014/main" id="{5E0353F3-F4E6-4C31-862D-86E59857FF18}"/>
            </a:ext>
          </a:extLst>
        </xdr:cNvPr>
        <xdr:cNvSpPr/>
      </xdr:nvSpPr>
      <xdr:spPr>
        <a:xfrm>
          <a:off x="2571750" y="179666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19050</xdr:rowOff>
    </xdr:from>
    <xdr:to>
      <xdr:col>19</xdr:col>
      <xdr:colOff>177800</xdr:colOff>
      <xdr:row>105</xdr:row>
      <xdr:rowOff>55245</xdr:rowOff>
    </xdr:to>
    <xdr:cxnSp macro="">
      <xdr:nvCxnSpPr>
        <xdr:cNvPr id="419" name="直線コネクタ 418">
          <a:extLst>
            <a:ext uri="{FF2B5EF4-FFF2-40B4-BE49-F238E27FC236}">
              <a16:creationId xmlns:a16="http://schemas.microsoft.com/office/drawing/2014/main" id="{143F96EA-A687-4108-BBF8-25F2C0F886EC}"/>
            </a:ext>
          </a:extLst>
        </xdr:cNvPr>
        <xdr:cNvCxnSpPr/>
      </xdr:nvCxnSpPr>
      <xdr:spPr>
        <a:xfrm>
          <a:off x="2626360" y="18017490"/>
          <a:ext cx="80518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103505</xdr:rowOff>
    </xdr:from>
    <xdr:to>
      <xdr:col>10</xdr:col>
      <xdr:colOff>165100</xdr:colOff>
      <xdr:row>105</xdr:row>
      <xdr:rowOff>33655</xdr:rowOff>
    </xdr:to>
    <xdr:sp macro="" textlink="">
      <xdr:nvSpPr>
        <xdr:cNvPr id="420" name="楕円 419">
          <a:extLst>
            <a:ext uri="{FF2B5EF4-FFF2-40B4-BE49-F238E27FC236}">
              <a16:creationId xmlns:a16="http://schemas.microsoft.com/office/drawing/2014/main" id="{D06C370F-0B7D-478A-9DB4-313A28C81922}"/>
            </a:ext>
          </a:extLst>
        </xdr:cNvPr>
        <xdr:cNvSpPr/>
      </xdr:nvSpPr>
      <xdr:spPr>
        <a:xfrm>
          <a:off x="1774190" y="1793240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154305</xdr:rowOff>
    </xdr:from>
    <xdr:to>
      <xdr:col>15</xdr:col>
      <xdr:colOff>50800</xdr:colOff>
      <xdr:row>105</xdr:row>
      <xdr:rowOff>19050</xdr:rowOff>
    </xdr:to>
    <xdr:cxnSp macro="">
      <xdr:nvCxnSpPr>
        <xdr:cNvPr id="421" name="直線コネクタ 420">
          <a:extLst>
            <a:ext uri="{FF2B5EF4-FFF2-40B4-BE49-F238E27FC236}">
              <a16:creationId xmlns:a16="http://schemas.microsoft.com/office/drawing/2014/main" id="{8EB2B521-2B2C-44E9-AA12-873EAC10F8B9}"/>
            </a:ext>
          </a:extLst>
        </xdr:cNvPr>
        <xdr:cNvCxnSpPr/>
      </xdr:nvCxnSpPr>
      <xdr:spPr>
        <a:xfrm>
          <a:off x="1828800" y="17985105"/>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67311</xdr:rowOff>
    </xdr:from>
    <xdr:to>
      <xdr:col>6</xdr:col>
      <xdr:colOff>38100</xdr:colOff>
      <xdr:row>104</xdr:row>
      <xdr:rowOff>168911</xdr:rowOff>
    </xdr:to>
    <xdr:sp macro="" textlink="">
      <xdr:nvSpPr>
        <xdr:cNvPr id="422" name="楕円 421">
          <a:extLst>
            <a:ext uri="{FF2B5EF4-FFF2-40B4-BE49-F238E27FC236}">
              <a16:creationId xmlns:a16="http://schemas.microsoft.com/office/drawing/2014/main" id="{876B744A-88C9-47B3-818B-2E8670898D30}"/>
            </a:ext>
          </a:extLst>
        </xdr:cNvPr>
        <xdr:cNvSpPr/>
      </xdr:nvSpPr>
      <xdr:spPr>
        <a:xfrm>
          <a:off x="988060" y="1789620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118111</xdr:rowOff>
    </xdr:from>
    <xdr:to>
      <xdr:col>10</xdr:col>
      <xdr:colOff>114300</xdr:colOff>
      <xdr:row>104</xdr:row>
      <xdr:rowOff>154305</xdr:rowOff>
    </xdr:to>
    <xdr:cxnSp macro="">
      <xdr:nvCxnSpPr>
        <xdr:cNvPr id="423" name="直線コネクタ 422">
          <a:extLst>
            <a:ext uri="{FF2B5EF4-FFF2-40B4-BE49-F238E27FC236}">
              <a16:creationId xmlns:a16="http://schemas.microsoft.com/office/drawing/2014/main" id="{E02BE0F9-9BC2-4377-83C3-4BEBBBD91B50}"/>
            </a:ext>
          </a:extLst>
        </xdr:cNvPr>
        <xdr:cNvCxnSpPr/>
      </xdr:nvCxnSpPr>
      <xdr:spPr>
        <a:xfrm>
          <a:off x="1031240" y="17950816"/>
          <a:ext cx="79756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652</xdr:rowOff>
    </xdr:from>
    <xdr:ext cx="405111" cy="259045"/>
    <xdr:sp macro="" textlink="">
      <xdr:nvSpPr>
        <xdr:cNvPr id="424" name="n_1aveValue【市民会館】&#10;有形固定資産減価償却率">
          <a:extLst>
            <a:ext uri="{FF2B5EF4-FFF2-40B4-BE49-F238E27FC236}">
              <a16:creationId xmlns:a16="http://schemas.microsoft.com/office/drawing/2014/main" id="{E662949C-D476-412C-8A3C-DD4C23B10262}"/>
            </a:ext>
          </a:extLst>
        </xdr:cNvPr>
        <xdr:cNvSpPr txBox="1"/>
      </xdr:nvSpPr>
      <xdr:spPr>
        <a:xfrm>
          <a:off x="3239144" y="1748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135907</xdr:rowOff>
    </xdr:from>
    <xdr:ext cx="405111" cy="259045"/>
    <xdr:sp macro="" textlink="">
      <xdr:nvSpPr>
        <xdr:cNvPr id="425" name="n_2aveValue【市民会館】&#10;有形固定資産減価償却率">
          <a:extLst>
            <a:ext uri="{FF2B5EF4-FFF2-40B4-BE49-F238E27FC236}">
              <a16:creationId xmlns:a16="http://schemas.microsoft.com/office/drawing/2014/main" id="{755B8F69-F485-489E-A39D-3B981458913B}"/>
            </a:ext>
          </a:extLst>
        </xdr:cNvPr>
        <xdr:cNvSpPr txBox="1"/>
      </xdr:nvSpPr>
      <xdr:spPr>
        <a:xfrm>
          <a:off x="2439044" y="1744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145432</xdr:rowOff>
    </xdr:from>
    <xdr:ext cx="405111" cy="259045"/>
    <xdr:sp macro="" textlink="">
      <xdr:nvSpPr>
        <xdr:cNvPr id="426" name="n_3aveValue【市民会館】&#10;有形固定資産減価償却率">
          <a:extLst>
            <a:ext uri="{FF2B5EF4-FFF2-40B4-BE49-F238E27FC236}">
              <a16:creationId xmlns:a16="http://schemas.microsoft.com/office/drawing/2014/main" id="{FE1DAE94-2D29-443C-A42E-D4ABE40635AC}"/>
            </a:ext>
          </a:extLst>
        </xdr:cNvPr>
        <xdr:cNvSpPr txBox="1"/>
      </xdr:nvSpPr>
      <xdr:spPr>
        <a:xfrm>
          <a:off x="164148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143527</xdr:rowOff>
    </xdr:from>
    <xdr:ext cx="405111" cy="259045"/>
    <xdr:sp macro="" textlink="">
      <xdr:nvSpPr>
        <xdr:cNvPr id="427" name="n_4aveValue【市民会館】&#10;有形固定資産減価償却率">
          <a:extLst>
            <a:ext uri="{FF2B5EF4-FFF2-40B4-BE49-F238E27FC236}">
              <a16:creationId xmlns:a16="http://schemas.microsoft.com/office/drawing/2014/main" id="{1C3CBB0B-F635-4DA7-B982-5E76B2FDBA51}"/>
            </a:ext>
          </a:extLst>
        </xdr:cNvPr>
        <xdr:cNvSpPr txBox="1"/>
      </xdr:nvSpPr>
      <xdr:spPr>
        <a:xfrm>
          <a:off x="855354" y="1745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97172</xdr:rowOff>
    </xdr:from>
    <xdr:ext cx="405111" cy="259045"/>
    <xdr:sp macro="" textlink="">
      <xdr:nvSpPr>
        <xdr:cNvPr id="428" name="n_1mainValue【市民会館】&#10;有形固定資産減価償却率">
          <a:extLst>
            <a:ext uri="{FF2B5EF4-FFF2-40B4-BE49-F238E27FC236}">
              <a16:creationId xmlns:a16="http://schemas.microsoft.com/office/drawing/2014/main" id="{BD85B182-8769-4050-9B3D-FC801339E856}"/>
            </a:ext>
          </a:extLst>
        </xdr:cNvPr>
        <xdr:cNvSpPr txBox="1"/>
      </xdr:nvSpPr>
      <xdr:spPr>
        <a:xfrm>
          <a:off x="3239144" y="1809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60977</xdr:rowOff>
    </xdr:from>
    <xdr:ext cx="405111" cy="259045"/>
    <xdr:sp macro="" textlink="">
      <xdr:nvSpPr>
        <xdr:cNvPr id="429" name="n_2mainValue【市民会館】&#10;有形固定資産減価償却率">
          <a:extLst>
            <a:ext uri="{FF2B5EF4-FFF2-40B4-BE49-F238E27FC236}">
              <a16:creationId xmlns:a16="http://schemas.microsoft.com/office/drawing/2014/main" id="{A455D369-3441-447D-ABFB-59FD3110D585}"/>
            </a:ext>
          </a:extLst>
        </xdr:cNvPr>
        <xdr:cNvSpPr txBox="1"/>
      </xdr:nvSpPr>
      <xdr:spPr>
        <a:xfrm>
          <a:off x="2439044" y="1805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24782</xdr:rowOff>
    </xdr:from>
    <xdr:ext cx="405111" cy="259045"/>
    <xdr:sp macro="" textlink="">
      <xdr:nvSpPr>
        <xdr:cNvPr id="430" name="n_3mainValue【市民会館】&#10;有形固定資産減価償却率">
          <a:extLst>
            <a:ext uri="{FF2B5EF4-FFF2-40B4-BE49-F238E27FC236}">
              <a16:creationId xmlns:a16="http://schemas.microsoft.com/office/drawing/2014/main" id="{53CBD545-A7F6-4BB0-8D57-C337787FA83D}"/>
            </a:ext>
          </a:extLst>
        </xdr:cNvPr>
        <xdr:cNvSpPr txBox="1"/>
      </xdr:nvSpPr>
      <xdr:spPr>
        <a:xfrm>
          <a:off x="1641484" y="1802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160038</xdr:rowOff>
    </xdr:from>
    <xdr:ext cx="405111" cy="259045"/>
    <xdr:sp macro="" textlink="">
      <xdr:nvSpPr>
        <xdr:cNvPr id="431" name="n_4mainValue【市民会館】&#10;有形固定資産減価償却率">
          <a:extLst>
            <a:ext uri="{FF2B5EF4-FFF2-40B4-BE49-F238E27FC236}">
              <a16:creationId xmlns:a16="http://schemas.microsoft.com/office/drawing/2014/main" id="{D047CFA9-F026-41CF-87F2-3A23F21AC7AB}"/>
            </a:ext>
          </a:extLst>
        </xdr:cNvPr>
        <xdr:cNvSpPr txBox="1"/>
      </xdr:nvSpPr>
      <xdr:spPr>
        <a:xfrm>
          <a:off x="855354" y="17992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8E5A3E2F-0E44-451D-866F-8C9032C4791F}"/>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7368BC1F-6FF5-495C-847E-32178BD3CB53}"/>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8197B283-E13A-47E3-B08B-18226D2A3C37}"/>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C7D0D311-9FA6-4237-AFFD-3E7CD8C0BE66}"/>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8DC0914B-E0C2-4937-97E9-9B44F13A2265}"/>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BCB0D6E2-FFBD-49D1-9135-39DE282DC8C6}"/>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6F541D1E-944A-4596-BC54-18CA62A1E250}"/>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C177CC72-C860-44C9-B045-2C3CE455396F}"/>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FBE47CDC-BC83-444A-99DB-4D3372CF342C}"/>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A3AC1B7B-0E98-4D91-A3DA-9D48C952E499}"/>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345165B1-545D-4ACB-A71A-651AC1400532}"/>
            </a:ext>
          </a:extLst>
        </xdr:cNvPr>
        <xdr:cNvCxnSpPr/>
      </xdr:nvCxnSpPr>
      <xdr:spPr>
        <a:xfrm>
          <a:off x="5960110" y="1847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A1C5F979-87EC-47A9-82FF-6EAA6DE71F6D}"/>
            </a:ext>
          </a:extLst>
        </xdr:cNvPr>
        <xdr:cNvSpPr txBox="1"/>
      </xdr:nvSpPr>
      <xdr:spPr>
        <a:xfrm>
          <a:off x="5527221" y="1833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B9240CA5-5751-4290-A879-945224115A91}"/>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1E73B081-F9C4-41BF-8261-5E1C82BAF357}"/>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A0BE5504-DAD6-4898-8889-E10ED5D16A8E}"/>
            </a:ext>
          </a:extLst>
        </xdr:cNvPr>
        <xdr:cNvCxnSpPr/>
      </xdr:nvCxnSpPr>
      <xdr:spPr>
        <a:xfrm>
          <a:off x="5960110" y="17331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2300F863-FFCB-4DBB-9612-ADBB6A9B56C3}"/>
            </a:ext>
          </a:extLst>
        </xdr:cNvPr>
        <xdr:cNvSpPr txBox="1"/>
      </xdr:nvSpPr>
      <xdr:spPr>
        <a:xfrm>
          <a:off x="5527221" y="1719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1280247D-705B-4FC8-A112-E54E54965EFD}"/>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E855B98C-71D8-4495-8644-ABC23969F640}"/>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FB80F1C6-2B9C-4F4A-AB8C-68F9D8B1DBEE}"/>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710B8400-9960-4D97-90A2-F16489C2C788}"/>
            </a:ext>
          </a:extLst>
        </xdr:cNvPr>
        <xdr:cNvCxnSpPr/>
      </xdr:nvCxnSpPr>
      <xdr:spPr>
        <a:xfrm flipV="1">
          <a:off x="9429115" y="17228819"/>
          <a:ext cx="0" cy="1219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B0C1B86F-EEAD-43F3-8CC8-6A2A2ED720D5}"/>
            </a:ext>
          </a:extLst>
        </xdr:cNvPr>
        <xdr:cNvSpPr txBox="1"/>
      </xdr:nvSpPr>
      <xdr:spPr>
        <a:xfrm>
          <a:off x="9467850" y="1845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B3D6DA52-E474-4F9C-8775-9B8309F7E1C3}"/>
            </a:ext>
          </a:extLst>
        </xdr:cNvPr>
        <xdr:cNvCxnSpPr/>
      </xdr:nvCxnSpPr>
      <xdr:spPr>
        <a:xfrm>
          <a:off x="9356090" y="1844802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6C1EF958-550F-42DA-BBCF-85BAB7465F9A}"/>
            </a:ext>
          </a:extLst>
        </xdr:cNvPr>
        <xdr:cNvSpPr txBox="1"/>
      </xdr:nvSpPr>
      <xdr:spPr>
        <a:xfrm>
          <a:off x="9467850" y="17000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F3F94837-67EC-4016-90CF-542210D38D25}"/>
            </a:ext>
          </a:extLst>
        </xdr:cNvPr>
        <xdr:cNvCxnSpPr/>
      </xdr:nvCxnSpPr>
      <xdr:spPr>
        <a:xfrm>
          <a:off x="9356090" y="1722881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162577</xdr:rowOff>
    </xdr:from>
    <xdr:ext cx="469744" cy="259045"/>
    <xdr:sp macro="" textlink="">
      <xdr:nvSpPr>
        <xdr:cNvPr id="456" name="【市民会館】&#10;一人当たり面積平均値テキスト">
          <a:extLst>
            <a:ext uri="{FF2B5EF4-FFF2-40B4-BE49-F238E27FC236}">
              <a16:creationId xmlns:a16="http://schemas.microsoft.com/office/drawing/2014/main" id="{624CE285-6318-4B7F-8942-8ED974A7A376}"/>
            </a:ext>
          </a:extLst>
        </xdr:cNvPr>
        <xdr:cNvSpPr txBox="1"/>
      </xdr:nvSpPr>
      <xdr:spPr>
        <a:xfrm>
          <a:off x="9467850" y="17823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5867DF87-C5BF-4D00-BBFA-2595E6721369}"/>
            </a:ext>
          </a:extLst>
        </xdr:cNvPr>
        <xdr:cNvSpPr/>
      </xdr:nvSpPr>
      <xdr:spPr>
        <a:xfrm>
          <a:off x="9394190" y="1796669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A5033071-ED83-4AAF-BAE1-D219C2EE1540}"/>
            </a:ext>
          </a:extLst>
        </xdr:cNvPr>
        <xdr:cNvSpPr/>
      </xdr:nvSpPr>
      <xdr:spPr>
        <a:xfrm>
          <a:off x="8632190" y="1797430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717F98C9-9422-480B-917D-DF526C88347D}"/>
            </a:ext>
          </a:extLst>
        </xdr:cNvPr>
        <xdr:cNvSpPr/>
      </xdr:nvSpPr>
      <xdr:spPr>
        <a:xfrm>
          <a:off x="7846060" y="1799526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F94353BE-652A-448C-BB4E-E2095481E4F8}"/>
            </a:ext>
          </a:extLst>
        </xdr:cNvPr>
        <xdr:cNvSpPr/>
      </xdr:nvSpPr>
      <xdr:spPr>
        <a:xfrm>
          <a:off x="7029450" y="179952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C40AD9D2-544E-4AAA-82AE-9A09E057AD6A}"/>
            </a:ext>
          </a:extLst>
        </xdr:cNvPr>
        <xdr:cNvSpPr/>
      </xdr:nvSpPr>
      <xdr:spPr>
        <a:xfrm>
          <a:off x="6231890" y="180200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D4E8377C-3019-421C-A9B0-6D0D7AE6B113}"/>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55016407-2BEA-418B-A5D2-411B834AC219}"/>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2303B2F1-AA28-4758-B337-B2BCABCB3DF7}"/>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2B7A6DAD-EB95-4D26-A070-78729802A328}"/>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7C63B180-1574-4F70-9833-3B806740C88F}"/>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151130</xdr:rowOff>
    </xdr:from>
    <xdr:to>
      <xdr:col>55</xdr:col>
      <xdr:colOff>50800</xdr:colOff>
      <xdr:row>106</xdr:row>
      <xdr:rowOff>81280</xdr:rowOff>
    </xdr:to>
    <xdr:sp macro="" textlink="">
      <xdr:nvSpPr>
        <xdr:cNvPr id="467" name="楕円 466">
          <a:extLst>
            <a:ext uri="{FF2B5EF4-FFF2-40B4-BE49-F238E27FC236}">
              <a16:creationId xmlns:a16="http://schemas.microsoft.com/office/drawing/2014/main" id="{33F0E87E-B4ED-4FD7-BD86-A188F2F2ECAB}"/>
            </a:ext>
          </a:extLst>
        </xdr:cNvPr>
        <xdr:cNvSpPr/>
      </xdr:nvSpPr>
      <xdr:spPr>
        <a:xfrm>
          <a:off x="9394190" y="1815338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129557</xdr:rowOff>
    </xdr:from>
    <xdr:ext cx="469744" cy="259045"/>
    <xdr:sp macro="" textlink="">
      <xdr:nvSpPr>
        <xdr:cNvPr id="468" name="【市民会館】&#10;一人当たり面積該当値テキスト">
          <a:extLst>
            <a:ext uri="{FF2B5EF4-FFF2-40B4-BE49-F238E27FC236}">
              <a16:creationId xmlns:a16="http://schemas.microsoft.com/office/drawing/2014/main" id="{67A3FCDD-C9CE-46C6-BC41-988A5CD5DAF0}"/>
            </a:ext>
          </a:extLst>
        </xdr:cNvPr>
        <xdr:cNvSpPr txBox="1"/>
      </xdr:nvSpPr>
      <xdr:spPr>
        <a:xfrm>
          <a:off x="9467850" y="1813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151130</xdr:rowOff>
    </xdr:from>
    <xdr:to>
      <xdr:col>50</xdr:col>
      <xdr:colOff>165100</xdr:colOff>
      <xdr:row>106</xdr:row>
      <xdr:rowOff>81280</xdr:rowOff>
    </xdr:to>
    <xdr:sp macro="" textlink="">
      <xdr:nvSpPr>
        <xdr:cNvPr id="469" name="楕円 468">
          <a:extLst>
            <a:ext uri="{FF2B5EF4-FFF2-40B4-BE49-F238E27FC236}">
              <a16:creationId xmlns:a16="http://schemas.microsoft.com/office/drawing/2014/main" id="{C849F626-A1A1-4483-B7DF-DFDB1EA0FD6E}"/>
            </a:ext>
          </a:extLst>
        </xdr:cNvPr>
        <xdr:cNvSpPr/>
      </xdr:nvSpPr>
      <xdr:spPr>
        <a:xfrm>
          <a:off x="8632190" y="181533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30480</xdr:rowOff>
    </xdr:from>
    <xdr:to>
      <xdr:col>55</xdr:col>
      <xdr:colOff>0</xdr:colOff>
      <xdr:row>106</xdr:row>
      <xdr:rowOff>30480</xdr:rowOff>
    </xdr:to>
    <xdr:cxnSp macro="">
      <xdr:nvCxnSpPr>
        <xdr:cNvPr id="470" name="直線コネクタ 469">
          <a:extLst>
            <a:ext uri="{FF2B5EF4-FFF2-40B4-BE49-F238E27FC236}">
              <a16:creationId xmlns:a16="http://schemas.microsoft.com/office/drawing/2014/main" id="{49EDB06B-6111-42FC-AB8B-7B83F4192B4A}"/>
            </a:ext>
          </a:extLst>
        </xdr:cNvPr>
        <xdr:cNvCxnSpPr/>
      </xdr:nvCxnSpPr>
      <xdr:spPr>
        <a:xfrm>
          <a:off x="8686800" y="1820227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151130</xdr:rowOff>
    </xdr:from>
    <xdr:to>
      <xdr:col>46</xdr:col>
      <xdr:colOff>38100</xdr:colOff>
      <xdr:row>106</xdr:row>
      <xdr:rowOff>81280</xdr:rowOff>
    </xdr:to>
    <xdr:sp macro="" textlink="">
      <xdr:nvSpPr>
        <xdr:cNvPr id="471" name="楕円 470">
          <a:extLst>
            <a:ext uri="{FF2B5EF4-FFF2-40B4-BE49-F238E27FC236}">
              <a16:creationId xmlns:a16="http://schemas.microsoft.com/office/drawing/2014/main" id="{76516241-8ABF-4A24-916A-750D5A263BA8}"/>
            </a:ext>
          </a:extLst>
        </xdr:cNvPr>
        <xdr:cNvSpPr/>
      </xdr:nvSpPr>
      <xdr:spPr>
        <a:xfrm>
          <a:off x="7846060" y="181533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30480</xdr:rowOff>
    </xdr:from>
    <xdr:to>
      <xdr:col>50</xdr:col>
      <xdr:colOff>114300</xdr:colOff>
      <xdr:row>106</xdr:row>
      <xdr:rowOff>30480</xdr:rowOff>
    </xdr:to>
    <xdr:cxnSp macro="">
      <xdr:nvCxnSpPr>
        <xdr:cNvPr id="472" name="直線コネクタ 471">
          <a:extLst>
            <a:ext uri="{FF2B5EF4-FFF2-40B4-BE49-F238E27FC236}">
              <a16:creationId xmlns:a16="http://schemas.microsoft.com/office/drawing/2014/main" id="{C636DF17-5220-4935-8F87-FB3602C7D1A0}"/>
            </a:ext>
          </a:extLst>
        </xdr:cNvPr>
        <xdr:cNvCxnSpPr/>
      </xdr:nvCxnSpPr>
      <xdr:spPr>
        <a:xfrm>
          <a:off x="7889240" y="1820227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151130</xdr:rowOff>
    </xdr:from>
    <xdr:to>
      <xdr:col>41</xdr:col>
      <xdr:colOff>101600</xdr:colOff>
      <xdr:row>106</xdr:row>
      <xdr:rowOff>81280</xdr:rowOff>
    </xdr:to>
    <xdr:sp macro="" textlink="">
      <xdr:nvSpPr>
        <xdr:cNvPr id="473" name="楕円 472">
          <a:extLst>
            <a:ext uri="{FF2B5EF4-FFF2-40B4-BE49-F238E27FC236}">
              <a16:creationId xmlns:a16="http://schemas.microsoft.com/office/drawing/2014/main" id="{C417974E-44B8-4AB0-B656-5A86950FF16C}"/>
            </a:ext>
          </a:extLst>
        </xdr:cNvPr>
        <xdr:cNvSpPr/>
      </xdr:nvSpPr>
      <xdr:spPr>
        <a:xfrm>
          <a:off x="7029450" y="181533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30480</xdr:rowOff>
    </xdr:from>
    <xdr:to>
      <xdr:col>45</xdr:col>
      <xdr:colOff>177800</xdr:colOff>
      <xdr:row>106</xdr:row>
      <xdr:rowOff>30480</xdr:rowOff>
    </xdr:to>
    <xdr:cxnSp macro="">
      <xdr:nvCxnSpPr>
        <xdr:cNvPr id="474" name="直線コネクタ 473">
          <a:extLst>
            <a:ext uri="{FF2B5EF4-FFF2-40B4-BE49-F238E27FC236}">
              <a16:creationId xmlns:a16="http://schemas.microsoft.com/office/drawing/2014/main" id="{1D93AB6B-72E9-4835-810F-C2CFD5741A12}"/>
            </a:ext>
          </a:extLst>
        </xdr:cNvPr>
        <xdr:cNvCxnSpPr/>
      </xdr:nvCxnSpPr>
      <xdr:spPr>
        <a:xfrm>
          <a:off x="7084060" y="1820227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156845</xdr:rowOff>
    </xdr:from>
    <xdr:to>
      <xdr:col>36</xdr:col>
      <xdr:colOff>165100</xdr:colOff>
      <xdr:row>106</xdr:row>
      <xdr:rowOff>86995</xdr:rowOff>
    </xdr:to>
    <xdr:sp macro="" textlink="">
      <xdr:nvSpPr>
        <xdr:cNvPr id="475" name="楕円 474">
          <a:extLst>
            <a:ext uri="{FF2B5EF4-FFF2-40B4-BE49-F238E27FC236}">
              <a16:creationId xmlns:a16="http://schemas.microsoft.com/office/drawing/2014/main" id="{4ECD71C4-AEC5-48E5-B69D-DED48FBAA60A}"/>
            </a:ext>
          </a:extLst>
        </xdr:cNvPr>
        <xdr:cNvSpPr/>
      </xdr:nvSpPr>
      <xdr:spPr>
        <a:xfrm>
          <a:off x="6231890" y="1816100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30480</xdr:rowOff>
    </xdr:from>
    <xdr:to>
      <xdr:col>41</xdr:col>
      <xdr:colOff>50800</xdr:colOff>
      <xdr:row>106</xdr:row>
      <xdr:rowOff>36195</xdr:rowOff>
    </xdr:to>
    <xdr:cxnSp macro="">
      <xdr:nvCxnSpPr>
        <xdr:cNvPr id="476" name="直線コネクタ 475">
          <a:extLst>
            <a:ext uri="{FF2B5EF4-FFF2-40B4-BE49-F238E27FC236}">
              <a16:creationId xmlns:a16="http://schemas.microsoft.com/office/drawing/2014/main" id="{AD01ACEF-E4E9-4F71-B65B-ACD8D8CBC9F0}"/>
            </a:ext>
          </a:extLst>
        </xdr:cNvPr>
        <xdr:cNvCxnSpPr/>
      </xdr:nvCxnSpPr>
      <xdr:spPr>
        <a:xfrm flipV="1">
          <a:off x="6286500" y="18202275"/>
          <a:ext cx="79756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92091</xdr:rowOff>
    </xdr:from>
    <xdr:ext cx="469744" cy="259045"/>
    <xdr:sp macro="" textlink="">
      <xdr:nvSpPr>
        <xdr:cNvPr id="477" name="n_1aveValue【市民会館】&#10;一人当たり面積">
          <a:extLst>
            <a:ext uri="{FF2B5EF4-FFF2-40B4-BE49-F238E27FC236}">
              <a16:creationId xmlns:a16="http://schemas.microsoft.com/office/drawing/2014/main" id="{2240B6E9-FC75-4819-9067-75ABC315A510}"/>
            </a:ext>
          </a:extLst>
        </xdr:cNvPr>
        <xdr:cNvSpPr txBox="1"/>
      </xdr:nvSpPr>
      <xdr:spPr>
        <a:xfrm>
          <a:off x="8454467" y="1775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478" name="n_2aveValue【市民会館】&#10;一人当たり面積">
          <a:extLst>
            <a:ext uri="{FF2B5EF4-FFF2-40B4-BE49-F238E27FC236}">
              <a16:creationId xmlns:a16="http://schemas.microsoft.com/office/drawing/2014/main" id="{F02F0B22-D978-4DF1-B3C7-BABFD87FAEF9}"/>
            </a:ext>
          </a:extLst>
        </xdr:cNvPr>
        <xdr:cNvSpPr txBox="1"/>
      </xdr:nvSpPr>
      <xdr:spPr>
        <a:xfrm>
          <a:off x="7673417" y="17766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109238</xdr:rowOff>
    </xdr:from>
    <xdr:ext cx="469744" cy="259045"/>
    <xdr:sp macro="" textlink="">
      <xdr:nvSpPr>
        <xdr:cNvPr id="479" name="n_3aveValue【市民会館】&#10;一人当たり面積">
          <a:extLst>
            <a:ext uri="{FF2B5EF4-FFF2-40B4-BE49-F238E27FC236}">
              <a16:creationId xmlns:a16="http://schemas.microsoft.com/office/drawing/2014/main" id="{D923D4B6-C56A-4657-9555-2265BDE462AA}"/>
            </a:ext>
          </a:extLst>
        </xdr:cNvPr>
        <xdr:cNvSpPr txBox="1"/>
      </xdr:nvSpPr>
      <xdr:spPr>
        <a:xfrm>
          <a:off x="6866332" y="17766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132097</xdr:rowOff>
    </xdr:from>
    <xdr:ext cx="469744" cy="259045"/>
    <xdr:sp macro="" textlink="">
      <xdr:nvSpPr>
        <xdr:cNvPr id="480" name="n_4aveValue【市民会館】&#10;一人当たり面積">
          <a:extLst>
            <a:ext uri="{FF2B5EF4-FFF2-40B4-BE49-F238E27FC236}">
              <a16:creationId xmlns:a16="http://schemas.microsoft.com/office/drawing/2014/main" id="{97E28BB5-7B80-4C0C-B00C-C7010283B998}"/>
            </a:ext>
          </a:extLst>
        </xdr:cNvPr>
        <xdr:cNvSpPr txBox="1"/>
      </xdr:nvSpPr>
      <xdr:spPr>
        <a:xfrm>
          <a:off x="6068772" y="1779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72407</xdr:rowOff>
    </xdr:from>
    <xdr:ext cx="469744" cy="259045"/>
    <xdr:sp macro="" textlink="">
      <xdr:nvSpPr>
        <xdr:cNvPr id="481" name="n_1mainValue【市民会館】&#10;一人当たり面積">
          <a:extLst>
            <a:ext uri="{FF2B5EF4-FFF2-40B4-BE49-F238E27FC236}">
              <a16:creationId xmlns:a16="http://schemas.microsoft.com/office/drawing/2014/main" id="{1B5FA0C7-E2D8-43B4-8DD9-6E178531A6DA}"/>
            </a:ext>
          </a:extLst>
        </xdr:cNvPr>
        <xdr:cNvSpPr txBox="1"/>
      </xdr:nvSpPr>
      <xdr:spPr>
        <a:xfrm>
          <a:off x="845446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72407</xdr:rowOff>
    </xdr:from>
    <xdr:ext cx="469744" cy="259045"/>
    <xdr:sp macro="" textlink="">
      <xdr:nvSpPr>
        <xdr:cNvPr id="482" name="n_2mainValue【市民会館】&#10;一人当たり面積">
          <a:extLst>
            <a:ext uri="{FF2B5EF4-FFF2-40B4-BE49-F238E27FC236}">
              <a16:creationId xmlns:a16="http://schemas.microsoft.com/office/drawing/2014/main" id="{A8409F07-DF3C-488B-AB08-4A38D8B5EB84}"/>
            </a:ext>
          </a:extLst>
        </xdr:cNvPr>
        <xdr:cNvSpPr txBox="1"/>
      </xdr:nvSpPr>
      <xdr:spPr>
        <a:xfrm>
          <a:off x="767341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72407</xdr:rowOff>
    </xdr:from>
    <xdr:ext cx="469744" cy="259045"/>
    <xdr:sp macro="" textlink="">
      <xdr:nvSpPr>
        <xdr:cNvPr id="483" name="n_3mainValue【市民会館】&#10;一人当たり面積">
          <a:extLst>
            <a:ext uri="{FF2B5EF4-FFF2-40B4-BE49-F238E27FC236}">
              <a16:creationId xmlns:a16="http://schemas.microsoft.com/office/drawing/2014/main" id="{A4E079BC-3FCA-4967-A444-2E8B1276B636}"/>
            </a:ext>
          </a:extLst>
        </xdr:cNvPr>
        <xdr:cNvSpPr txBox="1"/>
      </xdr:nvSpPr>
      <xdr:spPr>
        <a:xfrm>
          <a:off x="6866332"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78122</xdr:rowOff>
    </xdr:from>
    <xdr:ext cx="469744" cy="259045"/>
    <xdr:sp macro="" textlink="">
      <xdr:nvSpPr>
        <xdr:cNvPr id="484" name="n_4mainValue【市民会館】&#10;一人当たり面積">
          <a:extLst>
            <a:ext uri="{FF2B5EF4-FFF2-40B4-BE49-F238E27FC236}">
              <a16:creationId xmlns:a16="http://schemas.microsoft.com/office/drawing/2014/main" id="{ACF211E3-25A5-4276-A36D-997D4DFF4499}"/>
            </a:ext>
          </a:extLst>
        </xdr:cNvPr>
        <xdr:cNvSpPr txBox="1"/>
      </xdr:nvSpPr>
      <xdr:spPr>
        <a:xfrm>
          <a:off x="6068772" y="1825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F9B81DD7-A084-41BB-A2B0-7C3DC00ADE17}"/>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632D732D-56FB-4761-A84A-736C53CF9E43}"/>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DE78586D-07DE-4CA6-9F43-79F9F3D8C7BA}"/>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64DD0DFE-A04B-4A72-9D50-04341803B24E}"/>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77503667-C6F2-40EF-AC65-D1D9D679B004}"/>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CAF55CF7-0447-4DFA-8429-D1FEE339FA41}"/>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59EEE60B-0F48-442A-917D-83375028D023}"/>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74B3C954-BD5B-4739-8501-1AD7ADE4F6F6}"/>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9AD35EA0-57DD-41DC-A3AC-D6C27ACEEBA2}"/>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09BAC54A-B3E7-4358-BF9A-3C0F345C22DF}"/>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EFEC4720-B3A6-41A6-8C0B-AB95469AA2FF}"/>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4E32C822-8B55-4D6E-93C8-9BC7C978D8E0}"/>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DECBD4DC-F4CD-40C0-820F-68A4FA274E40}"/>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270D7E6C-EF30-4A20-97CB-B9E52B60DABA}"/>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733F99C9-59E7-4B83-963B-1AF8F3908731}"/>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23AB3C3F-237E-4B88-92A3-65E895D70F2B}"/>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52826ACE-BF92-41FC-9741-1D3C8708E60C}"/>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4D00B1EF-8A19-4BBB-9A7F-D687384B1E37}"/>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FD05AA78-BFE5-4C68-862C-3C4E67351DC6}"/>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62F1DA75-16AA-4314-91B5-E685E2EE09CD}"/>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DE568E63-0F19-4636-83D6-A5F5C4222D15}"/>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360499EB-0143-46AA-85B4-3EDF1140EAA0}"/>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EAE212F8-6B03-44E8-AD11-30FCB083A379}"/>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52AC1815-7187-4397-9F8B-13A8CF3F96C3}"/>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58B49E06-9483-47EC-A216-B6288F03E36D}"/>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46EBF81E-7027-4253-9B5D-EA4CD88A1EA7}"/>
            </a:ext>
          </a:extLst>
        </xdr:cNvPr>
        <xdr:cNvCxnSpPr/>
      </xdr:nvCxnSpPr>
      <xdr:spPr>
        <a:xfrm flipV="1">
          <a:off x="14703424" y="5856242"/>
          <a:ext cx="0" cy="1285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A3B1DB03-71B1-420B-90D3-9D39CBADAAFD}"/>
            </a:ext>
          </a:extLst>
        </xdr:cNvPr>
        <xdr:cNvSpPr txBox="1"/>
      </xdr:nvSpPr>
      <xdr:spPr>
        <a:xfrm>
          <a:off x="14742160" y="714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23E45F60-99B0-4FFA-9DCC-B08875BF4740}"/>
            </a:ext>
          </a:extLst>
        </xdr:cNvPr>
        <xdr:cNvCxnSpPr/>
      </xdr:nvCxnSpPr>
      <xdr:spPr>
        <a:xfrm>
          <a:off x="14611350" y="71415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DBDB0089-C09E-4842-80FD-29408EA7DA22}"/>
            </a:ext>
          </a:extLst>
        </xdr:cNvPr>
        <xdr:cNvSpPr txBox="1"/>
      </xdr:nvSpPr>
      <xdr:spPr>
        <a:xfrm>
          <a:off x="14742160" y="5631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5415DD16-CA53-4A79-8FF3-D7E34BFE6E8C}"/>
            </a:ext>
          </a:extLst>
        </xdr:cNvPr>
        <xdr:cNvCxnSpPr/>
      </xdr:nvCxnSpPr>
      <xdr:spPr>
        <a:xfrm>
          <a:off x="14611350" y="58562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113591</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C444B9C1-1538-4F12-A584-05ABB10E811B}"/>
            </a:ext>
          </a:extLst>
        </xdr:cNvPr>
        <xdr:cNvSpPr txBox="1"/>
      </xdr:nvSpPr>
      <xdr:spPr>
        <a:xfrm>
          <a:off x="14742160" y="6457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434F440F-0B6B-4625-B603-919C8116E13C}"/>
            </a:ext>
          </a:extLst>
        </xdr:cNvPr>
        <xdr:cNvSpPr/>
      </xdr:nvSpPr>
      <xdr:spPr>
        <a:xfrm>
          <a:off x="14649450" y="660962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87303698-A206-460B-892B-C795D87D05D4}"/>
            </a:ext>
          </a:extLst>
        </xdr:cNvPr>
        <xdr:cNvSpPr/>
      </xdr:nvSpPr>
      <xdr:spPr>
        <a:xfrm>
          <a:off x="13887450" y="66186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8A3CB483-A133-4F14-A4D5-63290D6A9F63}"/>
            </a:ext>
          </a:extLst>
        </xdr:cNvPr>
        <xdr:cNvSpPr/>
      </xdr:nvSpPr>
      <xdr:spPr>
        <a:xfrm>
          <a:off x="13089890" y="659111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D9AF65BC-4FD4-46B8-9C0C-73DFABB0AE6D}"/>
            </a:ext>
          </a:extLst>
        </xdr:cNvPr>
        <xdr:cNvSpPr/>
      </xdr:nvSpPr>
      <xdr:spPr>
        <a:xfrm>
          <a:off x="12303760" y="656880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3D5CEAC4-91A9-4DA1-A188-0F5A9F42786B}"/>
            </a:ext>
          </a:extLst>
        </xdr:cNvPr>
        <xdr:cNvSpPr/>
      </xdr:nvSpPr>
      <xdr:spPr>
        <a:xfrm>
          <a:off x="11487150" y="656036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776BA04A-DEF7-4B7A-9928-2B98F6392856}"/>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0235B1B1-F2FA-4B69-BF37-209E34EEBB01}"/>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A20E6533-94CF-4644-9F71-EB62DED506E3}"/>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56326089-41E6-411C-9C9B-5F32C715E455}"/>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BDB066C4-7340-4D1B-B9D1-FAE51B63F716}"/>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138067</xdr:rowOff>
    </xdr:from>
    <xdr:to>
      <xdr:col>85</xdr:col>
      <xdr:colOff>177800</xdr:colOff>
      <xdr:row>40</xdr:row>
      <xdr:rowOff>68217</xdr:rowOff>
    </xdr:to>
    <xdr:sp macro="" textlink="">
      <xdr:nvSpPr>
        <xdr:cNvPr id="526" name="楕円 525">
          <a:extLst>
            <a:ext uri="{FF2B5EF4-FFF2-40B4-BE49-F238E27FC236}">
              <a16:creationId xmlns:a16="http://schemas.microsoft.com/office/drawing/2014/main" id="{2858D529-F203-4D15-BD98-E401A34EDC24}"/>
            </a:ext>
          </a:extLst>
        </xdr:cNvPr>
        <xdr:cNvSpPr/>
      </xdr:nvSpPr>
      <xdr:spPr>
        <a:xfrm>
          <a:off x="14649450" y="682080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116494</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B19FEBF7-496A-4ABB-8E7F-5197518814E0}"/>
            </a:ext>
          </a:extLst>
        </xdr:cNvPr>
        <xdr:cNvSpPr txBox="1"/>
      </xdr:nvSpPr>
      <xdr:spPr>
        <a:xfrm>
          <a:off x="14742160" y="6803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128270</xdr:rowOff>
    </xdr:from>
    <xdr:to>
      <xdr:col>81</xdr:col>
      <xdr:colOff>101600</xdr:colOff>
      <xdr:row>40</xdr:row>
      <xdr:rowOff>58420</xdr:rowOff>
    </xdr:to>
    <xdr:sp macro="" textlink="">
      <xdr:nvSpPr>
        <xdr:cNvPr id="528" name="楕円 527">
          <a:extLst>
            <a:ext uri="{FF2B5EF4-FFF2-40B4-BE49-F238E27FC236}">
              <a16:creationId xmlns:a16="http://schemas.microsoft.com/office/drawing/2014/main" id="{028648F9-AF4F-47C0-8E29-07F8ED70E474}"/>
            </a:ext>
          </a:extLst>
        </xdr:cNvPr>
        <xdr:cNvSpPr/>
      </xdr:nvSpPr>
      <xdr:spPr>
        <a:xfrm>
          <a:off x="13887450" y="68186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7620</xdr:rowOff>
    </xdr:from>
    <xdr:to>
      <xdr:col>85</xdr:col>
      <xdr:colOff>127000</xdr:colOff>
      <xdr:row>40</xdr:row>
      <xdr:rowOff>17417</xdr:rowOff>
    </xdr:to>
    <xdr:cxnSp macro="">
      <xdr:nvCxnSpPr>
        <xdr:cNvPr id="529" name="直線コネクタ 528">
          <a:extLst>
            <a:ext uri="{FF2B5EF4-FFF2-40B4-BE49-F238E27FC236}">
              <a16:creationId xmlns:a16="http://schemas.microsoft.com/office/drawing/2014/main" id="{0F185E9C-7CC3-4CC1-B991-24B327EDEC3A}"/>
            </a:ext>
          </a:extLst>
        </xdr:cNvPr>
        <xdr:cNvCxnSpPr/>
      </xdr:nvCxnSpPr>
      <xdr:spPr>
        <a:xfrm>
          <a:off x="13942060" y="6867525"/>
          <a:ext cx="762000" cy="1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113574</xdr:rowOff>
    </xdr:from>
    <xdr:to>
      <xdr:col>76</xdr:col>
      <xdr:colOff>165100</xdr:colOff>
      <xdr:row>40</xdr:row>
      <xdr:rowOff>43724</xdr:rowOff>
    </xdr:to>
    <xdr:sp macro="" textlink="">
      <xdr:nvSpPr>
        <xdr:cNvPr id="530" name="楕円 529">
          <a:extLst>
            <a:ext uri="{FF2B5EF4-FFF2-40B4-BE49-F238E27FC236}">
              <a16:creationId xmlns:a16="http://schemas.microsoft.com/office/drawing/2014/main" id="{EFF715F9-EA06-4FCC-87D8-822FF9530A6F}"/>
            </a:ext>
          </a:extLst>
        </xdr:cNvPr>
        <xdr:cNvSpPr/>
      </xdr:nvSpPr>
      <xdr:spPr>
        <a:xfrm>
          <a:off x="13089890" y="680012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164374</xdr:rowOff>
    </xdr:from>
    <xdr:to>
      <xdr:col>81</xdr:col>
      <xdr:colOff>50800</xdr:colOff>
      <xdr:row>40</xdr:row>
      <xdr:rowOff>7620</xdr:rowOff>
    </xdr:to>
    <xdr:cxnSp macro="">
      <xdr:nvCxnSpPr>
        <xdr:cNvPr id="531" name="直線コネクタ 530">
          <a:extLst>
            <a:ext uri="{FF2B5EF4-FFF2-40B4-BE49-F238E27FC236}">
              <a16:creationId xmlns:a16="http://schemas.microsoft.com/office/drawing/2014/main" id="{CAA729C3-E395-40C4-A3B3-F6A01C7EF185}"/>
            </a:ext>
          </a:extLst>
        </xdr:cNvPr>
        <xdr:cNvCxnSpPr/>
      </xdr:nvCxnSpPr>
      <xdr:spPr>
        <a:xfrm>
          <a:off x="13144500" y="6854734"/>
          <a:ext cx="797560" cy="1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116840</xdr:rowOff>
    </xdr:from>
    <xdr:to>
      <xdr:col>72</xdr:col>
      <xdr:colOff>38100</xdr:colOff>
      <xdr:row>40</xdr:row>
      <xdr:rowOff>46990</xdr:rowOff>
    </xdr:to>
    <xdr:sp macro="" textlink="">
      <xdr:nvSpPr>
        <xdr:cNvPr id="532" name="楕円 531">
          <a:extLst>
            <a:ext uri="{FF2B5EF4-FFF2-40B4-BE49-F238E27FC236}">
              <a16:creationId xmlns:a16="http://schemas.microsoft.com/office/drawing/2014/main" id="{3BA6A939-D16B-4D49-AC5E-B56904817FBB}"/>
            </a:ext>
          </a:extLst>
        </xdr:cNvPr>
        <xdr:cNvSpPr/>
      </xdr:nvSpPr>
      <xdr:spPr>
        <a:xfrm>
          <a:off x="12303760" y="68033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164374</xdr:rowOff>
    </xdr:from>
    <xdr:to>
      <xdr:col>76</xdr:col>
      <xdr:colOff>114300</xdr:colOff>
      <xdr:row>39</xdr:row>
      <xdr:rowOff>167640</xdr:rowOff>
    </xdr:to>
    <xdr:cxnSp macro="">
      <xdr:nvCxnSpPr>
        <xdr:cNvPr id="533" name="直線コネクタ 532">
          <a:extLst>
            <a:ext uri="{FF2B5EF4-FFF2-40B4-BE49-F238E27FC236}">
              <a16:creationId xmlns:a16="http://schemas.microsoft.com/office/drawing/2014/main" id="{C49EDF4C-4F30-41F8-9E77-0D2310EFA9F6}"/>
            </a:ext>
          </a:extLst>
        </xdr:cNvPr>
        <xdr:cNvCxnSpPr/>
      </xdr:nvCxnSpPr>
      <xdr:spPr>
        <a:xfrm flipV="1">
          <a:off x="12346940" y="6854734"/>
          <a:ext cx="79756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51526</xdr:rowOff>
    </xdr:from>
    <xdr:to>
      <xdr:col>67</xdr:col>
      <xdr:colOff>101600</xdr:colOff>
      <xdr:row>39</xdr:row>
      <xdr:rowOff>153126</xdr:rowOff>
    </xdr:to>
    <xdr:sp macro="" textlink="">
      <xdr:nvSpPr>
        <xdr:cNvPr id="534" name="楕円 533">
          <a:extLst>
            <a:ext uri="{FF2B5EF4-FFF2-40B4-BE49-F238E27FC236}">
              <a16:creationId xmlns:a16="http://schemas.microsoft.com/office/drawing/2014/main" id="{489F9F93-3AAE-46D1-89E7-00C118D7077D}"/>
            </a:ext>
          </a:extLst>
        </xdr:cNvPr>
        <xdr:cNvSpPr/>
      </xdr:nvSpPr>
      <xdr:spPr>
        <a:xfrm>
          <a:off x="11487150" y="674188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102326</xdr:rowOff>
    </xdr:from>
    <xdr:to>
      <xdr:col>71</xdr:col>
      <xdr:colOff>177800</xdr:colOff>
      <xdr:row>39</xdr:row>
      <xdr:rowOff>167640</xdr:rowOff>
    </xdr:to>
    <xdr:cxnSp macro="">
      <xdr:nvCxnSpPr>
        <xdr:cNvPr id="535" name="直線コネクタ 534">
          <a:extLst>
            <a:ext uri="{FF2B5EF4-FFF2-40B4-BE49-F238E27FC236}">
              <a16:creationId xmlns:a16="http://schemas.microsoft.com/office/drawing/2014/main" id="{6ECB4F25-324D-4F76-A0B8-5097C3FA7BD8}"/>
            </a:ext>
          </a:extLst>
        </xdr:cNvPr>
        <xdr:cNvCxnSpPr/>
      </xdr:nvCxnSpPr>
      <xdr:spPr>
        <a:xfrm>
          <a:off x="11541760" y="6785066"/>
          <a:ext cx="805180" cy="72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52087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35FFBB7B-9971-477E-ADD8-038B73EEF566}"/>
            </a:ext>
          </a:extLst>
        </xdr:cNvPr>
        <xdr:cNvSpPr txBox="1"/>
      </xdr:nvSpPr>
      <xdr:spPr>
        <a:xfrm>
          <a:off x="13738234" y="639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66901473-7FB6-4CC4-BC12-D659D2D123B5}"/>
            </a:ext>
          </a:extLst>
        </xdr:cNvPr>
        <xdr:cNvSpPr txBox="1"/>
      </xdr:nvSpPr>
      <xdr:spPr>
        <a:xfrm>
          <a:off x="12957184" y="6362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168020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FF708CA5-C943-45F8-91EB-CF89C52F7CF4}"/>
            </a:ext>
          </a:extLst>
        </xdr:cNvPr>
        <xdr:cNvSpPr txBox="1"/>
      </xdr:nvSpPr>
      <xdr:spPr>
        <a:xfrm>
          <a:off x="12171054" y="6344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161488</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A5BB156D-7E80-49A3-A607-15FA5B1E3AA3}"/>
            </a:ext>
          </a:extLst>
        </xdr:cNvPr>
        <xdr:cNvSpPr txBox="1"/>
      </xdr:nvSpPr>
      <xdr:spPr>
        <a:xfrm>
          <a:off x="11354444" y="6335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49547</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211B1077-098F-4300-B439-B813D13EA917}"/>
            </a:ext>
          </a:extLst>
        </xdr:cNvPr>
        <xdr:cNvSpPr txBox="1"/>
      </xdr:nvSpPr>
      <xdr:spPr>
        <a:xfrm>
          <a:off x="13738234" y="691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34851</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50BEC9B3-651A-43C0-861C-78744180265D}"/>
            </a:ext>
          </a:extLst>
        </xdr:cNvPr>
        <xdr:cNvSpPr txBox="1"/>
      </xdr:nvSpPr>
      <xdr:spPr>
        <a:xfrm>
          <a:off x="12957184" y="689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38117</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B61E87C4-A924-4F88-A4B5-6ED1792A13D4}"/>
            </a:ext>
          </a:extLst>
        </xdr:cNvPr>
        <xdr:cNvSpPr txBox="1"/>
      </xdr:nvSpPr>
      <xdr:spPr>
        <a:xfrm>
          <a:off x="12171054" y="689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144253</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B2C3EA60-3D13-42E1-983B-AB48E7180EE3}"/>
            </a:ext>
          </a:extLst>
        </xdr:cNvPr>
        <xdr:cNvSpPr txBox="1"/>
      </xdr:nvSpPr>
      <xdr:spPr>
        <a:xfrm>
          <a:off x="11354444" y="6828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10ABCC9A-9F08-4A26-9372-3A2656FD95A3}"/>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28256665-CBED-4905-BC0C-882B967FB79C}"/>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E5DF71F3-5FBE-4741-890F-6379E169D1B3}"/>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993C295C-6826-434A-91DB-0EE9805B7760}"/>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9FE14C9E-C97D-4208-9573-2A4BFBE4BE04}"/>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F25D917D-31AE-4825-9BA6-F710D6B0D858}"/>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BE48A3D3-15B7-4F5E-A214-ECE74AB80DCB}"/>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F881E1C6-6847-44DD-89CE-49EFEA0475B3}"/>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51C14D45-2B90-4D26-83D4-8D6BE888D059}"/>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627B4942-E311-48EE-ABD1-49D8122C5A51}"/>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E0713399-AC93-4C4F-BB00-9C82AC7050D6}"/>
            </a:ext>
          </a:extLst>
        </xdr:cNvPr>
        <xdr:cNvCxnSpPr/>
      </xdr:nvCxnSpPr>
      <xdr:spPr>
        <a:xfrm>
          <a:off x="16459200" y="704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97857542-3454-4599-8222-CB027506BB0E}"/>
            </a:ext>
          </a:extLst>
        </xdr:cNvPr>
        <xdr:cNvSpPr txBox="1"/>
      </xdr:nvSpPr>
      <xdr:spPr>
        <a:xfrm>
          <a:off x="16252324" y="69081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AE341E5B-D951-40D5-8870-00111A0E218D}"/>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D711CDC7-784C-40FB-8B3F-86519374C663}"/>
            </a:ext>
          </a:extLst>
        </xdr:cNvPr>
        <xdr:cNvSpPr txBox="1"/>
      </xdr:nvSpPr>
      <xdr:spPr>
        <a:xfrm>
          <a:off x="15943791"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52F7034A-E657-4F8A-9CC3-2921CAF0B5EE}"/>
            </a:ext>
          </a:extLst>
        </xdr:cNvPr>
        <xdr:cNvCxnSpPr/>
      </xdr:nvCxnSpPr>
      <xdr:spPr>
        <a:xfrm>
          <a:off x="16459200" y="590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9875EE5D-27BD-4029-867E-71B392CE637D}"/>
            </a:ext>
          </a:extLst>
        </xdr:cNvPr>
        <xdr:cNvSpPr txBox="1"/>
      </xdr:nvSpPr>
      <xdr:spPr>
        <a:xfrm>
          <a:off x="15943791" y="57613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AACD0410-21F8-4C0B-9188-51B7E2F2BBDB}"/>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DD24A256-AE42-493F-A52E-83003BAA4725}"/>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AFF6FF45-0E75-44BB-AE28-97327D932C27}"/>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D77B5C03-10BF-4CE5-ABDB-1987E99CCB1E}"/>
            </a:ext>
          </a:extLst>
        </xdr:cNvPr>
        <xdr:cNvCxnSpPr/>
      </xdr:nvCxnSpPr>
      <xdr:spPr>
        <a:xfrm flipV="1">
          <a:off x="19947254" y="5877436"/>
          <a:ext cx="0" cy="1155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3EA93A95-B726-4846-9ADF-4EBE1FCA5C4D}"/>
            </a:ext>
          </a:extLst>
        </xdr:cNvPr>
        <xdr:cNvSpPr txBox="1"/>
      </xdr:nvSpPr>
      <xdr:spPr>
        <a:xfrm>
          <a:off x="19985990" y="703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25EDACF3-64BD-4CB6-8039-067ED6737EDB}"/>
            </a:ext>
          </a:extLst>
        </xdr:cNvPr>
        <xdr:cNvCxnSpPr/>
      </xdr:nvCxnSpPr>
      <xdr:spPr>
        <a:xfrm>
          <a:off x="19885660" y="70328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3BF284CF-055D-4F09-A692-56CAE74D16B8}"/>
            </a:ext>
          </a:extLst>
        </xdr:cNvPr>
        <xdr:cNvSpPr txBox="1"/>
      </xdr:nvSpPr>
      <xdr:spPr>
        <a:xfrm>
          <a:off x="19985990" y="5654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FA67DCE8-1BA4-447D-9196-F490BC4408E5}"/>
            </a:ext>
          </a:extLst>
        </xdr:cNvPr>
        <xdr:cNvCxnSpPr/>
      </xdr:nvCxnSpPr>
      <xdr:spPr>
        <a:xfrm>
          <a:off x="19885660" y="58774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27663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723D6451-DC7E-4560-9C18-16E66B9FCDCF}"/>
            </a:ext>
          </a:extLst>
        </xdr:cNvPr>
        <xdr:cNvSpPr txBox="1"/>
      </xdr:nvSpPr>
      <xdr:spPr>
        <a:xfrm>
          <a:off x="19985990" y="63694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CCA083C9-7EC2-4E8C-B0B7-06A2D7087066}"/>
            </a:ext>
          </a:extLst>
        </xdr:cNvPr>
        <xdr:cNvSpPr/>
      </xdr:nvSpPr>
      <xdr:spPr>
        <a:xfrm>
          <a:off x="19904710" y="652179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7A80AE1E-6474-4AFC-9353-53B0C9F515F0}"/>
            </a:ext>
          </a:extLst>
        </xdr:cNvPr>
        <xdr:cNvSpPr/>
      </xdr:nvSpPr>
      <xdr:spPr>
        <a:xfrm>
          <a:off x="19161760" y="65593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C4E5E5E7-0FA1-45F2-A7B7-13B10CE3FD38}"/>
            </a:ext>
          </a:extLst>
        </xdr:cNvPr>
        <xdr:cNvSpPr/>
      </xdr:nvSpPr>
      <xdr:spPr>
        <a:xfrm>
          <a:off x="18345150" y="656921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B8B24788-56C1-4397-BFF0-76C7B35A69DB}"/>
            </a:ext>
          </a:extLst>
        </xdr:cNvPr>
        <xdr:cNvSpPr/>
      </xdr:nvSpPr>
      <xdr:spPr>
        <a:xfrm>
          <a:off x="17547590" y="657026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620E6562-DB46-4A55-BE25-3D6D303D2CB9}"/>
            </a:ext>
          </a:extLst>
        </xdr:cNvPr>
        <xdr:cNvSpPr/>
      </xdr:nvSpPr>
      <xdr:spPr>
        <a:xfrm>
          <a:off x="16761460" y="659059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A716487C-B639-4D5E-899B-C8575EEAB565}"/>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2625F307-AAFA-40A6-9DA8-B91C5A4585DD}"/>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3C31436B-4CCA-4BED-8E7B-00C7C93D5E19}"/>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FC517511-A773-4649-B4C2-014B83596BB8}"/>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BD641B20-662E-4366-A5F4-1A8E8C084780}"/>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97186</xdr:rowOff>
    </xdr:from>
    <xdr:to>
      <xdr:col>116</xdr:col>
      <xdr:colOff>114300</xdr:colOff>
      <xdr:row>39</xdr:row>
      <xdr:rowOff>27336</xdr:rowOff>
    </xdr:to>
    <xdr:sp macro="" textlink="">
      <xdr:nvSpPr>
        <xdr:cNvPr id="579" name="楕円 578">
          <a:extLst>
            <a:ext uri="{FF2B5EF4-FFF2-40B4-BE49-F238E27FC236}">
              <a16:creationId xmlns:a16="http://schemas.microsoft.com/office/drawing/2014/main" id="{F5F2662E-23AD-4C50-A0CD-DD2CC14A8EB5}"/>
            </a:ext>
          </a:extLst>
        </xdr:cNvPr>
        <xdr:cNvSpPr/>
      </xdr:nvSpPr>
      <xdr:spPr>
        <a:xfrm>
          <a:off x="19904710" y="660847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75613</xdr:rowOff>
    </xdr:from>
    <xdr:ext cx="534377" cy="259045"/>
    <xdr:sp macro="" textlink="">
      <xdr:nvSpPr>
        <xdr:cNvPr id="580" name="【一般廃棄物処理施設】&#10;一人当たり有形固定資産（償却資産）額該当値テキスト">
          <a:extLst>
            <a:ext uri="{FF2B5EF4-FFF2-40B4-BE49-F238E27FC236}">
              <a16:creationId xmlns:a16="http://schemas.microsoft.com/office/drawing/2014/main" id="{6B5A6102-6F8B-409B-BD6E-B01C5BC78969}"/>
            </a:ext>
          </a:extLst>
        </xdr:cNvPr>
        <xdr:cNvSpPr txBox="1"/>
      </xdr:nvSpPr>
      <xdr:spPr>
        <a:xfrm>
          <a:off x="19985990" y="6590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104318</xdr:rowOff>
    </xdr:from>
    <xdr:to>
      <xdr:col>112</xdr:col>
      <xdr:colOff>38100</xdr:colOff>
      <xdr:row>39</xdr:row>
      <xdr:rowOff>34468</xdr:rowOff>
    </xdr:to>
    <xdr:sp macro="" textlink="">
      <xdr:nvSpPr>
        <xdr:cNvPr id="581" name="楕円 580">
          <a:extLst>
            <a:ext uri="{FF2B5EF4-FFF2-40B4-BE49-F238E27FC236}">
              <a16:creationId xmlns:a16="http://schemas.microsoft.com/office/drawing/2014/main" id="{B95071E7-80FA-4FBD-992F-75C1438FD6C5}"/>
            </a:ext>
          </a:extLst>
        </xdr:cNvPr>
        <xdr:cNvSpPr/>
      </xdr:nvSpPr>
      <xdr:spPr>
        <a:xfrm>
          <a:off x="19161760" y="661751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147986</xdr:rowOff>
    </xdr:from>
    <xdr:to>
      <xdr:col>116</xdr:col>
      <xdr:colOff>63500</xdr:colOff>
      <xdr:row>38</xdr:row>
      <xdr:rowOff>155118</xdr:rowOff>
    </xdr:to>
    <xdr:cxnSp macro="">
      <xdr:nvCxnSpPr>
        <xdr:cNvPr id="582" name="直線コネクタ 581">
          <a:extLst>
            <a:ext uri="{FF2B5EF4-FFF2-40B4-BE49-F238E27FC236}">
              <a16:creationId xmlns:a16="http://schemas.microsoft.com/office/drawing/2014/main" id="{D59B3CB7-702A-4482-9724-19D1AEDDA832}"/>
            </a:ext>
          </a:extLst>
        </xdr:cNvPr>
        <xdr:cNvCxnSpPr/>
      </xdr:nvCxnSpPr>
      <xdr:spPr>
        <a:xfrm flipV="1">
          <a:off x="19204940" y="6661181"/>
          <a:ext cx="742950" cy="9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109834</xdr:rowOff>
    </xdr:from>
    <xdr:to>
      <xdr:col>107</xdr:col>
      <xdr:colOff>101600</xdr:colOff>
      <xdr:row>39</xdr:row>
      <xdr:rowOff>39984</xdr:rowOff>
    </xdr:to>
    <xdr:sp macro="" textlink="">
      <xdr:nvSpPr>
        <xdr:cNvPr id="583" name="楕円 582">
          <a:extLst>
            <a:ext uri="{FF2B5EF4-FFF2-40B4-BE49-F238E27FC236}">
              <a16:creationId xmlns:a16="http://schemas.microsoft.com/office/drawing/2014/main" id="{9C59D25F-AC00-4C7D-AD55-AD3979337D84}"/>
            </a:ext>
          </a:extLst>
        </xdr:cNvPr>
        <xdr:cNvSpPr/>
      </xdr:nvSpPr>
      <xdr:spPr>
        <a:xfrm>
          <a:off x="18345150" y="66230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155118</xdr:rowOff>
    </xdr:from>
    <xdr:to>
      <xdr:col>111</xdr:col>
      <xdr:colOff>177800</xdr:colOff>
      <xdr:row>38</xdr:row>
      <xdr:rowOff>160634</xdr:rowOff>
    </xdr:to>
    <xdr:cxnSp macro="">
      <xdr:nvCxnSpPr>
        <xdr:cNvPr id="584" name="直線コネクタ 583">
          <a:extLst>
            <a:ext uri="{FF2B5EF4-FFF2-40B4-BE49-F238E27FC236}">
              <a16:creationId xmlns:a16="http://schemas.microsoft.com/office/drawing/2014/main" id="{C96BBD97-56BC-4B7B-AC0F-4FCBA1206DFE}"/>
            </a:ext>
          </a:extLst>
        </xdr:cNvPr>
        <xdr:cNvCxnSpPr/>
      </xdr:nvCxnSpPr>
      <xdr:spPr>
        <a:xfrm flipV="1">
          <a:off x="18399760" y="6670218"/>
          <a:ext cx="805180" cy="7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119640</xdr:rowOff>
    </xdr:from>
    <xdr:to>
      <xdr:col>102</xdr:col>
      <xdr:colOff>165100</xdr:colOff>
      <xdr:row>39</xdr:row>
      <xdr:rowOff>49790</xdr:rowOff>
    </xdr:to>
    <xdr:sp macro="" textlink="">
      <xdr:nvSpPr>
        <xdr:cNvPr id="585" name="楕円 584">
          <a:extLst>
            <a:ext uri="{FF2B5EF4-FFF2-40B4-BE49-F238E27FC236}">
              <a16:creationId xmlns:a16="http://schemas.microsoft.com/office/drawing/2014/main" id="{CF1621A1-70BA-43F9-9F6F-8B09D8A111AE}"/>
            </a:ext>
          </a:extLst>
        </xdr:cNvPr>
        <xdr:cNvSpPr/>
      </xdr:nvSpPr>
      <xdr:spPr>
        <a:xfrm>
          <a:off x="17547590" y="663664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160634</xdr:rowOff>
    </xdr:from>
    <xdr:to>
      <xdr:col>107</xdr:col>
      <xdr:colOff>50800</xdr:colOff>
      <xdr:row>38</xdr:row>
      <xdr:rowOff>170440</xdr:rowOff>
    </xdr:to>
    <xdr:cxnSp macro="">
      <xdr:nvCxnSpPr>
        <xdr:cNvPr id="586" name="直線コネクタ 585">
          <a:extLst>
            <a:ext uri="{FF2B5EF4-FFF2-40B4-BE49-F238E27FC236}">
              <a16:creationId xmlns:a16="http://schemas.microsoft.com/office/drawing/2014/main" id="{6B34E919-30E7-4657-BA33-6B632215245D}"/>
            </a:ext>
          </a:extLst>
        </xdr:cNvPr>
        <xdr:cNvCxnSpPr/>
      </xdr:nvCxnSpPr>
      <xdr:spPr>
        <a:xfrm flipV="1">
          <a:off x="17602200" y="6677639"/>
          <a:ext cx="797560" cy="11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124698</xdr:rowOff>
    </xdr:from>
    <xdr:to>
      <xdr:col>98</xdr:col>
      <xdr:colOff>38100</xdr:colOff>
      <xdr:row>39</xdr:row>
      <xdr:rowOff>54848</xdr:rowOff>
    </xdr:to>
    <xdr:sp macro="" textlink="">
      <xdr:nvSpPr>
        <xdr:cNvPr id="587" name="楕円 586">
          <a:extLst>
            <a:ext uri="{FF2B5EF4-FFF2-40B4-BE49-F238E27FC236}">
              <a16:creationId xmlns:a16="http://schemas.microsoft.com/office/drawing/2014/main" id="{2CEDED0A-4083-40E7-858E-AACBB45577FF}"/>
            </a:ext>
          </a:extLst>
        </xdr:cNvPr>
        <xdr:cNvSpPr/>
      </xdr:nvSpPr>
      <xdr:spPr>
        <a:xfrm>
          <a:off x="16761460" y="664170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170440</xdr:rowOff>
    </xdr:from>
    <xdr:to>
      <xdr:col>102</xdr:col>
      <xdr:colOff>114300</xdr:colOff>
      <xdr:row>39</xdr:row>
      <xdr:rowOff>4048</xdr:rowOff>
    </xdr:to>
    <xdr:cxnSp macro="">
      <xdr:nvCxnSpPr>
        <xdr:cNvPr id="588" name="直線コネクタ 587">
          <a:extLst>
            <a:ext uri="{FF2B5EF4-FFF2-40B4-BE49-F238E27FC236}">
              <a16:creationId xmlns:a16="http://schemas.microsoft.com/office/drawing/2014/main" id="{D339B735-62E0-4DA5-A678-F4EA7D68F0E6}"/>
            </a:ext>
          </a:extLst>
        </xdr:cNvPr>
        <xdr:cNvCxnSpPr/>
      </xdr:nvCxnSpPr>
      <xdr:spPr>
        <a:xfrm flipV="1">
          <a:off x="16804640" y="6689350"/>
          <a:ext cx="797560" cy="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160466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0F8B08D9-494F-49C5-9FB4-FFE41AFCA7E3}"/>
            </a:ext>
          </a:extLst>
        </xdr:cNvPr>
        <xdr:cNvSpPr txBox="1"/>
      </xdr:nvSpPr>
      <xdr:spPr>
        <a:xfrm>
          <a:off x="18951721" y="6334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168427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9FFA6625-E2E3-4DDD-9E64-2828039A3B12}"/>
            </a:ext>
          </a:extLst>
        </xdr:cNvPr>
        <xdr:cNvSpPr txBox="1"/>
      </xdr:nvSpPr>
      <xdr:spPr>
        <a:xfrm>
          <a:off x="18170671" y="6344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5652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A0F372EE-B68C-4A23-A9D3-76543610561D}"/>
            </a:ext>
          </a:extLst>
        </xdr:cNvPr>
        <xdr:cNvSpPr txBox="1"/>
      </xdr:nvSpPr>
      <xdr:spPr>
        <a:xfrm>
          <a:off x="17354061" y="635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22175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D342B973-4687-414D-8AEA-B11C4BCFB53A}"/>
            </a:ext>
          </a:extLst>
        </xdr:cNvPr>
        <xdr:cNvSpPr txBox="1"/>
      </xdr:nvSpPr>
      <xdr:spPr>
        <a:xfrm>
          <a:off x="16556501" y="6362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25595</xdr:rowOff>
    </xdr:from>
    <xdr:ext cx="534377" cy="259045"/>
    <xdr:sp macro="" textlink="">
      <xdr:nvSpPr>
        <xdr:cNvPr id="593" name="n_1mainValue【一般廃棄物処理施設】&#10;一人当たり有形固定資産（償却資産）額">
          <a:extLst>
            <a:ext uri="{FF2B5EF4-FFF2-40B4-BE49-F238E27FC236}">
              <a16:creationId xmlns:a16="http://schemas.microsoft.com/office/drawing/2014/main" id="{E71C0F0C-E584-4146-AE44-44749AB45682}"/>
            </a:ext>
          </a:extLst>
        </xdr:cNvPr>
        <xdr:cNvSpPr txBox="1"/>
      </xdr:nvSpPr>
      <xdr:spPr>
        <a:xfrm>
          <a:off x="18951721" y="6708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31111</xdr:rowOff>
    </xdr:from>
    <xdr:ext cx="534377" cy="259045"/>
    <xdr:sp macro="" textlink="">
      <xdr:nvSpPr>
        <xdr:cNvPr id="594" name="n_2mainValue【一般廃棄物処理施設】&#10;一人当たり有形固定資産（償却資産）額">
          <a:extLst>
            <a:ext uri="{FF2B5EF4-FFF2-40B4-BE49-F238E27FC236}">
              <a16:creationId xmlns:a16="http://schemas.microsoft.com/office/drawing/2014/main" id="{B639285A-2385-4DE8-97BE-E9309DAEED22}"/>
            </a:ext>
          </a:extLst>
        </xdr:cNvPr>
        <xdr:cNvSpPr txBox="1"/>
      </xdr:nvSpPr>
      <xdr:spPr>
        <a:xfrm>
          <a:off x="18170671" y="6715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40917</xdr:rowOff>
    </xdr:from>
    <xdr:ext cx="534377" cy="259045"/>
    <xdr:sp macro="" textlink="">
      <xdr:nvSpPr>
        <xdr:cNvPr id="595" name="n_3mainValue【一般廃棄物処理施設】&#10;一人当たり有形固定資産（償却資産）額">
          <a:extLst>
            <a:ext uri="{FF2B5EF4-FFF2-40B4-BE49-F238E27FC236}">
              <a16:creationId xmlns:a16="http://schemas.microsoft.com/office/drawing/2014/main" id="{2400FA1C-1E22-46ED-83B8-6BE1BE9D7BEC}"/>
            </a:ext>
          </a:extLst>
        </xdr:cNvPr>
        <xdr:cNvSpPr txBox="1"/>
      </xdr:nvSpPr>
      <xdr:spPr>
        <a:xfrm>
          <a:off x="17354061" y="6727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45975</xdr:rowOff>
    </xdr:from>
    <xdr:ext cx="534377" cy="259045"/>
    <xdr:sp macro="" textlink="">
      <xdr:nvSpPr>
        <xdr:cNvPr id="596" name="n_4mainValue【一般廃棄物処理施設】&#10;一人当たり有形固定資産（償却資産）額">
          <a:extLst>
            <a:ext uri="{FF2B5EF4-FFF2-40B4-BE49-F238E27FC236}">
              <a16:creationId xmlns:a16="http://schemas.microsoft.com/office/drawing/2014/main" id="{9EF2A3CB-B859-4472-829D-E9A1355E61AF}"/>
            </a:ext>
          </a:extLst>
        </xdr:cNvPr>
        <xdr:cNvSpPr txBox="1"/>
      </xdr:nvSpPr>
      <xdr:spPr>
        <a:xfrm>
          <a:off x="16556501" y="6734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978F7413-B7DF-4506-87F0-350C6E99A77E}"/>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BD7BE97B-9752-4B33-84BA-19B633960A3C}"/>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05D54A03-52B3-4C05-892A-AB5AA98AF675}"/>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597E0F6F-A4E0-48BE-9A52-653E8CC958FD}"/>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64B715FF-5515-418A-963E-CAD6230BC133}"/>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6D454E8D-D17E-430F-B432-F92DEA6CDD16}"/>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696EB2D3-BEA5-4C9D-967A-C69346BB6C0E}"/>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399FC3CA-1200-427D-953D-79609F190DB5}"/>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AE69E554-2CC3-4480-ABE2-181FED5BF0DE}"/>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56477BF3-627C-4AA6-9638-68517BAD9D20}"/>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3E02C9C6-AEA1-4C4F-9429-59AB98A2A0D5}"/>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B0D8DA0D-2D04-4767-AFAD-093B914FFFEE}"/>
            </a:ext>
          </a:extLst>
        </xdr:cNvPr>
        <xdr:cNvCxnSpPr/>
      </xdr:nvCxnSpPr>
      <xdr:spPr>
        <a:xfrm>
          <a:off x="1120394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a:extLst>
            <a:ext uri="{FF2B5EF4-FFF2-40B4-BE49-F238E27FC236}">
              <a16:creationId xmlns:a16="http://schemas.microsoft.com/office/drawing/2014/main" id="{010C5462-7718-4150-9618-8D7A42B76E21}"/>
            </a:ext>
          </a:extLst>
        </xdr:cNvPr>
        <xdr:cNvSpPr txBox="1"/>
      </xdr:nvSpPr>
      <xdr:spPr>
        <a:xfrm>
          <a:off x="10842791" y="10828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D756F042-7FC1-425C-B82D-3451B7A5324C}"/>
            </a:ext>
          </a:extLst>
        </xdr:cNvPr>
        <xdr:cNvCxnSpPr/>
      </xdr:nvCxnSpPr>
      <xdr:spPr>
        <a:xfrm>
          <a:off x="1120394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a:extLst>
            <a:ext uri="{FF2B5EF4-FFF2-40B4-BE49-F238E27FC236}">
              <a16:creationId xmlns:a16="http://schemas.microsoft.com/office/drawing/2014/main" id="{C19596AC-99FD-4B87-A772-E0F0F3BA3EA8}"/>
            </a:ext>
          </a:extLst>
        </xdr:cNvPr>
        <xdr:cNvSpPr txBox="1"/>
      </xdr:nvSpPr>
      <xdr:spPr>
        <a:xfrm>
          <a:off x="10842791" y="1037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E5CA508F-1BB8-43E6-B6B5-CF9C79CFB991}"/>
            </a:ext>
          </a:extLst>
        </xdr:cNvPr>
        <xdr:cNvCxnSpPr/>
      </xdr:nvCxnSpPr>
      <xdr:spPr>
        <a:xfrm>
          <a:off x="1120394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a:extLst>
            <a:ext uri="{FF2B5EF4-FFF2-40B4-BE49-F238E27FC236}">
              <a16:creationId xmlns:a16="http://schemas.microsoft.com/office/drawing/2014/main" id="{0BDE2BA4-5B43-431A-9DAA-70258E509CFB}"/>
            </a:ext>
          </a:extLst>
        </xdr:cNvPr>
        <xdr:cNvSpPr txBox="1"/>
      </xdr:nvSpPr>
      <xdr:spPr>
        <a:xfrm>
          <a:off x="10842791" y="991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60A55534-FBAC-411F-96B3-A5A63EB30F91}"/>
            </a:ext>
          </a:extLst>
        </xdr:cNvPr>
        <xdr:cNvCxnSpPr/>
      </xdr:nvCxnSpPr>
      <xdr:spPr>
        <a:xfrm>
          <a:off x="1120394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a:extLst>
            <a:ext uri="{FF2B5EF4-FFF2-40B4-BE49-F238E27FC236}">
              <a16:creationId xmlns:a16="http://schemas.microsoft.com/office/drawing/2014/main" id="{6D6A4B32-D861-4E66-88CF-9D8F39B488CE}"/>
            </a:ext>
          </a:extLst>
        </xdr:cNvPr>
        <xdr:cNvSpPr txBox="1"/>
      </xdr:nvSpPr>
      <xdr:spPr>
        <a:xfrm>
          <a:off x="10842791" y="945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CE6BF167-4002-4E61-AA56-21D13B1EA18B}"/>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5D46BA17-41FC-476B-9EF5-DB820314E6DE}"/>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CA5969DF-9313-4E80-A6EB-C70ACB73FAE8}"/>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a:extLst>
            <a:ext uri="{FF2B5EF4-FFF2-40B4-BE49-F238E27FC236}">
              <a16:creationId xmlns:a16="http://schemas.microsoft.com/office/drawing/2014/main" id="{A3305005-27F9-4D3C-AA11-2ECF85DA0B2F}"/>
            </a:ext>
          </a:extLst>
        </xdr:cNvPr>
        <xdr:cNvCxnSpPr/>
      </xdr:nvCxnSpPr>
      <xdr:spPr>
        <a:xfrm flipV="1">
          <a:off x="14703424" y="9569577"/>
          <a:ext cx="0" cy="1247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a:extLst>
            <a:ext uri="{FF2B5EF4-FFF2-40B4-BE49-F238E27FC236}">
              <a16:creationId xmlns:a16="http://schemas.microsoft.com/office/drawing/2014/main" id="{D1F498B4-922B-4847-91FE-B1D82A77306A}"/>
            </a:ext>
          </a:extLst>
        </xdr:cNvPr>
        <xdr:cNvSpPr txBox="1"/>
      </xdr:nvSpPr>
      <xdr:spPr>
        <a:xfrm>
          <a:off x="14742160"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434C76C9-23F0-4861-AE7D-1CF831E1F4AB}"/>
            </a:ext>
          </a:extLst>
        </xdr:cNvPr>
        <xdr:cNvCxnSpPr/>
      </xdr:nvCxnSpPr>
      <xdr:spPr>
        <a:xfrm>
          <a:off x="14611350" y="10816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a:extLst>
            <a:ext uri="{FF2B5EF4-FFF2-40B4-BE49-F238E27FC236}">
              <a16:creationId xmlns:a16="http://schemas.microsoft.com/office/drawing/2014/main" id="{662A71A5-0048-44C1-8798-BCB8A79C7A3D}"/>
            </a:ext>
          </a:extLst>
        </xdr:cNvPr>
        <xdr:cNvSpPr txBox="1"/>
      </xdr:nvSpPr>
      <xdr:spPr>
        <a:xfrm>
          <a:off x="14742160" y="9350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a:extLst>
            <a:ext uri="{FF2B5EF4-FFF2-40B4-BE49-F238E27FC236}">
              <a16:creationId xmlns:a16="http://schemas.microsoft.com/office/drawing/2014/main" id="{2E485B00-95E0-4036-879C-14C45C7E19E9}"/>
            </a:ext>
          </a:extLst>
        </xdr:cNvPr>
        <xdr:cNvCxnSpPr/>
      </xdr:nvCxnSpPr>
      <xdr:spPr>
        <a:xfrm>
          <a:off x="14611350" y="95695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55643</xdr:rowOff>
    </xdr:from>
    <xdr:ext cx="405111" cy="259045"/>
    <xdr:sp macro="" textlink="">
      <xdr:nvSpPr>
        <xdr:cNvPr id="624" name="【保健センター・保健所】&#10;有形固定資産減価償却率平均値テキスト">
          <a:extLst>
            <a:ext uri="{FF2B5EF4-FFF2-40B4-BE49-F238E27FC236}">
              <a16:creationId xmlns:a16="http://schemas.microsoft.com/office/drawing/2014/main" id="{7DA0BF7F-F64C-4F22-B8E9-21FB7988670E}"/>
            </a:ext>
          </a:extLst>
        </xdr:cNvPr>
        <xdr:cNvSpPr txBox="1"/>
      </xdr:nvSpPr>
      <xdr:spPr>
        <a:xfrm>
          <a:off x="14742160" y="101750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a:extLst>
            <a:ext uri="{FF2B5EF4-FFF2-40B4-BE49-F238E27FC236}">
              <a16:creationId xmlns:a16="http://schemas.microsoft.com/office/drawing/2014/main" id="{D0E271FD-B09B-489A-AFD4-44C602C8D123}"/>
            </a:ext>
          </a:extLst>
        </xdr:cNvPr>
        <xdr:cNvSpPr/>
      </xdr:nvSpPr>
      <xdr:spPr>
        <a:xfrm>
          <a:off x="14649450" y="101927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a:extLst>
            <a:ext uri="{FF2B5EF4-FFF2-40B4-BE49-F238E27FC236}">
              <a16:creationId xmlns:a16="http://schemas.microsoft.com/office/drawing/2014/main" id="{4570D61D-9374-4271-B42C-EE94C7B0AF4C}"/>
            </a:ext>
          </a:extLst>
        </xdr:cNvPr>
        <xdr:cNvSpPr/>
      </xdr:nvSpPr>
      <xdr:spPr>
        <a:xfrm>
          <a:off x="13887450" y="1015161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a:extLst>
            <a:ext uri="{FF2B5EF4-FFF2-40B4-BE49-F238E27FC236}">
              <a16:creationId xmlns:a16="http://schemas.microsoft.com/office/drawing/2014/main" id="{0C0FB71E-26E1-464A-9EEE-BF373B697CA4}"/>
            </a:ext>
          </a:extLst>
        </xdr:cNvPr>
        <xdr:cNvSpPr/>
      </xdr:nvSpPr>
      <xdr:spPr>
        <a:xfrm>
          <a:off x="13089890" y="1010780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a:extLst>
            <a:ext uri="{FF2B5EF4-FFF2-40B4-BE49-F238E27FC236}">
              <a16:creationId xmlns:a16="http://schemas.microsoft.com/office/drawing/2014/main" id="{9137C83B-8CB6-4D40-AEB8-BD3209DFCD1C}"/>
            </a:ext>
          </a:extLst>
        </xdr:cNvPr>
        <xdr:cNvSpPr/>
      </xdr:nvSpPr>
      <xdr:spPr>
        <a:xfrm>
          <a:off x="12303760" y="1010323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a:extLst>
            <a:ext uri="{FF2B5EF4-FFF2-40B4-BE49-F238E27FC236}">
              <a16:creationId xmlns:a16="http://schemas.microsoft.com/office/drawing/2014/main" id="{C213344C-877E-4BD0-8405-0FE1E1AD3C0E}"/>
            </a:ext>
          </a:extLst>
        </xdr:cNvPr>
        <xdr:cNvSpPr/>
      </xdr:nvSpPr>
      <xdr:spPr>
        <a:xfrm>
          <a:off x="11487150" y="100300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BD082067-00F5-44C6-864C-C21048BE8ABB}"/>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96B938CD-F0AE-45A0-A82E-1A89A9D8D0E5}"/>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F798C9A3-5B86-429D-828D-88599711983D}"/>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DF8574FE-4416-4296-BD9D-86BC33141BCA}"/>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66B4FD2B-FFDD-4499-A2D5-D847E4AECB6E}"/>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38354</xdr:rowOff>
    </xdr:from>
    <xdr:to>
      <xdr:col>85</xdr:col>
      <xdr:colOff>177800</xdr:colOff>
      <xdr:row>59</xdr:row>
      <xdr:rowOff>139954</xdr:rowOff>
    </xdr:to>
    <xdr:sp macro="" textlink="">
      <xdr:nvSpPr>
        <xdr:cNvPr id="635" name="楕円 634">
          <a:extLst>
            <a:ext uri="{FF2B5EF4-FFF2-40B4-BE49-F238E27FC236}">
              <a16:creationId xmlns:a16="http://schemas.microsoft.com/office/drawing/2014/main" id="{55BFF5C7-30BC-4DCC-9F57-E3B20BEB0B5D}"/>
            </a:ext>
          </a:extLst>
        </xdr:cNvPr>
        <xdr:cNvSpPr/>
      </xdr:nvSpPr>
      <xdr:spPr>
        <a:xfrm>
          <a:off x="14649450" y="1015390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61231</xdr:rowOff>
    </xdr:from>
    <xdr:ext cx="405111" cy="259045"/>
    <xdr:sp macro="" textlink="">
      <xdr:nvSpPr>
        <xdr:cNvPr id="636" name="【保健センター・保健所】&#10;有形固定資産減価償却率該当値テキスト">
          <a:extLst>
            <a:ext uri="{FF2B5EF4-FFF2-40B4-BE49-F238E27FC236}">
              <a16:creationId xmlns:a16="http://schemas.microsoft.com/office/drawing/2014/main" id="{75553EE4-3055-459D-8DAF-4377DDCF35E6}"/>
            </a:ext>
          </a:extLst>
        </xdr:cNvPr>
        <xdr:cNvSpPr txBox="1"/>
      </xdr:nvSpPr>
      <xdr:spPr>
        <a:xfrm>
          <a:off x="14742160" y="10001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150368</xdr:rowOff>
    </xdr:from>
    <xdr:to>
      <xdr:col>81</xdr:col>
      <xdr:colOff>101600</xdr:colOff>
      <xdr:row>59</xdr:row>
      <xdr:rowOff>80518</xdr:rowOff>
    </xdr:to>
    <xdr:sp macro="" textlink="">
      <xdr:nvSpPr>
        <xdr:cNvPr id="637" name="楕円 636">
          <a:extLst>
            <a:ext uri="{FF2B5EF4-FFF2-40B4-BE49-F238E27FC236}">
              <a16:creationId xmlns:a16="http://schemas.microsoft.com/office/drawing/2014/main" id="{6F8E3D8D-1855-4937-98DF-EB95BDAE8998}"/>
            </a:ext>
          </a:extLst>
        </xdr:cNvPr>
        <xdr:cNvSpPr/>
      </xdr:nvSpPr>
      <xdr:spPr>
        <a:xfrm>
          <a:off x="13887450" y="1009446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29718</xdr:rowOff>
    </xdr:from>
    <xdr:to>
      <xdr:col>85</xdr:col>
      <xdr:colOff>127000</xdr:colOff>
      <xdr:row>59</xdr:row>
      <xdr:rowOff>89154</xdr:rowOff>
    </xdr:to>
    <xdr:cxnSp macro="">
      <xdr:nvCxnSpPr>
        <xdr:cNvPr id="638" name="直線コネクタ 637">
          <a:extLst>
            <a:ext uri="{FF2B5EF4-FFF2-40B4-BE49-F238E27FC236}">
              <a16:creationId xmlns:a16="http://schemas.microsoft.com/office/drawing/2014/main" id="{140F19AE-0AB9-4CA9-8953-4AE6C9572654}"/>
            </a:ext>
          </a:extLst>
        </xdr:cNvPr>
        <xdr:cNvCxnSpPr/>
      </xdr:nvCxnSpPr>
      <xdr:spPr>
        <a:xfrm>
          <a:off x="13942060" y="10143363"/>
          <a:ext cx="762000" cy="65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127508</xdr:rowOff>
    </xdr:from>
    <xdr:to>
      <xdr:col>76</xdr:col>
      <xdr:colOff>165100</xdr:colOff>
      <xdr:row>59</xdr:row>
      <xdr:rowOff>57658</xdr:rowOff>
    </xdr:to>
    <xdr:sp macro="" textlink="">
      <xdr:nvSpPr>
        <xdr:cNvPr id="639" name="楕円 638">
          <a:extLst>
            <a:ext uri="{FF2B5EF4-FFF2-40B4-BE49-F238E27FC236}">
              <a16:creationId xmlns:a16="http://schemas.microsoft.com/office/drawing/2014/main" id="{320C86C4-979D-40F5-8156-CC5EAB094AAC}"/>
            </a:ext>
          </a:extLst>
        </xdr:cNvPr>
        <xdr:cNvSpPr/>
      </xdr:nvSpPr>
      <xdr:spPr>
        <a:xfrm>
          <a:off x="13089890" y="1007541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6858</xdr:rowOff>
    </xdr:from>
    <xdr:to>
      <xdr:col>81</xdr:col>
      <xdr:colOff>50800</xdr:colOff>
      <xdr:row>59</xdr:row>
      <xdr:rowOff>29718</xdr:rowOff>
    </xdr:to>
    <xdr:cxnSp macro="">
      <xdr:nvCxnSpPr>
        <xdr:cNvPr id="640" name="直線コネクタ 639">
          <a:extLst>
            <a:ext uri="{FF2B5EF4-FFF2-40B4-BE49-F238E27FC236}">
              <a16:creationId xmlns:a16="http://schemas.microsoft.com/office/drawing/2014/main" id="{4C2D34BE-6C82-4AD1-AC8A-087FC5AB895B}"/>
            </a:ext>
          </a:extLst>
        </xdr:cNvPr>
        <xdr:cNvCxnSpPr/>
      </xdr:nvCxnSpPr>
      <xdr:spPr>
        <a:xfrm>
          <a:off x="13144500" y="10124313"/>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161798</xdr:rowOff>
    </xdr:from>
    <xdr:to>
      <xdr:col>72</xdr:col>
      <xdr:colOff>38100</xdr:colOff>
      <xdr:row>60</xdr:row>
      <xdr:rowOff>91948</xdr:rowOff>
    </xdr:to>
    <xdr:sp macro="" textlink="">
      <xdr:nvSpPr>
        <xdr:cNvPr id="641" name="楕円 640">
          <a:extLst>
            <a:ext uri="{FF2B5EF4-FFF2-40B4-BE49-F238E27FC236}">
              <a16:creationId xmlns:a16="http://schemas.microsoft.com/office/drawing/2014/main" id="{43608200-71AE-4D68-B80F-E6D94C8F6854}"/>
            </a:ext>
          </a:extLst>
        </xdr:cNvPr>
        <xdr:cNvSpPr/>
      </xdr:nvSpPr>
      <xdr:spPr>
        <a:xfrm>
          <a:off x="12303760" y="1027925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6858</xdr:rowOff>
    </xdr:from>
    <xdr:to>
      <xdr:col>76</xdr:col>
      <xdr:colOff>114300</xdr:colOff>
      <xdr:row>60</xdr:row>
      <xdr:rowOff>41148</xdr:rowOff>
    </xdr:to>
    <xdr:cxnSp macro="">
      <xdr:nvCxnSpPr>
        <xdr:cNvPr id="642" name="直線コネクタ 641">
          <a:extLst>
            <a:ext uri="{FF2B5EF4-FFF2-40B4-BE49-F238E27FC236}">
              <a16:creationId xmlns:a16="http://schemas.microsoft.com/office/drawing/2014/main" id="{E79D86E8-7658-41DB-9D84-A92A1188729C}"/>
            </a:ext>
          </a:extLst>
        </xdr:cNvPr>
        <xdr:cNvCxnSpPr/>
      </xdr:nvCxnSpPr>
      <xdr:spPr>
        <a:xfrm flipV="1">
          <a:off x="12346940" y="10124313"/>
          <a:ext cx="797560" cy="203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111506</xdr:rowOff>
    </xdr:from>
    <xdr:to>
      <xdr:col>67</xdr:col>
      <xdr:colOff>101600</xdr:colOff>
      <xdr:row>60</xdr:row>
      <xdr:rowOff>41656</xdr:rowOff>
    </xdr:to>
    <xdr:sp macro="" textlink="">
      <xdr:nvSpPr>
        <xdr:cNvPr id="643" name="楕円 642">
          <a:extLst>
            <a:ext uri="{FF2B5EF4-FFF2-40B4-BE49-F238E27FC236}">
              <a16:creationId xmlns:a16="http://schemas.microsoft.com/office/drawing/2014/main" id="{07BA0F41-3898-44EB-BC4E-B8246E5D4E3E}"/>
            </a:ext>
          </a:extLst>
        </xdr:cNvPr>
        <xdr:cNvSpPr/>
      </xdr:nvSpPr>
      <xdr:spPr>
        <a:xfrm>
          <a:off x="11487150" y="1022705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162306</xdr:rowOff>
    </xdr:from>
    <xdr:to>
      <xdr:col>71</xdr:col>
      <xdr:colOff>177800</xdr:colOff>
      <xdr:row>60</xdr:row>
      <xdr:rowOff>41148</xdr:rowOff>
    </xdr:to>
    <xdr:cxnSp macro="">
      <xdr:nvCxnSpPr>
        <xdr:cNvPr id="644" name="直線コネクタ 643">
          <a:extLst>
            <a:ext uri="{FF2B5EF4-FFF2-40B4-BE49-F238E27FC236}">
              <a16:creationId xmlns:a16="http://schemas.microsoft.com/office/drawing/2014/main" id="{B28BC075-D418-40A5-A51D-DB513A141CC3}"/>
            </a:ext>
          </a:extLst>
        </xdr:cNvPr>
        <xdr:cNvCxnSpPr/>
      </xdr:nvCxnSpPr>
      <xdr:spPr>
        <a:xfrm>
          <a:off x="11541760" y="10279761"/>
          <a:ext cx="805180" cy="48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128795</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1BCEB48D-C0EE-4EEF-BD46-DB25C702EF52}"/>
            </a:ext>
          </a:extLst>
        </xdr:cNvPr>
        <xdr:cNvSpPr txBox="1"/>
      </xdr:nvSpPr>
      <xdr:spPr>
        <a:xfrm>
          <a:off x="13738234" y="1024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83075</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9D88943F-8ECA-462D-B68E-CD115FF63C47}"/>
            </a:ext>
          </a:extLst>
        </xdr:cNvPr>
        <xdr:cNvSpPr txBox="1"/>
      </xdr:nvSpPr>
      <xdr:spPr>
        <a:xfrm>
          <a:off x="12957184" y="10200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103903</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DE903569-D515-400A-B58C-71C4A011EFC9}"/>
            </a:ext>
          </a:extLst>
        </xdr:cNvPr>
        <xdr:cNvSpPr txBox="1"/>
      </xdr:nvSpPr>
      <xdr:spPr>
        <a:xfrm>
          <a:off x="12171054" y="9874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30751</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4AA75964-76D8-40F1-A146-D977FCF528C5}"/>
            </a:ext>
          </a:extLst>
        </xdr:cNvPr>
        <xdr:cNvSpPr txBox="1"/>
      </xdr:nvSpPr>
      <xdr:spPr>
        <a:xfrm>
          <a:off x="11354444" y="9801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97045</xdr:rowOff>
    </xdr:from>
    <xdr:ext cx="405111" cy="259045"/>
    <xdr:sp macro="" textlink="">
      <xdr:nvSpPr>
        <xdr:cNvPr id="649" name="n_1mainValue【保健センター・保健所】&#10;有形固定資産減価償却率">
          <a:extLst>
            <a:ext uri="{FF2B5EF4-FFF2-40B4-BE49-F238E27FC236}">
              <a16:creationId xmlns:a16="http://schemas.microsoft.com/office/drawing/2014/main" id="{19DF6392-2691-403E-8104-45A890369B6F}"/>
            </a:ext>
          </a:extLst>
        </xdr:cNvPr>
        <xdr:cNvSpPr txBox="1"/>
      </xdr:nvSpPr>
      <xdr:spPr>
        <a:xfrm>
          <a:off x="13738234" y="9865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74185</xdr:rowOff>
    </xdr:from>
    <xdr:ext cx="405111" cy="259045"/>
    <xdr:sp macro="" textlink="">
      <xdr:nvSpPr>
        <xdr:cNvPr id="650" name="n_2mainValue【保健センター・保健所】&#10;有形固定資産減価償却率">
          <a:extLst>
            <a:ext uri="{FF2B5EF4-FFF2-40B4-BE49-F238E27FC236}">
              <a16:creationId xmlns:a16="http://schemas.microsoft.com/office/drawing/2014/main" id="{493C040E-175A-48E8-A2E3-02C71D79382F}"/>
            </a:ext>
          </a:extLst>
        </xdr:cNvPr>
        <xdr:cNvSpPr txBox="1"/>
      </xdr:nvSpPr>
      <xdr:spPr>
        <a:xfrm>
          <a:off x="12957184" y="984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83075</xdr:rowOff>
    </xdr:from>
    <xdr:ext cx="405111" cy="259045"/>
    <xdr:sp macro="" textlink="">
      <xdr:nvSpPr>
        <xdr:cNvPr id="651" name="n_3mainValue【保健センター・保健所】&#10;有形固定資産減価償却率">
          <a:extLst>
            <a:ext uri="{FF2B5EF4-FFF2-40B4-BE49-F238E27FC236}">
              <a16:creationId xmlns:a16="http://schemas.microsoft.com/office/drawing/2014/main" id="{3BD72780-A245-4658-B4A3-AFE73864F760}"/>
            </a:ext>
          </a:extLst>
        </xdr:cNvPr>
        <xdr:cNvSpPr txBox="1"/>
      </xdr:nvSpPr>
      <xdr:spPr>
        <a:xfrm>
          <a:off x="12171054" y="10371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32783</xdr:rowOff>
    </xdr:from>
    <xdr:ext cx="405111" cy="259045"/>
    <xdr:sp macro="" textlink="">
      <xdr:nvSpPr>
        <xdr:cNvPr id="652" name="n_4mainValue【保健センター・保健所】&#10;有形固定資産減価償却率">
          <a:extLst>
            <a:ext uri="{FF2B5EF4-FFF2-40B4-BE49-F238E27FC236}">
              <a16:creationId xmlns:a16="http://schemas.microsoft.com/office/drawing/2014/main" id="{798EE38A-6EE9-4E37-AD7F-2898732E76C3}"/>
            </a:ext>
          </a:extLst>
        </xdr:cNvPr>
        <xdr:cNvSpPr txBox="1"/>
      </xdr:nvSpPr>
      <xdr:spPr>
        <a:xfrm>
          <a:off x="11354444" y="10317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93594D31-7499-494B-8CC1-1057A818A610}"/>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C395BD19-CC0A-4199-A2EC-B9DBD7103411}"/>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57D72207-93FA-4E36-8682-5066FD1C70DC}"/>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E5336761-9C43-4286-8230-B4E873EE568A}"/>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FBEEEEA9-75C6-4C62-8B16-BECE72558131}"/>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55A05A62-7372-45B9-854E-5F2F61E5EB44}"/>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58FFBDC6-D55A-4F93-A329-B91874CBB19B}"/>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F7D60750-B094-4A9B-83BE-B4EEFDB3D965}"/>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0469EF9A-531C-49C6-A57C-8FC2F8B066F6}"/>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BCCED6E8-EC6B-47EB-9728-E0514BB4CF95}"/>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6807399A-4313-4425-9733-5DEBF8565B52}"/>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8E714314-65F0-4110-8F3B-568DD62E3AD8}"/>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CDD0FB28-3619-4626-88A4-DFBD8EBF3F99}"/>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9249C5DB-0F6A-48B9-B4FE-EC3F318A216D}"/>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820F3683-D791-4336-88EE-B0FF80F43D97}"/>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C5929602-1F6C-41CE-BB3A-AD6F36BE42D6}"/>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DF89AF1D-6263-4073-B598-8209A2F50AB0}"/>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8A1A0739-442D-4712-AB22-0164F1836EFA}"/>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6E7CADD9-015D-4903-A521-5421477A81FF}"/>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F15D297E-D73B-4447-B6EA-755D1C08E7FF}"/>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7003C956-740C-4EA3-B1FD-B378C7401100}"/>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a:extLst>
            <a:ext uri="{FF2B5EF4-FFF2-40B4-BE49-F238E27FC236}">
              <a16:creationId xmlns:a16="http://schemas.microsoft.com/office/drawing/2014/main" id="{A2DF0648-C7D5-47EF-9A86-F8A2D5592B9B}"/>
            </a:ext>
          </a:extLst>
        </xdr:cNvPr>
        <xdr:cNvCxnSpPr/>
      </xdr:nvCxnSpPr>
      <xdr:spPr>
        <a:xfrm flipV="1">
          <a:off x="19947254" y="9524238"/>
          <a:ext cx="0" cy="1441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70165BE6-1CEF-448D-93FC-BD1F39D4AE58}"/>
            </a:ext>
          </a:extLst>
        </xdr:cNvPr>
        <xdr:cNvSpPr txBox="1"/>
      </xdr:nvSpPr>
      <xdr:spPr>
        <a:xfrm>
          <a:off x="19985990" y="10971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a:extLst>
            <a:ext uri="{FF2B5EF4-FFF2-40B4-BE49-F238E27FC236}">
              <a16:creationId xmlns:a16="http://schemas.microsoft.com/office/drawing/2014/main" id="{EE89E981-F60D-4597-BF7B-E723DC93DCA3}"/>
            </a:ext>
          </a:extLst>
        </xdr:cNvPr>
        <xdr:cNvCxnSpPr/>
      </xdr:nvCxnSpPr>
      <xdr:spPr>
        <a:xfrm>
          <a:off x="19885660" y="109655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2CA44C16-F6CA-4887-B850-C34878C4D658}"/>
            </a:ext>
          </a:extLst>
        </xdr:cNvPr>
        <xdr:cNvSpPr txBox="1"/>
      </xdr:nvSpPr>
      <xdr:spPr>
        <a:xfrm>
          <a:off x="19985990" y="9305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a:extLst>
            <a:ext uri="{FF2B5EF4-FFF2-40B4-BE49-F238E27FC236}">
              <a16:creationId xmlns:a16="http://schemas.microsoft.com/office/drawing/2014/main" id="{F8B1717D-D27A-43FC-A6B4-C27A1A883C76}"/>
            </a:ext>
          </a:extLst>
        </xdr:cNvPr>
        <xdr:cNvCxnSpPr/>
      </xdr:nvCxnSpPr>
      <xdr:spPr>
        <a:xfrm>
          <a:off x="19885660" y="9524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142511</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E62B8651-377D-4F5B-B202-A3444378F5FD}"/>
            </a:ext>
          </a:extLst>
        </xdr:cNvPr>
        <xdr:cNvSpPr txBox="1"/>
      </xdr:nvSpPr>
      <xdr:spPr>
        <a:xfrm>
          <a:off x="19985990" y="107705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a:extLst>
            <a:ext uri="{FF2B5EF4-FFF2-40B4-BE49-F238E27FC236}">
              <a16:creationId xmlns:a16="http://schemas.microsoft.com/office/drawing/2014/main" id="{0B6C8370-8D7C-4163-8D94-D380AC2FC0C4}"/>
            </a:ext>
          </a:extLst>
        </xdr:cNvPr>
        <xdr:cNvSpPr/>
      </xdr:nvSpPr>
      <xdr:spPr>
        <a:xfrm>
          <a:off x="19904710" y="1079779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a:extLst>
            <a:ext uri="{FF2B5EF4-FFF2-40B4-BE49-F238E27FC236}">
              <a16:creationId xmlns:a16="http://schemas.microsoft.com/office/drawing/2014/main" id="{AEE755BC-B03D-41EE-9D32-F0E60C0C6327}"/>
            </a:ext>
          </a:extLst>
        </xdr:cNvPr>
        <xdr:cNvSpPr/>
      </xdr:nvSpPr>
      <xdr:spPr>
        <a:xfrm>
          <a:off x="19161760" y="10802366"/>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a:extLst>
            <a:ext uri="{FF2B5EF4-FFF2-40B4-BE49-F238E27FC236}">
              <a16:creationId xmlns:a16="http://schemas.microsoft.com/office/drawing/2014/main" id="{4DDC06D9-C09C-4D48-AF47-8D34552FDEC9}"/>
            </a:ext>
          </a:extLst>
        </xdr:cNvPr>
        <xdr:cNvSpPr/>
      </xdr:nvSpPr>
      <xdr:spPr>
        <a:xfrm>
          <a:off x="18345150" y="1080236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a:extLst>
            <a:ext uri="{FF2B5EF4-FFF2-40B4-BE49-F238E27FC236}">
              <a16:creationId xmlns:a16="http://schemas.microsoft.com/office/drawing/2014/main" id="{4D9D2367-250D-4A32-9133-C76B5A5644BE}"/>
            </a:ext>
          </a:extLst>
        </xdr:cNvPr>
        <xdr:cNvSpPr/>
      </xdr:nvSpPr>
      <xdr:spPr>
        <a:xfrm>
          <a:off x="17547590" y="10803128"/>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a:extLst>
            <a:ext uri="{FF2B5EF4-FFF2-40B4-BE49-F238E27FC236}">
              <a16:creationId xmlns:a16="http://schemas.microsoft.com/office/drawing/2014/main" id="{1ED44597-2891-475E-A10B-1C5EDF0EEFC5}"/>
            </a:ext>
          </a:extLst>
        </xdr:cNvPr>
        <xdr:cNvSpPr/>
      </xdr:nvSpPr>
      <xdr:spPr>
        <a:xfrm>
          <a:off x="16761460" y="10803128"/>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B51875E7-84A7-4EEA-B631-0806EF805035}"/>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5AADD118-661A-4CA1-AB2C-078B17054DD1}"/>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065F6725-3187-4949-AFB2-DE41206C2E34}"/>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8F32E34A-B4C7-4984-95AA-19E47A5AEF9D}"/>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A8C18DF6-4B61-48B0-8EDB-0D8A59F21EF0}"/>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90932</xdr:rowOff>
    </xdr:from>
    <xdr:to>
      <xdr:col>116</xdr:col>
      <xdr:colOff>114300</xdr:colOff>
      <xdr:row>63</xdr:row>
      <xdr:rowOff>21082</xdr:rowOff>
    </xdr:to>
    <xdr:sp macro="" textlink="">
      <xdr:nvSpPr>
        <xdr:cNvPr id="690" name="楕円 689">
          <a:extLst>
            <a:ext uri="{FF2B5EF4-FFF2-40B4-BE49-F238E27FC236}">
              <a16:creationId xmlns:a16="http://schemas.microsoft.com/office/drawing/2014/main" id="{3FA4EB6D-B8AA-4D41-8BFF-06BE1B1FE5D0}"/>
            </a:ext>
          </a:extLst>
        </xdr:cNvPr>
        <xdr:cNvSpPr/>
      </xdr:nvSpPr>
      <xdr:spPr>
        <a:xfrm>
          <a:off x="19904710" y="1072464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113809</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4F5272E1-6E81-4BAB-90F8-A0331FAE52B4}"/>
            </a:ext>
          </a:extLst>
        </xdr:cNvPr>
        <xdr:cNvSpPr txBox="1"/>
      </xdr:nvSpPr>
      <xdr:spPr>
        <a:xfrm>
          <a:off x="19985990" y="10572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90932</xdr:rowOff>
    </xdr:from>
    <xdr:to>
      <xdr:col>112</xdr:col>
      <xdr:colOff>38100</xdr:colOff>
      <xdr:row>63</xdr:row>
      <xdr:rowOff>21082</xdr:rowOff>
    </xdr:to>
    <xdr:sp macro="" textlink="">
      <xdr:nvSpPr>
        <xdr:cNvPr id="692" name="楕円 691">
          <a:extLst>
            <a:ext uri="{FF2B5EF4-FFF2-40B4-BE49-F238E27FC236}">
              <a16:creationId xmlns:a16="http://schemas.microsoft.com/office/drawing/2014/main" id="{CAD2CBF0-5677-4A1F-9854-D5AD629252C9}"/>
            </a:ext>
          </a:extLst>
        </xdr:cNvPr>
        <xdr:cNvSpPr/>
      </xdr:nvSpPr>
      <xdr:spPr>
        <a:xfrm>
          <a:off x="19161760" y="1072464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141732</xdr:rowOff>
    </xdr:from>
    <xdr:to>
      <xdr:col>116</xdr:col>
      <xdr:colOff>63500</xdr:colOff>
      <xdr:row>62</xdr:row>
      <xdr:rowOff>141732</xdr:rowOff>
    </xdr:to>
    <xdr:cxnSp macro="">
      <xdr:nvCxnSpPr>
        <xdr:cNvPr id="693" name="直線コネクタ 692">
          <a:extLst>
            <a:ext uri="{FF2B5EF4-FFF2-40B4-BE49-F238E27FC236}">
              <a16:creationId xmlns:a16="http://schemas.microsoft.com/office/drawing/2014/main" id="{0E548D89-CC63-4773-84B3-C692ABACAEE9}"/>
            </a:ext>
          </a:extLst>
        </xdr:cNvPr>
        <xdr:cNvCxnSpPr/>
      </xdr:nvCxnSpPr>
      <xdr:spPr>
        <a:xfrm>
          <a:off x="19204940" y="1076972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90932</xdr:rowOff>
    </xdr:from>
    <xdr:to>
      <xdr:col>107</xdr:col>
      <xdr:colOff>101600</xdr:colOff>
      <xdr:row>63</xdr:row>
      <xdr:rowOff>21082</xdr:rowOff>
    </xdr:to>
    <xdr:sp macro="" textlink="">
      <xdr:nvSpPr>
        <xdr:cNvPr id="694" name="楕円 693">
          <a:extLst>
            <a:ext uri="{FF2B5EF4-FFF2-40B4-BE49-F238E27FC236}">
              <a16:creationId xmlns:a16="http://schemas.microsoft.com/office/drawing/2014/main" id="{73355741-3B2A-412F-AE64-C78F5CD0F980}"/>
            </a:ext>
          </a:extLst>
        </xdr:cNvPr>
        <xdr:cNvSpPr/>
      </xdr:nvSpPr>
      <xdr:spPr>
        <a:xfrm>
          <a:off x="18345150" y="1072464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141732</xdr:rowOff>
    </xdr:from>
    <xdr:to>
      <xdr:col>111</xdr:col>
      <xdr:colOff>177800</xdr:colOff>
      <xdr:row>62</xdr:row>
      <xdr:rowOff>141732</xdr:rowOff>
    </xdr:to>
    <xdr:cxnSp macro="">
      <xdr:nvCxnSpPr>
        <xdr:cNvPr id="695" name="直線コネクタ 694">
          <a:extLst>
            <a:ext uri="{FF2B5EF4-FFF2-40B4-BE49-F238E27FC236}">
              <a16:creationId xmlns:a16="http://schemas.microsoft.com/office/drawing/2014/main" id="{85ECFDF1-5FF4-4CA1-8ECC-A44D1DBFC4EC}"/>
            </a:ext>
          </a:extLst>
        </xdr:cNvPr>
        <xdr:cNvCxnSpPr/>
      </xdr:nvCxnSpPr>
      <xdr:spPr>
        <a:xfrm>
          <a:off x="18399760" y="10769727"/>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104648</xdr:rowOff>
    </xdr:from>
    <xdr:to>
      <xdr:col>102</xdr:col>
      <xdr:colOff>165100</xdr:colOff>
      <xdr:row>63</xdr:row>
      <xdr:rowOff>34798</xdr:rowOff>
    </xdr:to>
    <xdr:sp macro="" textlink="">
      <xdr:nvSpPr>
        <xdr:cNvPr id="696" name="楕円 695">
          <a:extLst>
            <a:ext uri="{FF2B5EF4-FFF2-40B4-BE49-F238E27FC236}">
              <a16:creationId xmlns:a16="http://schemas.microsoft.com/office/drawing/2014/main" id="{DD1D85EC-CB84-45C8-A8D1-E09D6588D54C}"/>
            </a:ext>
          </a:extLst>
        </xdr:cNvPr>
        <xdr:cNvSpPr/>
      </xdr:nvSpPr>
      <xdr:spPr>
        <a:xfrm>
          <a:off x="17547590" y="1073264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141732</xdr:rowOff>
    </xdr:from>
    <xdr:to>
      <xdr:col>107</xdr:col>
      <xdr:colOff>50800</xdr:colOff>
      <xdr:row>62</xdr:row>
      <xdr:rowOff>155448</xdr:rowOff>
    </xdr:to>
    <xdr:cxnSp macro="">
      <xdr:nvCxnSpPr>
        <xdr:cNvPr id="697" name="直線コネクタ 696">
          <a:extLst>
            <a:ext uri="{FF2B5EF4-FFF2-40B4-BE49-F238E27FC236}">
              <a16:creationId xmlns:a16="http://schemas.microsoft.com/office/drawing/2014/main" id="{A5A30D92-9D28-4AD9-B2C3-B06D78DA2DF1}"/>
            </a:ext>
          </a:extLst>
        </xdr:cNvPr>
        <xdr:cNvCxnSpPr/>
      </xdr:nvCxnSpPr>
      <xdr:spPr>
        <a:xfrm flipV="1">
          <a:off x="17602200" y="10769727"/>
          <a:ext cx="79756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109220</xdr:rowOff>
    </xdr:from>
    <xdr:to>
      <xdr:col>98</xdr:col>
      <xdr:colOff>38100</xdr:colOff>
      <xdr:row>63</xdr:row>
      <xdr:rowOff>39370</xdr:rowOff>
    </xdr:to>
    <xdr:sp macro="" textlink="">
      <xdr:nvSpPr>
        <xdr:cNvPr id="698" name="楕円 697">
          <a:extLst>
            <a:ext uri="{FF2B5EF4-FFF2-40B4-BE49-F238E27FC236}">
              <a16:creationId xmlns:a16="http://schemas.microsoft.com/office/drawing/2014/main" id="{2B77AB88-16FD-4CE8-BB7F-DDBD17583AB6}"/>
            </a:ext>
          </a:extLst>
        </xdr:cNvPr>
        <xdr:cNvSpPr/>
      </xdr:nvSpPr>
      <xdr:spPr>
        <a:xfrm>
          <a:off x="16761460" y="107372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155448</xdr:rowOff>
    </xdr:from>
    <xdr:to>
      <xdr:col>102</xdr:col>
      <xdr:colOff>114300</xdr:colOff>
      <xdr:row>62</xdr:row>
      <xdr:rowOff>160020</xdr:rowOff>
    </xdr:to>
    <xdr:cxnSp macro="">
      <xdr:nvCxnSpPr>
        <xdr:cNvPr id="699" name="直線コネクタ 698">
          <a:extLst>
            <a:ext uri="{FF2B5EF4-FFF2-40B4-BE49-F238E27FC236}">
              <a16:creationId xmlns:a16="http://schemas.microsoft.com/office/drawing/2014/main" id="{ED98C680-5FA0-4918-A77B-34AC918ADAC9}"/>
            </a:ext>
          </a:extLst>
        </xdr:cNvPr>
        <xdr:cNvCxnSpPr/>
      </xdr:nvCxnSpPr>
      <xdr:spPr>
        <a:xfrm flipV="1">
          <a:off x="16804640" y="10785348"/>
          <a:ext cx="79756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89933</xdr:rowOff>
    </xdr:from>
    <xdr:ext cx="469744" cy="259045"/>
    <xdr:sp macro="" textlink="">
      <xdr:nvSpPr>
        <xdr:cNvPr id="700" name="n_1aveValue【保健センター・保健所】&#10;一人当たり面積">
          <a:extLst>
            <a:ext uri="{FF2B5EF4-FFF2-40B4-BE49-F238E27FC236}">
              <a16:creationId xmlns:a16="http://schemas.microsoft.com/office/drawing/2014/main" id="{BB81274F-D39B-4723-A7D1-365EF574B510}"/>
            </a:ext>
          </a:extLst>
        </xdr:cNvPr>
        <xdr:cNvSpPr txBox="1"/>
      </xdr:nvSpPr>
      <xdr:spPr>
        <a:xfrm>
          <a:off x="18982132" y="1089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89933</xdr:rowOff>
    </xdr:from>
    <xdr:ext cx="469744" cy="259045"/>
    <xdr:sp macro="" textlink="">
      <xdr:nvSpPr>
        <xdr:cNvPr id="701" name="n_2aveValue【保健センター・保健所】&#10;一人当たり面積">
          <a:extLst>
            <a:ext uri="{FF2B5EF4-FFF2-40B4-BE49-F238E27FC236}">
              <a16:creationId xmlns:a16="http://schemas.microsoft.com/office/drawing/2014/main" id="{BE804CB3-FC6B-4796-A4F1-9A87693DAE50}"/>
            </a:ext>
          </a:extLst>
        </xdr:cNvPr>
        <xdr:cNvSpPr txBox="1"/>
      </xdr:nvSpPr>
      <xdr:spPr>
        <a:xfrm>
          <a:off x="18182032" y="1089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94505</xdr:rowOff>
    </xdr:from>
    <xdr:ext cx="469744" cy="259045"/>
    <xdr:sp macro="" textlink="">
      <xdr:nvSpPr>
        <xdr:cNvPr id="702" name="n_3aveValue【保健センター・保健所】&#10;一人当たり面積">
          <a:extLst>
            <a:ext uri="{FF2B5EF4-FFF2-40B4-BE49-F238E27FC236}">
              <a16:creationId xmlns:a16="http://schemas.microsoft.com/office/drawing/2014/main" id="{A60EF507-FC2E-4C58-84AC-A755F22A51FC}"/>
            </a:ext>
          </a:extLst>
        </xdr:cNvPr>
        <xdr:cNvSpPr txBox="1"/>
      </xdr:nvSpPr>
      <xdr:spPr>
        <a:xfrm>
          <a:off x="17384472" y="10899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94505</xdr:rowOff>
    </xdr:from>
    <xdr:ext cx="469744" cy="259045"/>
    <xdr:sp macro="" textlink="">
      <xdr:nvSpPr>
        <xdr:cNvPr id="703" name="n_4aveValue【保健センター・保健所】&#10;一人当たり面積">
          <a:extLst>
            <a:ext uri="{FF2B5EF4-FFF2-40B4-BE49-F238E27FC236}">
              <a16:creationId xmlns:a16="http://schemas.microsoft.com/office/drawing/2014/main" id="{EF5DA42F-ADB0-4F50-AD46-D280081B2978}"/>
            </a:ext>
          </a:extLst>
        </xdr:cNvPr>
        <xdr:cNvSpPr txBox="1"/>
      </xdr:nvSpPr>
      <xdr:spPr>
        <a:xfrm>
          <a:off x="16588817" y="10899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37609</xdr:rowOff>
    </xdr:from>
    <xdr:ext cx="469744" cy="259045"/>
    <xdr:sp macro="" textlink="">
      <xdr:nvSpPr>
        <xdr:cNvPr id="704" name="n_1mainValue【保健センター・保健所】&#10;一人当たり面積">
          <a:extLst>
            <a:ext uri="{FF2B5EF4-FFF2-40B4-BE49-F238E27FC236}">
              <a16:creationId xmlns:a16="http://schemas.microsoft.com/office/drawing/2014/main" id="{1820909A-FF2D-44E7-86BC-287047CF275A}"/>
            </a:ext>
          </a:extLst>
        </xdr:cNvPr>
        <xdr:cNvSpPr txBox="1"/>
      </xdr:nvSpPr>
      <xdr:spPr>
        <a:xfrm>
          <a:off x="18982132" y="10496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37609</xdr:rowOff>
    </xdr:from>
    <xdr:ext cx="469744" cy="259045"/>
    <xdr:sp macro="" textlink="">
      <xdr:nvSpPr>
        <xdr:cNvPr id="705" name="n_2mainValue【保健センター・保健所】&#10;一人当たり面積">
          <a:extLst>
            <a:ext uri="{FF2B5EF4-FFF2-40B4-BE49-F238E27FC236}">
              <a16:creationId xmlns:a16="http://schemas.microsoft.com/office/drawing/2014/main" id="{DC33C29B-3F1C-4109-A42A-C40189AB8B19}"/>
            </a:ext>
          </a:extLst>
        </xdr:cNvPr>
        <xdr:cNvSpPr txBox="1"/>
      </xdr:nvSpPr>
      <xdr:spPr>
        <a:xfrm>
          <a:off x="18182032" y="10496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51325</xdr:rowOff>
    </xdr:from>
    <xdr:ext cx="469744" cy="259045"/>
    <xdr:sp macro="" textlink="">
      <xdr:nvSpPr>
        <xdr:cNvPr id="706" name="n_3mainValue【保健センター・保健所】&#10;一人当たり面積">
          <a:extLst>
            <a:ext uri="{FF2B5EF4-FFF2-40B4-BE49-F238E27FC236}">
              <a16:creationId xmlns:a16="http://schemas.microsoft.com/office/drawing/2014/main" id="{10FAA24A-D3B4-4900-B124-F275A8F99ED3}"/>
            </a:ext>
          </a:extLst>
        </xdr:cNvPr>
        <xdr:cNvSpPr txBox="1"/>
      </xdr:nvSpPr>
      <xdr:spPr>
        <a:xfrm>
          <a:off x="17384472" y="1051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55897</xdr:rowOff>
    </xdr:from>
    <xdr:ext cx="469744" cy="259045"/>
    <xdr:sp macro="" textlink="">
      <xdr:nvSpPr>
        <xdr:cNvPr id="707" name="n_4mainValue【保健センター・保健所】&#10;一人当たり面積">
          <a:extLst>
            <a:ext uri="{FF2B5EF4-FFF2-40B4-BE49-F238E27FC236}">
              <a16:creationId xmlns:a16="http://schemas.microsoft.com/office/drawing/2014/main" id="{6CCDB99B-286D-4CD6-9501-D67234193EA0}"/>
            </a:ext>
          </a:extLst>
        </xdr:cNvPr>
        <xdr:cNvSpPr txBox="1"/>
      </xdr:nvSpPr>
      <xdr:spPr>
        <a:xfrm>
          <a:off x="16588817" y="1051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DE500610-EB12-473B-8CF2-5F1913A16C71}"/>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932E7DB1-7D79-4022-BC22-096FEE8B4BF5}"/>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8D53D1D4-CEBC-4A34-B1B8-C25B2C257073}"/>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67D3AAE3-C8E1-4779-B551-80DE644DAF1D}"/>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212A569F-EB18-482A-A138-847925421984}"/>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E430349D-E3FA-4EB7-BD93-8A7D4A5F4A4B}"/>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152EF160-6277-4C11-90FB-3D81A60E9052}"/>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612BC988-00A7-4CAE-8479-21106FF9B3D2}"/>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AD28ED03-90AD-4A66-9249-67374E242702}"/>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00700896-71CE-48FE-9E75-B5C5F13D1FFC}"/>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19157554-C185-468A-A881-33364CBED8D1}"/>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4DC99B4E-130C-4466-BFAD-181AE455B485}"/>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A35530C6-4500-4277-9C2A-5BDEB88AC791}"/>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2E25DDFA-B471-4AB8-823B-6C648BD05499}"/>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88F432B8-0816-46A5-8B27-85F9723918A7}"/>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25002367-2BEC-4925-942F-16452ABB5B29}"/>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081F97AF-6C6E-49A7-B4BD-36CADCB92565}"/>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D635B48B-869F-453C-A421-B21D27B04BE4}"/>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8D875765-5F7C-4C22-806B-95BAC20483D3}"/>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EDFA09A9-6AA8-4829-9E5B-38A39A24EA3D}"/>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F4894401-6276-437B-901E-9A78F2B5748C}"/>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FB7E256B-9353-47B6-915D-64CA17DA8CCD}"/>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EC6BEA59-B066-4853-B9A5-16741B72420D}"/>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5997472E-C366-45D8-B2F5-DAE946712FEB}"/>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a:extLst>
            <a:ext uri="{FF2B5EF4-FFF2-40B4-BE49-F238E27FC236}">
              <a16:creationId xmlns:a16="http://schemas.microsoft.com/office/drawing/2014/main" id="{A7A58FBA-5930-4877-A05C-D38B1C01CC50}"/>
            </a:ext>
          </a:extLst>
        </xdr:cNvPr>
        <xdr:cNvCxnSpPr/>
      </xdr:nvCxnSpPr>
      <xdr:spPr>
        <a:xfrm flipV="1">
          <a:off x="14703424" y="13514070"/>
          <a:ext cx="0" cy="1076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CF026DA1-D960-4A08-BD94-CA257E48B3FB}"/>
            </a:ext>
          </a:extLst>
        </xdr:cNvPr>
        <xdr:cNvSpPr txBox="1"/>
      </xdr:nvSpPr>
      <xdr:spPr>
        <a:xfrm>
          <a:off x="14742160" y="1459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401A0E2F-65DD-49AF-9697-B87C85665C64}"/>
            </a:ext>
          </a:extLst>
        </xdr:cNvPr>
        <xdr:cNvCxnSpPr/>
      </xdr:nvCxnSpPr>
      <xdr:spPr>
        <a:xfrm>
          <a:off x="14611350" y="145903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CE2D1F4E-9A3E-463C-8CB3-096C4CD7AF14}"/>
            </a:ext>
          </a:extLst>
        </xdr:cNvPr>
        <xdr:cNvSpPr txBox="1"/>
      </xdr:nvSpPr>
      <xdr:spPr>
        <a:xfrm>
          <a:off x="14742160" y="13295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a:extLst>
            <a:ext uri="{FF2B5EF4-FFF2-40B4-BE49-F238E27FC236}">
              <a16:creationId xmlns:a16="http://schemas.microsoft.com/office/drawing/2014/main" id="{55DB7981-AD72-4985-AF5A-6759AA126081}"/>
            </a:ext>
          </a:extLst>
        </xdr:cNvPr>
        <xdr:cNvCxnSpPr/>
      </xdr:nvCxnSpPr>
      <xdr:spPr>
        <a:xfrm>
          <a:off x="14611350" y="13514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121938</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83756425-7F81-4656-BCD6-341396C40C6D}"/>
            </a:ext>
          </a:extLst>
        </xdr:cNvPr>
        <xdr:cNvSpPr txBox="1"/>
      </xdr:nvSpPr>
      <xdr:spPr>
        <a:xfrm>
          <a:off x="14742160" y="140112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a:extLst>
            <a:ext uri="{FF2B5EF4-FFF2-40B4-BE49-F238E27FC236}">
              <a16:creationId xmlns:a16="http://schemas.microsoft.com/office/drawing/2014/main" id="{46152922-CF4F-40A6-B829-000E346DBB23}"/>
            </a:ext>
          </a:extLst>
        </xdr:cNvPr>
        <xdr:cNvSpPr/>
      </xdr:nvSpPr>
      <xdr:spPr>
        <a:xfrm>
          <a:off x="14649450" y="1402905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D640CBCF-3BDB-42F5-BFED-4F8FC87A3816}"/>
            </a:ext>
          </a:extLst>
        </xdr:cNvPr>
        <xdr:cNvSpPr/>
      </xdr:nvSpPr>
      <xdr:spPr>
        <a:xfrm>
          <a:off x="13887450" y="140233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998ACEE5-3941-4B69-B516-D9140ADD9F95}"/>
            </a:ext>
          </a:extLst>
        </xdr:cNvPr>
        <xdr:cNvSpPr/>
      </xdr:nvSpPr>
      <xdr:spPr>
        <a:xfrm>
          <a:off x="13089890" y="140119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52684143-392B-4D4C-B1C1-2910000C4BC5}"/>
            </a:ext>
          </a:extLst>
        </xdr:cNvPr>
        <xdr:cNvSpPr/>
      </xdr:nvSpPr>
      <xdr:spPr>
        <a:xfrm>
          <a:off x="12303760" y="139947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a:extLst>
            <a:ext uri="{FF2B5EF4-FFF2-40B4-BE49-F238E27FC236}">
              <a16:creationId xmlns:a16="http://schemas.microsoft.com/office/drawing/2014/main" id="{489A22C1-6D2E-46BF-85B3-F3ED81CAAF29}"/>
            </a:ext>
          </a:extLst>
        </xdr:cNvPr>
        <xdr:cNvSpPr/>
      </xdr:nvSpPr>
      <xdr:spPr>
        <a:xfrm>
          <a:off x="11487150" y="1397571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DABC432B-38C4-4E12-BFA2-BB0C49179941}"/>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35EB4AED-26F2-4F89-9D23-217C7ED87730}"/>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EB42A720-1B79-4AA8-B0D6-BF614C74BBA6}"/>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E9B2A43F-FB9E-454F-B7E7-BA41CAC6D1A3}"/>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3BDBDF02-E8C1-4112-9456-3F5A8E9562EC}"/>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126364</xdr:rowOff>
    </xdr:from>
    <xdr:to>
      <xdr:col>85</xdr:col>
      <xdr:colOff>177800</xdr:colOff>
      <xdr:row>81</xdr:row>
      <xdr:rowOff>56514</xdr:rowOff>
    </xdr:to>
    <xdr:sp macro="" textlink="">
      <xdr:nvSpPr>
        <xdr:cNvPr id="748" name="楕円 747">
          <a:extLst>
            <a:ext uri="{FF2B5EF4-FFF2-40B4-BE49-F238E27FC236}">
              <a16:creationId xmlns:a16="http://schemas.microsoft.com/office/drawing/2014/main" id="{C500CF67-8029-4CC0-9DD7-4AF4DBF330B6}"/>
            </a:ext>
          </a:extLst>
        </xdr:cNvPr>
        <xdr:cNvSpPr/>
      </xdr:nvSpPr>
      <xdr:spPr>
        <a:xfrm>
          <a:off x="14649450" y="1384617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149241</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336E6C77-590A-4C97-9C80-3ED4EB119F1D}"/>
            </a:ext>
          </a:extLst>
        </xdr:cNvPr>
        <xdr:cNvSpPr txBox="1"/>
      </xdr:nvSpPr>
      <xdr:spPr>
        <a:xfrm>
          <a:off x="14742160" y="1369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90170</xdr:rowOff>
    </xdr:from>
    <xdr:to>
      <xdr:col>81</xdr:col>
      <xdr:colOff>101600</xdr:colOff>
      <xdr:row>81</xdr:row>
      <xdr:rowOff>20320</xdr:rowOff>
    </xdr:to>
    <xdr:sp macro="" textlink="">
      <xdr:nvSpPr>
        <xdr:cNvPr id="750" name="楕円 749">
          <a:extLst>
            <a:ext uri="{FF2B5EF4-FFF2-40B4-BE49-F238E27FC236}">
              <a16:creationId xmlns:a16="http://schemas.microsoft.com/office/drawing/2014/main" id="{7D56DD56-0C42-4E6D-ABED-C3B35CC1FAEF}"/>
            </a:ext>
          </a:extLst>
        </xdr:cNvPr>
        <xdr:cNvSpPr/>
      </xdr:nvSpPr>
      <xdr:spPr>
        <a:xfrm>
          <a:off x="13887450" y="138099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140970</xdr:rowOff>
    </xdr:from>
    <xdr:to>
      <xdr:col>85</xdr:col>
      <xdr:colOff>127000</xdr:colOff>
      <xdr:row>81</xdr:row>
      <xdr:rowOff>5714</xdr:rowOff>
    </xdr:to>
    <xdr:cxnSp macro="">
      <xdr:nvCxnSpPr>
        <xdr:cNvPr id="751" name="直線コネクタ 750">
          <a:extLst>
            <a:ext uri="{FF2B5EF4-FFF2-40B4-BE49-F238E27FC236}">
              <a16:creationId xmlns:a16="http://schemas.microsoft.com/office/drawing/2014/main" id="{71D36FE0-8798-4E4C-A17B-5DBBC6393915}"/>
            </a:ext>
          </a:extLst>
        </xdr:cNvPr>
        <xdr:cNvCxnSpPr/>
      </xdr:nvCxnSpPr>
      <xdr:spPr>
        <a:xfrm>
          <a:off x="13942060" y="13855065"/>
          <a:ext cx="762000" cy="40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61595</xdr:rowOff>
    </xdr:from>
    <xdr:to>
      <xdr:col>76</xdr:col>
      <xdr:colOff>165100</xdr:colOff>
      <xdr:row>80</xdr:row>
      <xdr:rowOff>163195</xdr:rowOff>
    </xdr:to>
    <xdr:sp macro="" textlink="">
      <xdr:nvSpPr>
        <xdr:cNvPr id="752" name="楕円 751">
          <a:extLst>
            <a:ext uri="{FF2B5EF4-FFF2-40B4-BE49-F238E27FC236}">
              <a16:creationId xmlns:a16="http://schemas.microsoft.com/office/drawing/2014/main" id="{A9F9F664-644E-475B-91AC-44683363DB8F}"/>
            </a:ext>
          </a:extLst>
        </xdr:cNvPr>
        <xdr:cNvSpPr/>
      </xdr:nvSpPr>
      <xdr:spPr>
        <a:xfrm>
          <a:off x="13089890" y="1377378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112395</xdr:rowOff>
    </xdr:from>
    <xdr:to>
      <xdr:col>81</xdr:col>
      <xdr:colOff>50800</xdr:colOff>
      <xdr:row>80</xdr:row>
      <xdr:rowOff>140970</xdr:rowOff>
    </xdr:to>
    <xdr:cxnSp macro="">
      <xdr:nvCxnSpPr>
        <xdr:cNvPr id="753" name="直線コネクタ 752">
          <a:extLst>
            <a:ext uri="{FF2B5EF4-FFF2-40B4-BE49-F238E27FC236}">
              <a16:creationId xmlns:a16="http://schemas.microsoft.com/office/drawing/2014/main" id="{8B804297-36D6-4665-8128-91B1EFB02556}"/>
            </a:ext>
          </a:extLst>
        </xdr:cNvPr>
        <xdr:cNvCxnSpPr/>
      </xdr:nvCxnSpPr>
      <xdr:spPr>
        <a:xfrm>
          <a:off x="13144500" y="13828395"/>
          <a:ext cx="7975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25400</xdr:rowOff>
    </xdr:from>
    <xdr:to>
      <xdr:col>72</xdr:col>
      <xdr:colOff>38100</xdr:colOff>
      <xdr:row>80</xdr:row>
      <xdr:rowOff>127000</xdr:rowOff>
    </xdr:to>
    <xdr:sp macro="" textlink="">
      <xdr:nvSpPr>
        <xdr:cNvPr id="754" name="楕円 753">
          <a:extLst>
            <a:ext uri="{FF2B5EF4-FFF2-40B4-BE49-F238E27FC236}">
              <a16:creationId xmlns:a16="http://schemas.microsoft.com/office/drawing/2014/main" id="{42675F23-973F-4F44-BC7C-B3D7D33EB644}"/>
            </a:ext>
          </a:extLst>
        </xdr:cNvPr>
        <xdr:cNvSpPr/>
      </xdr:nvSpPr>
      <xdr:spPr>
        <a:xfrm>
          <a:off x="12303760" y="137375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76200</xdr:rowOff>
    </xdr:from>
    <xdr:to>
      <xdr:col>76</xdr:col>
      <xdr:colOff>114300</xdr:colOff>
      <xdr:row>80</xdr:row>
      <xdr:rowOff>112395</xdr:rowOff>
    </xdr:to>
    <xdr:cxnSp macro="">
      <xdr:nvCxnSpPr>
        <xdr:cNvPr id="755" name="直線コネクタ 754">
          <a:extLst>
            <a:ext uri="{FF2B5EF4-FFF2-40B4-BE49-F238E27FC236}">
              <a16:creationId xmlns:a16="http://schemas.microsoft.com/office/drawing/2014/main" id="{3DA4EC22-76A7-4843-A828-F38DE47E66FA}"/>
            </a:ext>
          </a:extLst>
        </xdr:cNvPr>
        <xdr:cNvCxnSpPr/>
      </xdr:nvCxnSpPr>
      <xdr:spPr>
        <a:xfrm>
          <a:off x="12346940" y="13792200"/>
          <a:ext cx="7975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149225</xdr:rowOff>
    </xdr:from>
    <xdr:to>
      <xdr:col>67</xdr:col>
      <xdr:colOff>101600</xdr:colOff>
      <xdr:row>80</xdr:row>
      <xdr:rowOff>79375</xdr:rowOff>
    </xdr:to>
    <xdr:sp macro="" textlink="">
      <xdr:nvSpPr>
        <xdr:cNvPr id="756" name="楕円 755">
          <a:extLst>
            <a:ext uri="{FF2B5EF4-FFF2-40B4-BE49-F238E27FC236}">
              <a16:creationId xmlns:a16="http://schemas.microsoft.com/office/drawing/2014/main" id="{471C62AD-13B2-4CE5-BF28-25C6FBB2FD3E}"/>
            </a:ext>
          </a:extLst>
        </xdr:cNvPr>
        <xdr:cNvSpPr/>
      </xdr:nvSpPr>
      <xdr:spPr>
        <a:xfrm>
          <a:off x="11487150" y="136937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28575</xdr:rowOff>
    </xdr:from>
    <xdr:to>
      <xdr:col>71</xdr:col>
      <xdr:colOff>177800</xdr:colOff>
      <xdr:row>80</xdr:row>
      <xdr:rowOff>76200</xdr:rowOff>
    </xdr:to>
    <xdr:cxnSp macro="">
      <xdr:nvCxnSpPr>
        <xdr:cNvPr id="757" name="直線コネクタ 756">
          <a:extLst>
            <a:ext uri="{FF2B5EF4-FFF2-40B4-BE49-F238E27FC236}">
              <a16:creationId xmlns:a16="http://schemas.microsoft.com/office/drawing/2014/main" id="{58BDEB2D-D0EB-4A1E-B0AC-6EA96E34BE46}"/>
            </a:ext>
          </a:extLst>
        </xdr:cNvPr>
        <xdr:cNvCxnSpPr/>
      </xdr:nvCxnSpPr>
      <xdr:spPr>
        <a:xfrm>
          <a:off x="11541760" y="13742670"/>
          <a:ext cx="80518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60977</xdr:rowOff>
    </xdr:from>
    <xdr:ext cx="405111" cy="259045"/>
    <xdr:sp macro="" textlink="">
      <xdr:nvSpPr>
        <xdr:cNvPr id="758" name="n_1aveValue【消防施設】&#10;有形固定資産減価償却率">
          <a:extLst>
            <a:ext uri="{FF2B5EF4-FFF2-40B4-BE49-F238E27FC236}">
              <a16:creationId xmlns:a16="http://schemas.microsoft.com/office/drawing/2014/main" id="{3D0D0420-76B1-4ED3-8010-CA4E82AFEA67}"/>
            </a:ext>
          </a:extLst>
        </xdr:cNvPr>
        <xdr:cNvSpPr txBox="1"/>
      </xdr:nvSpPr>
      <xdr:spPr>
        <a:xfrm>
          <a:off x="13738234" y="1411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43832</xdr:rowOff>
    </xdr:from>
    <xdr:ext cx="405111" cy="259045"/>
    <xdr:sp macro="" textlink="">
      <xdr:nvSpPr>
        <xdr:cNvPr id="759" name="n_2aveValue【消防施設】&#10;有形固定資産減価償却率">
          <a:extLst>
            <a:ext uri="{FF2B5EF4-FFF2-40B4-BE49-F238E27FC236}">
              <a16:creationId xmlns:a16="http://schemas.microsoft.com/office/drawing/2014/main" id="{C878E3F4-7584-43D8-9EEE-3BFFA98F948F}"/>
            </a:ext>
          </a:extLst>
        </xdr:cNvPr>
        <xdr:cNvSpPr txBox="1"/>
      </xdr:nvSpPr>
      <xdr:spPr>
        <a:xfrm>
          <a:off x="12957184" y="1410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760" name="n_3aveValue【消防施設】&#10;有形固定資産減価償却率">
          <a:extLst>
            <a:ext uri="{FF2B5EF4-FFF2-40B4-BE49-F238E27FC236}">
              <a16:creationId xmlns:a16="http://schemas.microsoft.com/office/drawing/2014/main" id="{DEFEEC30-B75D-447D-9E55-F39A2F608FFA}"/>
            </a:ext>
          </a:extLst>
        </xdr:cNvPr>
        <xdr:cNvSpPr txBox="1"/>
      </xdr:nvSpPr>
      <xdr:spPr>
        <a:xfrm>
          <a:off x="12171054" y="14087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7638</xdr:rowOff>
    </xdr:from>
    <xdr:ext cx="405111" cy="259045"/>
    <xdr:sp macro="" textlink="">
      <xdr:nvSpPr>
        <xdr:cNvPr id="761" name="n_4aveValue【消防施設】&#10;有形固定資産減価償却率">
          <a:extLst>
            <a:ext uri="{FF2B5EF4-FFF2-40B4-BE49-F238E27FC236}">
              <a16:creationId xmlns:a16="http://schemas.microsoft.com/office/drawing/2014/main" id="{6FE38258-4448-4AA4-B1F9-A6FE442C8F5B}"/>
            </a:ext>
          </a:extLst>
        </xdr:cNvPr>
        <xdr:cNvSpPr txBox="1"/>
      </xdr:nvSpPr>
      <xdr:spPr>
        <a:xfrm>
          <a:off x="11354444" y="14068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36847</xdr:rowOff>
    </xdr:from>
    <xdr:ext cx="405111" cy="259045"/>
    <xdr:sp macro="" textlink="">
      <xdr:nvSpPr>
        <xdr:cNvPr id="762" name="n_1mainValue【消防施設】&#10;有形固定資産減価償却率">
          <a:extLst>
            <a:ext uri="{FF2B5EF4-FFF2-40B4-BE49-F238E27FC236}">
              <a16:creationId xmlns:a16="http://schemas.microsoft.com/office/drawing/2014/main" id="{B14CCAB3-03AA-4E91-AE96-EBF8AD4E8802}"/>
            </a:ext>
          </a:extLst>
        </xdr:cNvPr>
        <xdr:cNvSpPr txBox="1"/>
      </xdr:nvSpPr>
      <xdr:spPr>
        <a:xfrm>
          <a:off x="13738234" y="1358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8272</xdr:rowOff>
    </xdr:from>
    <xdr:ext cx="405111" cy="259045"/>
    <xdr:sp macro="" textlink="">
      <xdr:nvSpPr>
        <xdr:cNvPr id="763" name="n_2mainValue【消防施設】&#10;有形固定資産減価償却率">
          <a:extLst>
            <a:ext uri="{FF2B5EF4-FFF2-40B4-BE49-F238E27FC236}">
              <a16:creationId xmlns:a16="http://schemas.microsoft.com/office/drawing/2014/main" id="{F62D268C-5CF1-4E3D-9240-54EA100346F9}"/>
            </a:ext>
          </a:extLst>
        </xdr:cNvPr>
        <xdr:cNvSpPr txBox="1"/>
      </xdr:nvSpPr>
      <xdr:spPr>
        <a:xfrm>
          <a:off x="12957184" y="1355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143527</xdr:rowOff>
    </xdr:from>
    <xdr:ext cx="405111" cy="259045"/>
    <xdr:sp macro="" textlink="">
      <xdr:nvSpPr>
        <xdr:cNvPr id="764" name="n_3mainValue【消防施設】&#10;有形固定資産減価償却率">
          <a:extLst>
            <a:ext uri="{FF2B5EF4-FFF2-40B4-BE49-F238E27FC236}">
              <a16:creationId xmlns:a16="http://schemas.microsoft.com/office/drawing/2014/main" id="{3CFE6971-6169-4662-937D-AB087B500B9C}"/>
            </a:ext>
          </a:extLst>
        </xdr:cNvPr>
        <xdr:cNvSpPr txBox="1"/>
      </xdr:nvSpPr>
      <xdr:spPr>
        <a:xfrm>
          <a:off x="12171054" y="1351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95902</xdr:rowOff>
    </xdr:from>
    <xdr:ext cx="405111" cy="259045"/>
    <xdr:sp macro="" textlink="">
      <xdr:nvSpPr>
        <xdr:cNvPr id="765" name="n_4mainValue【消防施設】&#10;有形固定資産減価償却率">
          <a:extLst>
            <a:ext uri="{FF2B5EF4-FFF2-40B4-BE49-F238E27FC236}">
              <a16:creationId xmlns:a16="http://schemas.microsoft.com/office/drawing/2014/main" id="{3A3660E7-B918-44B8-9DD4-C64B2F6676FB}"/>
            </a:ext>
          </a:extLst>
        </xdr:cNvPr>
        <xdr:cNvSpPr txBox="1"/>
      </xdr:nvSpPr>
      <xdr:spPr>
        <a:xfrm>
          <a:off x="11354444" y="1346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2F30B741-0273-4BDC-9AE7-866CAF843595}"/>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B2F9E33E-7AC7-4A39-A3F9-7B30AA6F8574}"/>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F891B710-34A0-411C-9C1E-4EB3A224E173}"/>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24274C15-F3F0-4E8B-A1A9-93079693B4DB}"/>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5ED4DF6D-BA17-4726-BC7C-DB19E2CAF990}"/>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63060B55-9560-4001-AA11-D37F50419844}"/>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86259DD5-1E2E-4EF4-ADA7-2F75BFE6CE01}"/>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8553208D-580D-41C1-B9E6-F900D12B86B1}"/>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3A178F97-097D-4EDC-B3B2-F2B104DFD078}"/>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F13EF5FD-2CB3-465D-B024-0FF675501D3A}"/>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4603F7C9-7FB0-459E-B92D-C48A1A1BFD79}"/>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a:extLst>
            <a:ext uri="{FF2B5EF4-FFF2-40B4-BE49-F238E27FC236}">
              <a16:creationId xmlns:a16="http://schemas.microsoft.com/office/drawing/2014/main" id="{8D962318-7E3F-4DFF-A8BF-4186AAB70FEA}"/>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45E513E3-C3C8-4AE6-919F-FB6CF6252E21}"/>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a:extLst>
            <a:ext uri="{FF2B5EF4-FFF2-40B4-BE49-F238E27FC236}">
              <a16:creationId xmlns:a16="http://schemas.microsoft.com/office/drawing/2014/main" id="{2E6934F8-4701-46A6-A790-E30E5B733D14}"/>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C0AF00A3-A79E-411C-95FA-1C6F54B1E852}"/>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a:extLst>
            <a:ext uri="{FF2B5EF4-FFF2-40B4-BE49-F238E27FC236}">
              <a16:creationId xmlns:a16="http://schemas.microsoft.com/office/drawing/2014/main" id="{4CF19267-8AB1-4829-B32B-77F5EBED6B81}"/>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04BE87B9-1502-49CA-9105-388AE4601F6F}"/>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a:extLst>
            <a:ext uri="{FF2B5EF4-FFF2-40B4-BE49-F238E27FC236}">
              <a16:creationId xmlns:a16="http://schemas.microsoft.com/office/drawing/2014/main" id="{AABF3714-2272-4C27-AB0F-2088DEACE220}"/>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7D9B79C4-AA7A-4B22-9274-6507543D6F72}"/>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a:extLst>
            <a:ext uri="{FF2B5EF4-FFF2-40B4-BE49-F238E27FC236}">
              <a16:creationId xmlns:a16="http://schemas.microsoft.com/office/drawing/2014/main" id="{33E45C42-DAAD-47B6-9E7B-5354FEFEB421}"/>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CB62EC5D-DF61-423F-AF33-E82C683EAF61}"/>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a:extLst>
            <a:ext uri="{FF2B5EF4-FFF2-40B4-BE49-F238E27FC236}">
              <a16:creationId xmlns:a16="http://schemas.microsoft.com/office/drawing/2014/main" id="{89EB1C79-75F2-49DE-B1D2-A3615CF6EB91}"/>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FB828422-0685-4325-B1D6-C66A7A5CE692}"/>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a:extLst>
            <a:ext uri="{FF2B5EF4-FFF2-40B4-BE49-F238E27FC236}">
              <a16:creationId xmlns:a16="http://schemas.microsoft.com/office/drawing/2014/main" id="{F5C4818F-5B61-42F5-BD44-F92AD31E1ADF}"/>
            </a:ext>
          </a:extLst>
        </xdr:cNvPr>
        <xdr:cNvCxnSpPr/>
      </xdr:nvCxnSpPr>
      <xdr:spPr>
        <a:xfrm flipV="1">
          <a:off x="19947254" y="13231495"/>
          <a:ext cx="0" cy="1513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a:extLst>
            <a:ext uri="{FF2B5EF4-FFF2-40B4-BE49-F238E27FC236}">
              <a16:creationId xmlns:a16="http://schemas.microsoft.com/office/drawing/2014/main" id="{D336BDA8-FCB1-4EDE-81F4-78B7DD249072}"/>
            </a:ext>
          </a:extLst>
        </xdr:cNvPr>
        <xdr:cNvSpPr txBox="1"/>
      </xdr:nvSpPr>
      <xdr:spPr>
        <a:xfrm>
          <a:off x="19985990" y="1475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EBBCF98E-7AF1-4885-8296-F822E8BBBFBA}"/>
            </a:ext>
          </a:extLst>
        </xdr:cNvPr>
        <xdr:cNvCxnSpPr/>
      </xdr:nvCxnSpPr>
      <xdr:spPr>
        <a:xfrm>
          <a:off x="19885660" y="14744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a:extLst>
            <a:ext uri="{FF2B5EF4-FFF2-40B4-BE49-F238E27FC236}">
              <a16:creationId xmlns:a16="http://schemas.microsoft.com/office/drawing/2014/main" id="{94B053BF-C3AD-4506-8925-ADDB0CED150A}"/>
            </a:ext>
          </a:extLst>
        </xdr:cNvPr>
        <xdr:cNvSpPr txBox="1"/>
      </xdr:nvSpPr>
      <xdr:spPr>
        <a:xfrm>
          <a:off x="19985990"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E78064D1-545F-420E-954D-7FB6142E27BE}"/>
            </a:ext>
          </a:extLst>
        </xdr:cNvPr>
        <xdr:cNvCxnSpPr/>
      </xdr:nvCxnSpPr>
      <xdr:spPr>
        <a:xfrm>
          <a:off x="19885660" y="132314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124477</xdr:rowOff>
    </xdr:from>
    <xdr:ext cx="469744" cy="259045"/>
    <xdr:sp macro="" textlink="">
      <xdr:nvSpPr>
        <xdr:cNvPr id="794" name="【消防施設】&#10;一人当たり面積平均値テキスト">
          <a:extLst>
            <a:ext uri="{FF2B5EF4-FFF2-40B4-BE49-F238E27FC236}">
              <a16:creationId xmlns:a16="http://schemas.microsoft.com/office/drawing/2014/main" id="{219FC29A-D43B-4E86-A73D-2AFA9E66A06C}"/>
            </a:ext>
          </a:extLst>
        </xdr:cNvPr>
        <xdr:cNvSpPr txBox="1"/>
      </xdr:nvSpPr>
      <xdr:spPr>
        <a:xfrm>
          <a:off x="19985990" y="14013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67117ADB-88B0-4B95-8093-1D5EFDA28A43}"/>
            </a:ext>
          </a:extLst>
        </xdr:cNvPr>
        <xdr:cNvSpPr/>
      </xdr:nvSpPr>
      <xdr:spPr>
        <a:xfrm>
          <a:off x="19904710" y="141566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059E4A31-0303-449C-A4B7-B6CE8AA9A01F}"/>
            </a:ext>
          </a:extLst>
        </xdr:cNvPr>
        <xdr:cNvSpPr/>
      </xdr:nvSpPr>
      <xdr:spPr>
        <a:xfrm>
          <a:off x="19161760" y="141566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838D34A0-DF73-437F-B9AD-977F917DC6C8}"/>
            </a:ext>
          </a:extLst>
        </xdr:cNvPr>
        <xdr:cNvSpPr/>
      </xdr:nvSpPr>
      <xdr:spPr>
        <a:xfrm>
          <a:off x="18345150" y="1417320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BEFD3A54-F416-4CE4-843E-FB0E3E854AB1}"/>
            </a:ext>
          </a:extLst>
        </xdr:cNvPr>
        <xdr:cNvSpPr/>
      </xdr:nvSpPr>
      <xdr:spPr>
        <a:xfrm>
          <a:off x="17547590" y="1418971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a:extLst>
            <a:ext uri="{FF2B5EF4-FFF2-40B4-BE49-F238E27FC236}">
              <a16:creationId xmlns:a16="http://schemas.microsoft.com/office/drawing/2014/main" id="{D1087A59-D657-423E-BD42-3EC30FAA9436}"/>
            </a:ext>
          </a:extLst>
        </xdr:cNvPr>
        <xdr:cNvSpPr/>
      </xdr:nvSpPr>
      <xdr:spPr>
        <a:xfrm>
          <a:off x="16761460" y="1418971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7B59EEE9-3348-4FF5-8DBB-D951C6672545}"/>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A520C439-1C8B-4FB2-BAE0-BAACA4B3DC01}"/>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61256F6F-6E7A-4461-B4CE-59B090B77508}"/>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8A90B400-6841-4A75-9173-BD52D03D0E50}"/>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84EDCAA4-00CB-4D0F-94A0-F251967A6602}"/>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114300</xdr:rowOff>
    </xdr:from>
    <xdr:to>
      <xdr:col>116</xdr:col>
      <xdr:colOff>114300</xdr:colOff>
      <xdr:row>83</xdr:row>
      <xdr:rowOff>44450</xdr:rowOff>
    </xdr:to>
    <xdr:sp macro="" textlink="">
      <xdr:nvSpPr>
        <xdr:cNvPr id="805" name="楕円 804">
          <a:extLst>
            <a:ext uri="{FF2B5EF4-FFF2-40B4-BE49-F238E27FC236}">
              <a16:creationId xmlns:a16="http://schemas.microsoft.com/office/drawing/2014/main" id="{EE4E6297-AC20-48E6-A684-2054900AD7B4}"/>
            </a:ext>
          </a:extLst>
        </xdr:cNvPr>
        <xdr:cNvSpPr/>
      </xdr:nvSpPr>
      <xdr:spPr>
        <a:xfrm>
          <a:off x="19904710" y="1417320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92727</xdr:rowOff>
    </xdr:from>
    <xdr:ext cx="469744" cy="259045"/>
    <xdr:sp macro="" textlink="">
      <xdr:nvSpPr>
        <xdr:cNvPr id="806" name="【消防施設】&#10;一人当たり面積該当値テキスト">
          <a:extLst>
            <a:ext uri="{FF2B5EF4-FFF2-40B4-BE49-F238E27FC236}">
              <a16:creationId xmlns:a16="http://schemas.microsoft.com/office/drawing/2014/main" id="{8AB3195D-FCED-4B8F-881F-4067E63E6CD3}"/>
            </a:ext>
          </a:extLst>
        </xdr:cNvPr>
        <xdr:cNvSpPr txBox="1"/>
      </xdr:nvSpPr>
      <xdr:spPr>
        <a:xfrm>
          <a:off x="19985990" y="14155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114300</xdr:rowOff>
    </xdr:from>
    <xdr:to>
      <xdr:col>112</xdr:col>
      <xdr:colOff>38100</xdr:colOff>
      <xdr:row>83</xdr:row>
      <xdr:rowOff>44450</xdr:rowOff>
    </xdr:to>
    <xdr:sp macro="" textlink="">
      <xdr:nvSpPr>
        <xdr:cNvPr id="807" name="楕円 806">
          <a:extLst>
            <a:ext uri="{FF2B5EF4-FFF2-40B4-BE49-F238E27FC236}">
              <a16:creationId xmlns:a16="http://schemas.microsoft.com/office/drawing/2014/main" id="{57F991D1-3428-4680-A5E7-28669E1FA7E7}"/>
            </a:ext>
          </a:extLst>
        </xdr:cNvPr>
        <xdr:cNvSpPr/>
      </xdr:nvSpPr>
      <xdr:spPr>
        <a:xfrm>
          <a:off x="19161760" y="1417320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165100</xdr:rowOff>
    </xdr:from>
    <xdr:to>
      <xdr:col>116</xdr:col>
      <xdr:colOff>63500</xdr:colOff>
      <xdr:row>82</xdr:row>
      <xdr:rowOff>165100</xdr:rowOff>
    </xdr:to>
    <xdr:cxnSp macro="">
      <xdr:nvCxnSpPr>
        <xdr:cNvPr id="808" name="直線コネクタ 807">
          <a:extLst>
            <a:ext uri="{FF2B5EF4-FFF2-40B4-BE49-F238E27FC236}">
              <a16:creationId xmlns:a16="http://schemas.microsoft.com/office/drawing/2014/main" id="{E4245DC0-F113-4565-9AA7-509FC6452615}"/>
            </a:ext>
          </a:extLst>
        </xdr:cNvPr>
        <xdr:cNvCxnSpPr/>
      </xdr:nvCxnSpPr>
      <xdr:spPr>
        <a:xfrm>
          <a:off x="19204940" y="1422781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114300</xdr:rowOff>
    </xdr:from>
    <xdr:to>
      <xdr:col>107</xdr:col>
      <xdr:colOff>101600</xdr:colOff>
      <xdr:row>83</xdr:row>
      <xdr:rowOff>44450</xdr:rowOff>
    </xdr:to>
    <xdr:sp macro="" textlink="">
      <xdr:nvSpPr>
        <xdr:cNvPr id="809" name="楕円 808">
          <a:extLst>
            <a:ext uri="{FF2B5EF4-FFF2-40B4-BE49-F238E27FC236}">
              <a16:creationId xmlns:a16="http://schemas.microsoft.com/office/drawing/2014/main" id="{A208602C-7C19-4FF3-AD29-5BFC442EAA70}"/>
            </a:ext>
          </a:extLst>
        </xdr:cNvPr>
        <xdr:cNvSpPr/>
      </xdr:nvSpPr>
      <xdr:spPr>
        <a:xfrm>
          <a:off x="18345150" y="1417320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165100</xdr:rowOff>
    </xdr:from>
    <xdr:to>
      <xdr:col>111</xdr:col>
      <xdr:colOff>177800</xdr:colOff>
      <xdr:row>82</xdr:row>
      <xdr:rowOff>165100</xdr:rowOff>
    </xdr:to>
    <xdr:cxnSp macro="">
      <xdr:nvCxnSpPr>
        <xdr:cNvPr id="810" name="直線コネクタ 809">
          <a:extLst>
            <a:ext uri="{FF2B5EF4-FFF2-40B4-BE49-F238E27FC236}">
              <a16:creationId xmlns:a16="http://schemas.microsoft.com/office/drawing/2014/main" id="{2D19D3C9-26F3-4734-85FF-937DCA955269}"/>
            </a:ext>
          </a:extLst>
        </xdr:cNvPr>
        <xdr:cNvCxnSpPr/>
      </xdr:nvCxnSpPr>
      <xdr:spPr>
        <a:xfrm>
          <a:off x="18399760" y="1422781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114300</xdr:rowOff>
    </xdr:from>
    <xdr:to>
      <xdr:col>102</xdr:col>
      <xdr:colOff>165100</xdr:colOff>
      <xdr:row>83</xdr:row>
      <xdr:rowOff>44450</xdr:rowOff>
    </xdr:to>
    <xdr:sp macro="" textlink="">
      <xdr:nvSpPr>
        <xdr:cNvPr id="811" name="楕円 810">
          <a:extLst>
            <a:ext uri="{FF2B5EF4-FFF2-40B4-BE49-F238E27FC236}">
              <a16:creationId xmlns:a16="http://schemas.microsoft.com/office/drawing/2014/main" id="{4F0EEEAF-199E-42CC-A870-ACD0EF90C540}"/>
            </a:ext>
          </a:extLst>
        </xdr:cNvPr>
        <xdr:cNvSpPr/>
      </xdr:nvSpPr>
      <xdr:spPr>
        <a:xfrm>
          <a:off x="17547590" y="1417320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165100</xdr:rowOff>
    </xdr:from>
    <xdr:to>
      <xdr:col>107</xdr:col>
      <xdr:colOff>50800</xdr:colOff>
      <xdr:row>82</xdr:row>
      <xdr:rowOff>165100</xdr:rowOff>
    </xdr:to>
    <xdr:cxnSp macro="">
      <xdr:nvCxnSpPr>
        <xdr:cNvPr id="812" name="直線コネクタ 811">
          <a:extLst>
            <a:ext uri="{FF2B5EF4-FFF2-40B4-BE49-F238E27FC236}">
              <a16:creationId xmlns:a16="http://schemas.microsoft.com/office/drawing/2014/main" id="{0DCF4656-E6BE-4DD6-BBF2-B87E0C009A73}"/>
            </a:ext>
          </a:extLst>
        </xdr:cNvPr>
        <xdr:cNvCxnSpPr/>
      </xdr:nvCxnSpPr>
      <xdr:spPr>
        <a:xfrm>
          <a:off x="17602200" y="1422781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127000</xdr:rowOff>
    </xdr:from>
    <xdr:to>
      <xdr:col>98</xdr:col>
      <xdr:colOff>38100</xdr:colOff>
      <xdr:row>83</xdr:row>
      <xdr:rowOff>57150</xdr:rowOff>
    </xdr:to>
    <xdr:sp macro="" textlink="">
      <xdr:nvSpPr>
        <xdr:cNvPr id="813" name="楕円 812">
          <a:extLst>
            <a:ext uri="{FF2B5EF4-FFF2-40B4-BE49-F238E27FC236}">
              <a16:creationId xmlns:a16="http://schemas.microsoft.com/office/drawing/2014/main" id="{BAEC15E0-D9BE-432B-9520-59899A23A668}"/>
            </a:ext>
          </a:extLst>
        </xdr:cNvPr>
        <xdr:cNvSpPr/>
      </xdr:nvSpPr>
      <xdr:spPr>
        <a:xfrm>
          <a:off x="16761460" y="141897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165100</xdr:rowOff>
    </xdr:from>
    <xdr:to>
      <xdr:col>102</xdr:col>
      <xdr:colOff>114300</xdr:colOff>
      <xdr:row>83</xdr:row>
      <xdr:rowOff>6350</xdr:rowOff>
    </xdr:to>
    <xdr:cxnSp macro="">
      <xdr:nvCxnSpPr>
        <xdr:cNvPr id="814" name="直線コネクタ 813">
          <a:extLst>
            <a:ext uri="{FF2B5EF4-FFF2-40B4-BE49-F238E27FC236}">
              <a16:creationId xmlns:a16="http://schemas.microsoft.com/office/drawing/2014/main" id="{E4537C5E-39D9-4AD6-B115-13700BE296FE}"/>
            </a:ext>
          </a:extLst>
        </xdr:cNvPr>
        <xdr:cNvCxnSpPr/>
      </xdr:nvCxnSpPr>
      <xdr:spPr>
        <a:xfrm flipV="1">
          <a:off x="16804640" y="14227810"/>
          <a:ext cx="79756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48277</xdr:rowOff>
    </xdr:from>
    <xdr:ext cx="469744" cy="259045"/>
    <xdr:sp macro="" textlink="">
      <xdr:nvSpPr>
        <xdr:cNvPr id="815" name="n_1aveValue【消防施設】&#10;一人当たり面積">
          <a:extLst>
            <a:ext uri="{FF2B5EF4-FFF2-40B4-BE49-F238E27FC236}">
              <a16:creationId xmlns:a16="http://schemas.microsoft.com/office/drawing/2014/main" id="{F772609B-E963-4EEB-A807-7C39D20ECFC7}"/>
            </a:ext>
          </a:extLst>
        </xdr:cNvPr>
        <xdr:cNvSpPr txBox="1"/>
      </xdr:nvSpPr>
      <xdr:spPr>
        <a:xfrm>
          <a:off x="18982132" y="1393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35577</xdr:rowOff>
    </xdr:from>
    <xdr:ext cx="469744" cy="259045"/>
    <xdr:sp macro="" textlink="">
      <xdr:nvSpPr>
        <xdr:cNvPr id="816" name="n_2aveValue【消防施設】&#10;一人当たり面積">
          <a:extLst>
            <a:ext uri="{FF2B5EF4-FFF2-40B4-BE49-F238E27FC236}">
              <a16:creationId xmlns:a16="http://schemas.microsoft.com/office/drawing/2014/main" id="{FF2915B6-CBAA-4C4A-A214-BDDC93C2F048}"/>
            </a:ext>
          </a:extLst>
        </xdr:cNvPr>
        <xdr:cNvSpPr txBox="1"/>
      </xdr:nvSpPr>
      <xdr:spPr>
        <a:xfrm>
          <a:off x="18182032" y="1426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48277</xdr:rowOff>
    </xdr:from>
    <xdr:ext cx="469744" cy="259045"/>
    <xdr:sp macro="" textlink="">
      <xdr:nvSpPr>
        <xdr:cNvPr id="817" name="n_3aveValue【消防施設】&#10;一人当たり面積">
          <a:extLst>
            <a:ext uri="{FF2B5EF4-FFF2-40B4-BE49-F238E27FC236}">
              <a16:creationId xmlns:a16="http://schemas.microsoft.com/office/drawing/2014/main" id="{8465A1CB-4128-4CBA-92AC-E543466CBEC0}"/>
            </a:ext>
          </a:extLst>
        </xdr:cNvPr>
        <xdr:cNvSpPr txBox="1"/>
      </xdr:nvSpPr>
      <xdr:spPr>
        <a:xfrm>
          <a:off x="17384472" y="1428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48277</xdr:rowOff>
    </xdr:from>
    <xdr:ext cx="469744" cy="259045"/>
    <xdr:sp macro="" textlink="">
      <xdr:nvSpPr>
        <xdr:cNvPr id="818" name="n_4aveValue【消防施設】&#10;一人当たり面積">
          <a:extLst>
            <a:ext uri="{FF2B5EF4-FFF2-40B4-BE49-F238E27FC236}">
              <a16:creationId xmlns:a16="http://schemas.microsoft.com/office/drawing/2014/main" id="{94805564-EBBF-4ABD-BAC4-27A90E6EE98D}"/>
            </a:ext>
          </a:extLst>
        </xdr:cNvPr>
        <xdr:cNvSpPr txBox="1"/>
      </xdr:nvSpPr>
      <xdr:spPr>
        <a:xfrm>
          <a:off x="16588817" y="1428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35577</xdr:rowOff>
    </xdr:from>
    <xdr:ext cx="469744" cy="259045"/>
    <xdr:sp macro="" textlink="">
      <xdr:nvSpPr>
        <xdr:cNvPr id="819" name="n_1mainValue【消防施設】&#10;一人当たり面積">
          <a:extLst>
            <a:ext uri="{FF2B5EF4-FFF2-40B4-BE49-F238E27FC236}">
              <a16:creationId xmlns:a16="http://schemas.microsoft.com/office/drawing/2014/main" id="{727EBAB6-4D45-48FA-90BD-879B2807A471}"/>
            </a:ext>
          </a:extLst>
        </xdr:cNvPr>
        <xdr:cNvSpPr txBox="1"/>
      </xdr:nvSpPr>
      <xdr:spPr>
        <a:xfrm>
          <a:off x="18982132" y="1426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60977</xdr:rowOff>
    </xdr:from>
    <xdr:ext cx="469744" cy="259045"/>
    <xdr:sp macro="" textlink="">
      <xdr:nvSpPr>
        <xdr:cNvPr id="820" name="n_2mainValue【消防施設】&#10;一人当たり面積">
          <a:extLst>
            <a:ext uri="{FF2B5EF4-FFF2-40B4-BE49-F238E27FC236}">
              <a16:creationId xmlns:a16="http://schemas.microsoft.com/office/drawing/2014/main" id="{E8FA4D89-6AEC-417D-A0D4-B1DDC0603276}"/>
            </a:ext>
          </a:extLst>
        </xdr:cNvPr>
        <xdr:cNvSpPr txBox="1"/>
      </xdr:nvSpPr>
      <xdr:spPr>
        <a:xfrm>
          <a:off x="18182032" y="13944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60977</xdr:rowOff>
    </xdr:from>
    <xdr:ext cx="469744" cy="259045"/>
    <xdr:sp macro="" textlink="">
      <xdr:nvSpPr>
        <xdr:cNvPr id="821" name="n_3mainValue【消防施設】&#10;一人当たり面積">
          <a:extLst>
            <a:ext uri="{FF2B5EF4-FFF2-40B4-BE49-F238E27FC236}">
              <a16:creationId xmlns:a16="http://schemas.microsoft.com/office/drawing/2014/main" id="{A490C61E-A7C6-42B1-A90D-DAFF5B12F5E1}"/>
            </a:ext>
          </a:extLst>
        </xdr:cNvPr>
        <xdr:cNvSpPr txBox="1"/>
      </xdr:nvSpPr>
      <xdr:spPr>
        <a:xfrm>
          <a:off x="17384472" y="13944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73677</xdr:rowOff>
    </xdr:from>
    <xdr:ext cx="469744" cy="259045"/>
    <xdr:sp macro="" textlink="">
      <xdr:nvSpPr>
        <xdr:cNvPr id="822" name="n_4mainValue【消防施設】&#10;一人当たり面積">
          <a:extLst>
            <a:ext uri="{FF2B5EF4-FFF2-40B4-BE49-F238E27FC236}">
              <a16:creationId xmlns:a16="http://schemas.microsoft.com/office/drawing/2014/main" id="{DFFF8BF8-6EFA-4FB5-AAEF-F6800D1F94CA}"/>
            </a:ext>
          </a:extLst>
        </xdr:cNvPr>
        <xdr:cNvSpPr txBox="1"/>
      </xdr:nvSpPr>
      <xdr:spPr>
        <a:xfrm>
          <a:off x="16588817"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F2F9FD9B-ED9D-4EC7-A203-6533608A814C}"/>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B54F9609-24F8-4248-92B1-5C3C825ACB6D}"/>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CA4C30B0-EB27-497F-BD37-3820956C05C6}"/>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A90B8DC7-F267-404C-8271-DCC3132717E8}"/>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D81AA7E2-2B0C-45E8-922C-41C578181EC8}"/>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F8364A5C-61F8-4641-A189-250A4A0EE025}"/>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D3E9C251-70E4-4817-A9F4-FA2CCB4F6C16}"/>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E302830E-41D7-459A-A43D-683411F34B07}"/>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a:extLst>
            <a:ext uri="{FF2B5EF4-FFF2-40B4-BE49-F238E27FC236}">
              <a16:creationId xmlns:a16="http://schemas.microsoft.com/office/drawing/2014/main" id="{1E8C58DD-155B-4E60-898E-388D231BBEDB}"/>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CBE98C23-3D36-48D5-A887-FF7ED4F48E52}"/>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a:extLst>
            <a:ext uri="{FF2B5EF4-FFF2-40B4-BE49-F238E27FC236}">
              <a16:creationId xmlns:a16="http://schemas.microsoft.com/office/drawing/2014/main" id="{49603A44-D2D3-4DFF-94F1-6D8C68A03581}"/>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19DB7419-6BEB-4187-BF36-0059E6177229}"/>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a:extLst>
            <a:ext uri="{FF2B5EF4-FFF2-40B4-BE49-F238E27FC236}">
              <a16:creationId xmlns:a16="http://schemas.microsoft.com/office/drawing/2014/main" id="{E227CCAB-C408-424D-B243-BD34123B3F45}"/>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4E20D0B7-4B33-400A-84F3-65BFC53112BA}"/>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a:extLst>
            <a:ext uri="{FF2B5EF4-FFF2-40B4-BE49-F238E27FC236}">
              <a16:creationId xmlns:a16="http://schemas.microsoft.com/office/drawing/2014/main" id="{BA4FB557-FC29-4069-82BD-7C34CA20977B}"/>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1F17C07B-4E19-4761-B505-F8263B0CFA7A}"/>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a:extLst>
            <a:ext uri="{FF2B5EF4-FFF2-40B4-BE49-F238E27FC236}">
              <a16:creationId xmlns:a16="http://schemas.microsoft.com/office/drawing/2014/main" id="{5891F3F5-EA52-4FA3-86FD-374FEC4D99B7}"/>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98E39D39-BBA1-4550-8C03-5502FEE16096}"/>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a:extLst>
            <a:ext uri="{FF2B5EF4-FFF2-40B4-BE49-F238E27FC236}">
              <a16:creationId xmlns:a16="http://schemas.microsoft.com/office/drawing/2014/main" id="{0B70315C-A2D8-4EB5-9D00-649B7437F629}"/>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AB707A56-A3D0-40E6-900C-09B8789F166E}"/>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a:extLst>
            <a:ext uri="{FF2B5EF4-FFF2-40B4-BE49-F238E27FC236}">
              <a16:creationId xmlns:a16="http://schemas.microsoft.com/office/drawing/2014/main" id="{38691DE5-ED58-4F35-B55D-299C324F800A}"/>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6092051A-B88A-4488-B09E-142C37A3AC07}"/>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a:extLst>
            <a:ext uri="{FF2B5EF4-FFF2-40B4-BE49-F238E27FC236}">
              <a16:creationId xmlns:a16="http://schemas.microsoft.com/office/drawing/2014/main" id="{73D74D74-9689-4E04-A4FC-15DEBE584E03}"/>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6869069F-084F-4D05-B3BB-3F519D0D3A3D}"/>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a:extLst>
            <a:ext uri="{FF2B5EF4-FFF2-40B4-BE49-F238E27FC236}">
              <a16:creationId xmlns:a16="http://schemas.microsoft.com/office/drawing/2014/main" id="{FA5C5988-4E3E-4980-BFEB-E0EE14DE0898}"/>
            </a:ext>
          </a:extLst>
        </xdr:cNvPr>
        <xdr:cNvCxnSpPr/>
      </xdr:nvCxnSpPr>
      <xdr:spPr>
        <a:xfrm flipV="1">
          <a:off x="14703424" y="17160240"/>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a:extLst>
            <a:ext uri="{FF2B5EF4-FFF2-40B4-BE49-F238E27FC236}">
              <a16:creationId xmlns:a16="http://schemas.microsoft.com/office/drawing/2014/main" id="{D6B6F9BC-F515-4836-9382-F192A1064CF8}"/>
            </a:ext>
          </a:extLst>
        </xdr:cNvPr>
        <xdr:cNvSpPr txBox="1"/>
      </xdr:nvSpPr>
      <xdr:spPr>
        <a:xfrm>
          <a:off x="14742160" y="1844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4C9FCCF2-5C7A-45C3-806F-72702082EA69}"/>
            </a:ext>
          </a:extLst>
        </xdr:cNvPr>
        <xdr:cNvCxnSpPr/>
      </xdr:nvCxnSpPr>
      <xdr:spPr>
        <a:xfrm>
          <a:off x="14611350" y="18446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a:extLst>
            <a:ext uri="{FF2B5EF4-FFF2-40B4-BE49-F238E27FC236}">
              <a16:creationId xmlns:a16="http://schemas.microsoft.com/office/drawing/2014/main" id="{9FCD2DF9-24CA-43DA-B947-F9BD49435A87}"/>
            </a:ext>
          </a:extLst>
        </xdr:cNvPr>
        <xdr:cNvSpPr txBox="1"/>
      </xdr:nvSpPr>
      <xdr:spPr>
        <a:xfrm>
          <a:off x="14742160" y="1693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B9BF42D0-28F2-48AE-954C-B2D2AFE529AB}"/>
            </a:ext>
          </a:extLst>
        </xdr:cNvPr>
        <xdr:cNvCxnSpPr/>
      </xdr:nvCxnSpPr>
      <xdr:spPr>
        <a:xfrm>
          <a:off x="14611350" y="17160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83838</xdr:rowOff>
    </xdr:from>
    <xdr:ext cx="405111" cy="259045"/>
    <xdr:sp macro="" textlink="">
      <xdr:nvSpPr>
        <xdr:cNvPr id="852" name="【庁舎】&#10;有形固定資産減価償却率平均値テキスト">
          <a:extLst>
            <a:ext uri="{FF2B5EF4-FFF2-40B4-BE49-F238E27FC236}">
              <a16:creationId xmlns:a16="http://schemas.microsoft.com/office/drawing/2014/main" id="{F0364111-9719-4D82-8531-BD1188A0AD08}"/>
            </a:ext>
          </a:extLst>
        </xdr:cNvPr>
        <xdr:cNvSpPr txBox="1"/>
      </xdr:nvSpPr>
      <xdr:spPr>
        <a:xfrm>
          <a:off x="14742160" y="177450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a:extLst>
            <a:ext uri="{FF2B5EF4-FFF2-40B4-BE49-F238E27FC236}">
              <a16:creationId xmlns:a16="http://schemas.microsoft.com/office/drawing/2014/main" id="{3EF31F7D-9F84-46ED-A20C-1464C68BB5A5}"/>
            </a:ext>
          </a:extLst>
        </xdr:cNvPr>
        <xdr:cNvSpPr/>
      </xdr:nvSpPr>
      <xdr:spPr>
        <a:xfrm>
          <a:off x="14649450" y="1776285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4E86011A-8E90-4F91-B897-2A2F761D872C}"/>
            </a:ext>
          </a:extLst>
        </xdr:cNvPr>
        <xdr:cNvSpPr/>
      </xdr:nvSpPr>
      <xdr:spPr>
        <a:xfrm>
          <a:off x="13887450" y="177723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21B2136C-497E-4A83-AA4A-5ECCF9715B35}"/>
            </a:ext>
          </a:extLst>
        </xdr:cNvPr>
        <xdr:cNvSpPr/>
      </xdr:nvSpPr>
      <xdr:spPr>
        <a:xfrm>
          <a:off x="13089890" y="177571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6156C284-BE12-4840-A08A-4AC5E0099096}"/>
            </a:ext>
          </a:extLst>
        </xdr:cNvPr>
        <xdr:cNvSpPr/>
      </xdr:nvSpPr>
      <xdr:spPr>
        <a:xfrm>
          <a:off x="12303760" y="177323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a:extLst>
            <a:ext uri="{FF2B5EF4-FFF2-40B4-BE49-F238E27FC236}">
              <a16:creationId xmlns:a16="http://schemas.microsoft.com/office/drawing/2014/main" id="{5D9E3EDE-DF45-4F9B-8033-441476364ABA}"/>
            </a:ext>
          </a:extLst>
        </xdr:cNvPr>
        <xdr:cNvSpPr/>
      </xdr:nvSpPr>
      <xdr:spPr>
        <a:xfrm>
          <a:off x="11487150" y="1770761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679AAFED-C135-493E-BB7D-BBEF99009B94}"/>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BA92CE9C-5890-4793-ACD0-0CEE894879FB}"/>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FB9E2EEF-5C1B-4342-8F97-8C550538B990}"/>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94E66CAA-15A1-4F1E-8F72-36346A1A18D0}"/>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8121AD55-C883-4B20-BE8E-5FBB0AFF917E}"/>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97789</xdr:rowOff>
    </xdr:from>
    <xdr:to>
      <xdr:col>85</xdr:col>
      <xdr:colOff>177800</xdr:colOff>
      <xdr:row>102</xdr:row>
      <xdr:rowOff>27939</xdr:rowOff>
    </xdr:to>
    <xdr:sp macro="" textlink="">
      <xdr:nvSpPr>
        <xdr:cNvPr id="863" name="楕円 862">
          <a:extLst>
            <a:ext uri="{FF2B5EF4-FFF2-40B4-BE49-F238E27FC236}">
              <a16:creationId xmlns:a16="http://schemas.microsoft.com/office/drawing/2014/main" id="{C54013B1-3D63-444E-92A4-E4F2D877D7A8}"/>
            </a:ext>
          </a:extLst>
        </xdr:cNvPr>
        <xdr:cNvSpPr/>
      </xdr:nvSpPr>
      <xdr:spPr>
        <a:xfrm>
          <a:off x="14649450" y="174104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120666</xdr:rowOff>
    </xdr:from>
    <xdr:ext cx="405111" cy="259045"/>
    <xdr:sp macro="" textlink="">
      <xdr:nvSpPr>
        <xdr:cNvPr id="864" name="【庁舎】&#10;有形固定資産減価償却率該当値テキスト">
          <a:extLst>
            <a:ext uri="{FF2B5EF4-FFF2-40B4-BE49-F238E27FC236}">
              <a16:creationId xmlns:a16="http://schemas.microsoft.com/office/drawing/2014/main" id="{9F0FC0A6-303C-4528-89B2-495669A0073E}"/>
            </a:ext>
          </a:extLst>
        </xdr:cNvPr>
        <xdr:cNvSpPr txBox="1"/>
      </xdr:nvSpPr>
      <xdr:spPr>
        <a:xfrm>
          <a:off x="14742160" y="17267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59689</xdr:rowOff>
    </xdr:from>
    <xdr:to>
      <xdr:col>81</xdr:col>
      <xdr:colOff>101600</xdr:colOff>
      <xdr:row>101</xdr:row>
      <xdr:rowOff>161289</xdr:rowOff>
    </xdr:to>
    <xdr:sp macro="" textlink="">
      <xdr:nvSpPr>
        <xdr:cNvPr id="865" name="楕円 864">
          <a:extLst>
            <a:ext uri="{FF2B5EF4-FFF2-40B4-BE49-F238E27FC236}">
              <a16:creationId xmlns:a16="http://schemas.microsoft.com/office/drawing/2014/main" id="{36D22A27-F6ED-417C-B2CD-D35DDA016FAB}"/>
            </a:ext>
          </a:extLst>
        </xdr:cNvPr>
        <xdr:cNvSpPr/>
      </xdr:nvSpPr>
      <xdr:spPr>
        <a:xfrm>
          <a:off x="13887450" y="1737232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110489</xdr:rowOff>
    </xdr:from>
    <xdr:to>
      <xdr:col>85</xdr:col>
      <xdr:colOff>127000</xdr:colOff>
      <xdr:row>101</xdr:row>
      <xdr:rowOff>148589</xdr:rowOff>
    </xdr:to>
    <xdr:cxnSp macro="">
      <xdr:nvCxnSpPr>
        <xdr:cNvPr id="866" name="直線コネクタ 865">
          <a:extLst>
            <a:ext uri="{FF2B5EF4-FFF2-40B4-BE49-F238E27FC236}">
              <a16:creationId xmlns:a16="http://schemas.microsoft.com/office/drawing/2014/main" id="{1DAD15C5-D174-481E-86AC-3ED349DE6E09}"/>
            </a:ext>
          </a:extLst>
        </xdr:cNvPr>
        <xdr:cNvCxnSpPr/>
      </xdr:nvCxnSpPr>
      <xdr:spPr>
        <a:xfrm>
          <a:off x="13942060" y="17425034"/>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21589</xdr:rowOff>
    </xdr:from>
    <xdr:to>
      <xdr:col>76</xdr:col>
      <xdr:colOff>165100</xdr:colOff>
      <xdr:row>101</xdr:row>
      <xdr:rowOff>123189</xdr:rowOff>
    </xdr:to>
    <xdr:sp macro="" textlink="">
      <xdr:nvSpPr>
        <xdr:cNvPr id="867" name="楕円 866">
          <a:extLst>
            <a:ext uri="{FF2B5EF4-FFF2-40B4-BE49-F238E27FC236}">
              <a16:creationId xmlns:a16="http://schemas.microsoft.com/office/drawing/2014/main" id="{F7EB710D-F16A-4A8F-BB75-E97110BC9229}"/>
            </a:ext>
          </a:extLst>
        </xdr:cNvPr>
        <xdr:cNvSpPr/>
      </xdr:nvSpPr>
      <xdr:spPr>
        <a:xfrm>
          <a:off x="13089890" y="1733422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72389</xdr:rowOff>
    </xdr:from>
    <xdr:to>
      <xdr:col>81</xdr:col>
      <xdr:colOff>50800</xdr:colOff>
      <xdr:row>101</xdr:row>
      <xdr:rowOff>110489</xdr:rowOff>
    </xdr:to>
    <xdr:cxnSp macro="">
      <xdr:nvCxnSpPr>
        <xdr:cNvPr id="868" name="直線コネクタ 867">
          <a:extLst>
            <a:ext uri="{FF2B5EF4-FFF2-40B4-BE49-F238E27FC236}">
              <a16:creationId xmlns:a16="http://schemas.microsoft.com/office/drawing/2014/main" id="{AFC54768-006E-4D86-B342-AF4D80DE408B}"/>
            </a:ext>
          </a:extLst>
        </xdr:cNvPr>
        <xdr:cNvCxnSpPr/>
      </xdr:nvCxnSpPr>
      <xdr:spPr>
        <a:xfrm>
          <a:off x="13144500" y="17386934"/>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153036</xdr:rowOff>
    </xdr:from>
    <xdr:to>
      <xdr:col>72</xdr:col>
      <xdr:colOff>38100</xdr:colOff>
      <xdr:row>101</xdr:row>
      <xdr:rowOff>83186</xdr:rowOff>
    </xdr:to>
    <xdr:sp macro="" textlink="">
      <xdr:nvSpPr>
        <xdr:cNvPr id="869" name="楕円 868">
          <a:extLst>
            <a:ext uri="{FF2B5EF4-FFF2-40B4-BE49-F238E27FC236}">
              <a16:creationId xmlns:a16="http://schemas.microsoft.com/office/drawing/2014/main" id="{D1DAB34B-30A7-4053-B5E8-A6A08696317E}"/>
            </a:ext>
          </a:extLst>
        </xdr:cNvPr>
        <xdr:cNvSpPr/>
      </xdr:nvSpPr>
      <xdr:spPr>
        <a:xfrm>
          <a:off x="12303760" y="1729803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32386</xdr:rowOff>
    </xdr:from>
    <xdr:to>
      <xdr:col>76</xdr:col>
      <xdr:colOff>114300</xdr:colOff>
      <xdr:row>101</xdr:row>
      <xdr:rowOff>72389</xdr:rowOff>
    </xdr:to>
    <xdr:cxnSp macro="">
      <xdr:nvCxnSpPr>
        <xdr:cNvPr id="870" name="直線コネクタ 869">
          <a:extLst>
            <a:ext uri="{FF2B5EF4-FFF2-40B4-BE49-F238E27FC236}">
              <a16:creationId xmlns:a16="http://schemas.microsoft.com/office/drawing/2014/main" id="{D5D794A4-4FBB-4519-AE9C-ED0B8F0C8C8B}"/>
            </a:ext>
          </a:extLst>
        </xdr:cNvPr>
        <xdr:cNvCxnSpPr/>
      </xdr:nvCxnSpPr>
      <xdr:spPr>
        <a:xfrm>
          <a:off x="12346940" y="17346931"/>
          <a:ext cx="79756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114936</xdr:rowOff>
    </xdr:from>
    <xdr:to>
      <xdr:col>67</xdr:col>
      <xdr:colOff>101600</xdr:colOff>
      <xdr:row>101</xdr:row>
      <xdr:rowOff>45086</xdr:rowOff>
    </xdr:to>
    <xdr:sp macro="" textlink="">
      <xdr:nvSpPr>
        <xdr:cNvPr id="871" name="楕円 870">
          <a:extLst>
            <a:ext uri="{FF2B5EF4-FFF2-40B4-BE49-F238E27FC236}">
              <a16:creationId xmlns:a16="http://schemas.microsoft.com/office/drawing/2014/main" id="{01AEA141-21EB-4BE1-8DF3-7BACA7162571}"/>
            </a:ext>
          </a:extLst>
        </xdr:cNvPr>
        <xdr:cNvSpPr/>
      </xdr:nvSpPr>
      <xdr:spPr>
        <a:xfrm>
          <a:off x="11487150" y="1725993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165736</xdr:rowOff>
    </xdr:from>
    <xdr:to>
      <xdr:col>71</xdr:col>
      <xdr:colOff>177800</xdr:colOff>
      <xdr:row>101</xdr:row>
      <xdr:rowOff>32386</xdr:rowOff>
    </xdr:to>
    <xdr:cxnSp macro="">
      <xdr:nvCxnSpPr>
        <xdr:cNvPr id="872" name="直線コネクタ 871">
          <a:extLst>
            <a:ext uri="{FF2B5EF4-FFF2-40B4-BE49-F238E27FC236}">
              <a16:creationId xmlns:a16="http://schemas.microsoft.com/office/drawing/2014/main" id="{5210834D-6D74-416F-92FC-D9CA200A83BD}"/>
            </a:ext>
          </a:extLst>
        </xdr:cNvPr>
        <xdr:cNvCxnSpPr/>
      </xdr:nvCxnSpPr>
      <xdr:spPr>
        <a:xfrm>
          <a:off x="11541760" y="17314546"/>
          <a:ext cx="80518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34307</xdr:rowOff>
    </xdr:from>
    <xdr:ext cx="405111" cy="259045"/>
    <xdr:sp macro="" textlink="">
      <xdr:nvSpPr>
        <xdr:cNvPr id="873" name="n_1aveValue【庁舎】&#10;有形固定資産減価償却率">
          <a:extLst>
            <a:ext uri="{FF2B5EF4-FFF2-40B4-BE49-F238E27FC236}">
              <a16:creationId xmlns:a16="http://schemas.microsoft.com/office/drawing/2014/main" id="{E05D321D-4E5C-4932-9AA2-21B91B3743A8}"/>
            </a:ext>
          </a:extLst>
        </xdr:cNvPr>
        <xdr:cNvSpPr txBox="1"/>
      </xdr:nvSpPr>
      <xdr:spPr>
        <a:xfrm>
          <a:off x="13738234" y="1786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22877</xdr:rowOff>
    </xdr:from>
    <xdr:ext cx="405111" cy="259045"/>
    <xdr:sp macro="" textlink="">
      <xdr:nvSpPr>
        <xdr:cNvPr id="874" name="n_2aveValue【庁舎】&#10;有形固定資産減価償却率">
          <a:extLst>
            <a:ext uri="{FF2B5EF4-FFF2-40B4-BE49-F238E27FC236}">
              <a16:creationId xmlns:a16="http://schemas.microsoft.com/office/drawing/2014/main" id="{65A9F0A1-7870-4ABF-9ABD-910C86F98116}"/>
            </a:ext>
          </a:extLst>
        </xdr:cNvPr>
        <xdr:cNvSpPr txBox="1"/>
      </xdr:nvSpPr>
      <xdr:spPr>
        <a:xfrm>
          <a:off x="12957184" y="1784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165752</xdr:rowOff>
    </xdr:from>
    <xdr:ext cx="405111" cy="259045"/>
    <xdr:sp macro="" textlink="">
      <xdr:nvSpPr>
        <xdr:cNvPr id="875" name="n_3aveValue【庁舎】&#10;有形固定資産減価償却率">
          <a:extLst>
            <a:ext uri="{FF2B5EF4-FFF2-40B4-BE49-F238E27FC236}">
              <a16:creationId xmlns:a16="http://schemas.microsoft.com/office/drawing/2014/main" id="{62BFB8E5-EF78-41DB-B04B-572536CD8BC4}"/>
            </a:ext>
          </a:extLst>
        </xdr:cNvPr>
        <xdr:cNvSpPr txBox="1"/>
      </xdr:nvSpPr>
      <xdr:spPr>
        <a:xfrm>
          <a:off x="12171054" y="17828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139082</xdr:rowOff>
    </xdr:from>
    <xdr:ext cx="405111" cy="259045"/>
    <xdr:sp macro="" textlink="">
      <xdr:nvSpPr>
        <xdr:cNvPr id="876" name="n_4aveValue【庁舎】&#10;有形固定資産減価償却率">
          <a:extLst>
            <a:ext uri="{FF2B5EF4-FFF2-40B4-BE49-F238E27FC236}">
              <a16:creationId xmlns:a16="http://schemas.microsoft.com/office/drawing/2014/main" id="{983631EE-DCC8-41E8-8113-FDBE98D4E1FF}"/>
            </a:ext>
          </a:extLst>
        </xdr:cNvPr>
        <xdr:cNvSpPr txBox="1"/>
      </xdr:nvSpPr>
      <xdr:spPr>
        <a:xfrm>
          <a:off x="11354444" y="1779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6366</xdr:rowOff>
    </xdr:from>
    <xdr:ext cx="405111" cy="259045"/>
    <xdr:sp macro="" textlink="">
      <xdr:nvSpPr>
        <xdr:cNvPr id="877" name="n_1mainValue【庁舎】&#10;有形固定資産減価償却率">
          <a:extLst>
            <a:ext uri="{FF2B5EF4-FFF2-40B4-BE49-F238E27FC236}">
              <a16:creationId xmlns:a16="http://schemas.microsoft.com/office/drawing/2014/main" id="{EF4A9C8A-F6C3-442A-BD1F-CACF4C4D7E90}"/>
            </a:ext>
          </a:extLst>
        </xdr:cNvPr>
        <xdr:cNvSpPr txBox="1"/>
      </xdr:nvSpPr>
      <xdr:spPr>
        <a:xfrm>
          <a:off x="13738234" y="17153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139716</xdr:rowOff>
    </xdr:from>
    <xdr:ext cx="405111" cy="259045"/>
    <xdr:sp macro="" textlink="">
      <xdr:nvSpPr>
        <xdr:cNvPr id="878" name="n_2mainValue【庁舎】&#10;有形固定資産減価償却率">
          <a:extLst>
            <a:ext uri="{FF2B5EF4-FFF2-40B4-BE49-F238E27FC236}">
              <a16:creationId xmlns:a16="http://schemas.microsoft.com/office/drawing/2014/main" id="{D45353F0-D711-43AD-B783-A40E6BE02313}"/>
            </a:ext>
          </a:extLst>
        </xdr:cNvPr>
        <xdr:cNvSpPr txBox="1"/>
      </xdr:nvSpPr>
      <xdr:spPr>
        <a:xfrm>
          <a:off x="12957184" y="17109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99713</xdr:rowOff>
    </xdr:from>
    <xdr:ext cx="405111" cy="259045"/>
    <xdr:sp macro="" textlink="">
      <xdr:nvSpPr>
        <xdr:cNvPr id="879" name="n_3mainValue【庁舎】&#10;有形固定資産減価償却率">
          <a:extLst>
            <a:ext uri="{FF2B5EF4-FFF2-40B4-BE49-F238E27FC236}">
              <a16:creationId xmlns:a16="http://schemas.microsoft.com/office/drawing/2014/main" id="{30AFFA58-F5C8-433A-A184-FAA2823AC233}"/>
            </a:ext>
          </a:extLst>
        </xdr:cNvPr>
        <xdr:cNvSpPr txBox="1"/>
      </xdr:nvSpPr>
      <xdr:spPr>
        <a:xfrm>
          <a:off x="12171054" y="17069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61613</xdr:rowOff>
    </xdr:from>
    <xdr:ext cx="405111" cy="259045"/>
    <xdr:sp macro="" textlink="">
      <xdr:nvSpPr>
        <xdr:cNvPr id="880" name="n_4mainValue【庁舎】&#10;有形固定資産減価償却率">
          <a:extLst>
            <a:ext uri="{FF2B5EF4-FFF2-40B4-BE49-F238E27FC236}">
              <a16:creationId xmlns:a16="http://schemas.microsoft.com/office/drawing/2014/main" id="{583F6FC9-4D42-41F1-B2C6-3A8622B305D7}"/>
            </a:ext>
          </a:extLst>
        </xdr:cNvPr>
        <xdr:cNvSpPr txBox="1"/>
      </xdr:nvSpPr>
      <xdr:spPr>
        <a:xfrm>
          <a:off x="11354444" y="17031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8C0BE723-0052-40B1-B2B5-F5BFF58B2442}"/>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DDADE8E9-6F9C-4B5A-9AE3-D39EEC2CF372}"/>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B76CFD1D-C708-4A84-ADA6-8417824D9326}"/>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E5B4B877-5DFA-4327-B10E-1863B9F2874D}"/>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59BC581E-5386-438C-A06B-DE53E502E042}"/>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5A7DD04A-13F8-4F05-B615-6CD30E1E6540}"/>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4E7DAD8E-63C5-4F8E-83BF-23398801EACD}"/>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A116B73E-07BE-4240-AC8E-779712DA79A9}"/>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068AE638-6CAA-448B-8973-82603E7D76FB}"/>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E94D1460-C372-4321-9860-16A43199C9A4}"/>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337F360C-61CA-40FB-A6E8-0319042270C7}"/>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a:extLst>
            <a:ext uri="{FF2B5EF4-FFF2-40B4-BE49-F238E27FC236}">
              <a16:creationId xmlns:a16="http://schemas.microsoft.com/office/drawing/2014/main" id="{1A8CAE25-C5A6-40FD-BB7B-F0005BE011C7}"/>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CAFC53E9-DC97-41DE-90D6-124F173C5EC8}"/>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a:extLst>
            <a:ext uri="{FF2B5EF4-FFF2-40B4-BE49-F238E27FC236}">
              <a16:creationId xmlns:a16="http://schemas.microsoft.com/office/drawing/2014/main" id="{E45D1F25-BE6D-4158-AD70-3AF32BD18F1D}"/>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6AA5A81A-4B38-434C-9D6E-3D0DCE138DA9}"/>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a:extLst>
            <a:ext uri="{FF2B5EF4-FFF2-40B4-BE49-F238E27FC236}">
              <a16:creationId xmlns:a16="http://schemas.microsoft.com/office/drawing/2014/main" id="{91A4EFF8-846B-4701-927F-F520BDE842B2}"/>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6B04C925-5B89-420E-9848-12BA017D2358}"/>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a:extLst>
            <a:ext uri="{FF2B5EF4-FFF2-40B4-BE49-F238E27FC236}">
              <a16:creationId xmlns:a16="http://schemas.microsoft.com/office/drawing/2014/main" id="{1B2174AB-C2B9-421E-B87A-CFE10F12AC51}"/>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E5E68FE0-2D86-4F59-8EC7-355179857CC0}"/>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a:extLst>
            <a:ext uri="{FF2B5EF4-FFF2-40B4-BE49-F238E27FC236}">
              <a16:creationId xmlns:a16="http://schemas.microsoft.com/office/drawing/2014/main" id="{C62EB674-859B-45C7-BA4A-1A3A216FAF47}"/>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5A0DBB32-C4D9-474E-B86E-A2B285D9658F}"/>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20A1C3C5-8FC3-4D9B-BEC9-D675EDB21236}"/>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A0B7F6F5-4298-4EB5-877B-3271F00855F4}"/>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a:extLst>
            <a:ext uri="{FF2B5EF4-FFF2-40B4-BE49-F238E27FC236}">
              <a16:creationId xmlns:a16="http://schemas.microsoft.com/office/drawing/2014/main" id="{5AD63A19-2CA4-4C6E-81D0-2A9121CF75E9}"/>
            </a:ext>
          </a:extLst>
        </xdr:cNvPr>
        <xdr:cNvCxnSpPr/>
      </xdr:nvCxnSpPr>
      <xdr:spPr>
        <a:xfrm flipV="1">
          <a:off x="19947254" y="17284065"/>
          <a:ext cx="0" cy="1114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a:extLst>
            <a:ext uri="{FF2B5EF4-FFF2-40B4-BE49-F238E27FC236}">
              <a16:creationId xmlns:a16="http://schemas.microsoft.com/office/drawing/2014/main" id="{5A31501B-D354-4D98-8AA8-43EA751E826E}"/>
            </a:ext>
          </a:extLst>
        </xdr:cNvPr>
        <xdr:cNvSpPr txBox="1"/>
      </xdr:nvSpPr>
      <xdr:spPr>
        <a:xfrm>
          <a:off x="19985990" y="1840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A9C1F016-611E-4A9B-8FA7-820EA824787E}"/>
            </a:ext>
          </a:extLst>
        </xdr:cNvPr>
        <xdr:cNvCxnSpPr/>
      </xdr:nvCxnSpPr>
      <xdr:spPr>
        <a:xfrm>
          <a:off x="19885660" y="18398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a:extLst>
            <a:ext uri="{FF2B5EF4-FFF2-40B4-BE49-F238E27FC236}">
              <a16:creationId xmlns:a16="http://schemas.microsoft.com/office/drawing/2014/main" id="{C96AED60-CC3C-44C2-9CEF-B90EB2EF63D2}"/>
            </a:ext>
          </a:extLst>
        </xdr:cNvPr>
        <xdr:cNvSpPr txBox="1"/>
      </xdr:nvSpPr>
      <xdr:spPr>
        <a:xfrm>
          <a:off x="19985990" y="1706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9B573305-C751-4766-A2BC-1A694E02387E}"/>
            </a:ext>
          </a:extLst>
        </xdr:cNvPr>
        <xdr:cNvCxnSpPr/>
      </xdr:nvCxnSpPr>
      <xdr:spPr>
        <a:xfrm>
          <a:off x="19885660" y="172840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71138</xdr:rowOff>
    </xdr:from>
    <xdr:ext cx="469744" cy="259045"/>
    <xdr:sp macro="" textlink="">
      <xdr:nvSpPr>
        <xdr:cNvPr id="909" name="【庁舎】&#10;一人当たり面積平均値テキスト">
          <a:extLst>
            <a:ext uri="{FF2B5EF4-FFF2-40B4-BE49-F238E27FC236}">
              <a16:creationId xmlns:a16="http://schemas.microsoft.com/office/drawing/2014/main" id="{B8AD2EDF-DF3E-49FE-966C-8032CED6E206}"/>
            </a:ext>
          </a:extLst>
        </xdr:cNvPr>
        <xdr:cNvSpPr txBox="1"/>
      </xdr:nvSpPr>
      <xdr:spPr>
        <a:xfrm>
          <a:off x="19985990" y="179000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a:extLst>
            <a:ext uri="{FF2B5EF4-FFF2-40B4-BE49-F238E27FC236}">
              <a16:creationId xmlns:a16="http://schemas.microsoft.com/office/drawing/2014/main" id="{E26564D5-02AC-4CD2-91A6-F5E1134B1DDD}"/>
            </a:ext>
          </a:extLst>
        </xdr:cNvPr>
        <xdr:cNvSpPr/>
      </xdr:nvSpPr>
      <xdr:spPr>
        <a:xfrm>
          <a:off x="19904710" y="1805241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90D3BEAE-9FB4-485F-839E-CF63ACB48A9D}"/>
            </a:ext>
          </a:extLst>
        </xdr:cNvPr>
        <xdr:cNvSpPr/>
      </xdr:nvSpPr>
      <xdr:spPr>
        <a:xfrm>
          <a:off x="19161760" y="180619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a:extLst>
            <a:ext uri="{FF2B5EF4-FFF2-40B4-BE49-F238E27FC236}">
              <a16:creationId xmlns:a16="http://schemas.microsoft.com/office/drawing/2014/main" id="{F4A20EF8-0D20-4825-9939-D1E7AB9839D4}"/>
            </a:ext>
          </a:extLst>
        </xdr:cNvPr>
        <xdr:cNvSpPr/>
      </xdr:nvSpPr>
      <xdr:spPr>
        <a:xfrm>
          <a:off x="18345150" y="1805812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a:extLst>
            <a:ext uri="{FF2B5EF4-FFF2-40B4-BE49-F238E27FC236}">
              <a16:creationId xmlns:a16="http://schemas.microsoft.com/office/drawing/2014/main" id="{12EEB37C-8928-4926-8ED3-7FA553CD9D60}"/>
            </a:ext>
          </a:extLst>
        </xdr:cNvPr>
        <xdr:cNvSpPr/>
      </xdr:nvSpPr>
      <xdr:spPr>
        <a:xfrm>
          <a:off x="17547590" y="1806765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a:extLst>
            <a:ext uri="{FF2B5EF4-FFF2-40B4-BE49-F238E27FC236}">
              <a16:creationId xmlns:a16="http://schemas.microsoft.com/office/drawing/2014/main" id="{5CD7AF8A-EA09-47AA-9931-E7B41FBBFA47}"/>
            </a:ext>
          </a:extLst>
        </xdr:cNvPr>
        <xdr:cNvSpPr/>
      </xdr:nvSpPr>
      <xdr:spPr>
        <a:xfrm>
          <a:off x="16761460" y="180771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50C22420-9748-431B-A14A-6C9A53B246F7}"/>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39B967D5-4ABF-44DD-A173-0B84F1FC76E5}"/>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1F31E012-B8E1-4130-8390-77E095D18A78}"/>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5F0FC7FC-DE70-4FAE-9F74-701BDEE4149F}"/>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8C5272B5-5FC8-4903-ABA9-C464D20A07AA}"/>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90170</xdr:rowOff>
    </xdr:from>
    <xdr:to>
      <xdr:col>116</xdr:col>
      <xdr:colOff>114300</xdr:colOff>
      <xdr:row>107</xdr:row>
      <xdr:rowOff>20320</xdr:rowOff>
    </xdr:to>
    <xdr:sp macro="" textlink="">
      <xdr:nvSpPr>
        <xdr:cNvPr id="920" name="楕円 919">
          <a:extLst>
            <a:ext uri="{FF2B5EF4-FFF2-40B4-BE49-F238E27FC236}">
              <a16:creationId xmlns:a16="http://schemas.microsoft.com/office/drawing/2014/main" id="{2EEE2843-6246-4F5F-AB4E-6B4CE52A153B}"/>
            </a:ext>
          </a:extLst>
        </xdr:cNvPr>
        <xdr:cNvSpPr/>
      </xdr:nvSpPr>
      <xdr:spPr>
        <a:xfrm>
          <a:off x="19904710" y="182676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5097</xdr:rowOff>
    </xdr:from>
    <xdr:ext cx="469744" cy="259045"/>
    <xdr:sp macro="" textlink="">
      <xdr:nvSpPr>
        <xdr:cNvPr id="921" name="【庁舎】&#10;一人当たり面積該当値テキスト">
          <a:extLst>
            <a:ext uri="{FF2B5EF4-FFF2-40B4-BE49-F238E27FC236}">
              <a16:creationId xmlns:a16="http://schemas.microsoft.com/office/drawing/2014/main" id="{E11A2A49-AA9E-410D-BF55-36EB3C8DBF68}"/>
            </a:ext>
          </a:extLst>
        </xdr:cNvPr>
        <xdr:cNvSpPr txBox="1"/>
      </xdr:nvSpPr>
      <xdr:spPr>
        <a:xfrm>
          <a:off x="19985990" y="18180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93980</xdr:rowOff>
    </xdr:from>
    <xdr:to>
      <xdr:col>112</xdr:col>
      <xdr:colOff>38100</xdr:colOff>
      <xdr:row>107</xdr:row>
      <xdr:rowOff>24130</xdr:rowOff>
    </xdr:to>
    <xdr:sp macro="" textlink="">
      <xdr:nvSpPr>
        <xdr:cNvPr id="922" name="楕円 921">
          <a:extLst>
            <a:ext uri="{FF2B5EF4-FFF2-40B4-BE49-F238E27FC236}">
              <a16:creationId xmlns:a16="http://schemas.microsoft.com/office/drawing/2014/main" id="{67EE75A8-3DD8-42BD-9136-2AEB387B145F}"/>
            </a:ext>
          </a:extLst>
        </xdr:cNvPr>
        <xdr:cNvSpPr/>
      </xdr:nvSpPr>
      <xdr:spPr>
        <a:xfrm>
          <a:off x="19161760" y="182714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140970</xdr:rowOff>
    </xdr:from>
    <xdr:to>
      <xdr:col>116</xdr:col>
      <xdr:colOff>63500</xdr:colOff>
      <xdr:row>106</xdr:row>
      <xdr:rowOff>144780</xdr:rowOff>
    </xdr:to>
    <xdr:cxnSp macro="">
      <xdr:nvCxnSpPr>
        <xdr:cNvPr id="923" name="直線コネクタ 922">
          <a:extLst>
            <a:ext uri="{FF2B5EF4-FFF2-40B4-BE49-F238E27FC236}">
              <a16:creationId xmlns:a16="http://schemas.microsoft.com/office/drawing/2014/main" id="{76980784-F275-497A-8AF1-9A324D8A0304}"/>
            </a:ext>
          </a:extLst>
        </xdr:cNvPr>
        <xdr:cNvCxnSpPr/>
      </xdr:nvCxnSpPr>
      <xdr:spPr>
        <a:xfrm flipV="1">
          <a:off x="19204940" y="18312765"/>
          <a:ext cx="7429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93980</xdr:rowOff>
    </xdr:from>
    <xdr:to>
      <xdr:col>107</xdr:col>
      <xdr:colOff>101600</xdr:colOff>
      <xdr:row>107</xdr:row>
      <xdr:rowOff>24130</xdr:rowOff>
    </xdr:to>
    <xdr:sp macro="" textlink="">
      <xdr:nvSpPr>
        <xdr:cNvPr id="924" name="楕円 923">
          <a:extLst>
            <a:ext uri="{FF2B5EF4-FFF2-40B4-BE49-F238E27FC236}">
              <a16:creationId xmlns:a16="http://schemas.microsoft.com/office/drawing/2014/main" id="{BCB49721-91C6-4076-8F5D-5E947F096A94}"/>
            </a:ext>
          </a:extLst>
        </xdr:cNvPr>
        <xdr:cNvSpPr/>
      </xdr:nvSpPr>
      <xdr:spPr>
        <a:xfrm>
          <a:off x="18345150" y="182714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144780</xdr:rowOff>
    </xdr:from>
    <xdr:to>
      <xdr:col>111</xdr:col>
      <xdr:colOff>177800</xdr:colOff>
      <xdr:row>106</xdr:row>
      <xdr:rowOff>144780</xdr:rowOff>
    </xdr:to>
    <xdr:cxnSp macro="">
      <xdr:nvCxnSpPr>
        <xdr:cNvPr id="925" name="直線コネクタ 924">
          <a:extLst>
            <a:ext uri="{FF2B5EF4-FFF2-40B4-BE49-F238E27FC236}">
              <a16:creationId xmlns:a16="http://schemas.microsoft.com/office/drawing/2014/main" id="{4948448F-3B51-4DF2-A805-E0BE75C99368}"/>
            </a:ext>
          </a:extLst>
        </xdr:cNvPr>
        <xdr:cNvCxnSpPr/>
      </xdr:nvCxnSpPr>
      <xdr:spPr>
        <a:xfrm>
          <a:off x="18399760" y="1831657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93980</xdr:rowOff>
    </xdr:from>
    <xdr:to>
      <xdr:col>102</xdr:col>
      <xdr:colOff>165100</xdr:colOff>
      <xdr:row>107</xdr:row>
      <xdr:rowOff>24130</xdr:rowOff>
    </xdr:to>
    <xdr:sp macro="" textlink="">
      <xdr:nvSpPr>
        <xdr:cNvPr id="926" name="楕円 925">
          <a:extLst>
            <a:ext uri="{FF2B5EF4-FFF2-40B4-BE49-F238E27FC236}">
              <a16:creationId xmlns:a16="http://schemas.microsoft.com/office/drawing/2014/main" id="{0323E32B-30E4-4E79-941F-A12B45E3091E}"/>
            </a:ext>
          </a:extLst>
        </xdr:cNvPr>
        <xdr:cNvSpPr/>
      </xdr:nvSpPr>
      <xdr:spPr>
        <a:xfrm>
          <a:off x="17547590" y="1827149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144780</xdr:rowOff>
    </xdr:from>
    <xdr:to>
      <xdr:col>107</xdr:col>
      <xdr:colOff>50800</xdr:colOff>
      <xdr:row>106</xdr:row>
      <xdr:rowOff>144780</xdr:rowOff>
    </xdr:to>
    <xdr:cxnSp macro="">
      <xdr:nvCxnSpPr>
        <xdr:cNvPr id="927" name="直線コネクタ 926">
          <a:extLst>
            <a:ext uri="{FF2B5EF4-FFF2-40B4-BE49-F238E27FC236}">
              <a16:creationId xmlns:a16="http://schemas.microsoft.com/office/drawing/2014/main" id="{AC574BD8-0BFE-40D1-AED8-E673EC80D3B6}"/>
            </a:ext>
          </a:extLst>
        </xdr:cNvPr>
        <xdr:cNvCxnSpPr/>
      </xdr:nvCxnSpPr>
      <xdr:spPr>
        <a:xfrm>
          <a:off x="17602200" y="1831657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97789</xdr:rowOff>
    </xdr:from>
    <xdr:to>
      <xdr:col>98</xdr:col>
      <xdr:colOff>38100</xdr:colOff>
      <xdr:row>107</xdr:row>
      <xdr:rowOff>27939</xdr:rowOff>
    </xdr:to>
    <xdr:sp macro="" textlink="">
      <xdr:nvSpPr>
        <xdr:cNvPr id="928" name="楕円 927">
          <a:extLst>
            <a:ext uri="{FF2B5EF4-FFF2-40B4-BE49-F238E27FC236}">
              <a16:creationId xmlns:a16="http://schemas.microsoft.com/office/drawing/2014/main" id="{05ACC8D0-2EDD-4F2C-9D70-1151A5C16283}"/>
            </a:ext>
          </a:extLst>
        </xdr:cNvPr>
        <xdr:cNvSpPr/>
      </xdr:nvSpPr>
      <xdr:spPr>
        <a:xfrm>
          <a:off x="16761460" y="1826767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144780</xdr:rowOff>
    </xdr:from>
    <xdr:to>
      <xdr:col>102</xdr:col>
      <xdr:colOff>114300</xdr:colOff>
      <xdr:row>106</xdr:row>
      <xdr:rowOff>148589</xdr:rowOff>
    </xdr:to>
    <xdr:cxnSp macro="">
      <xdr:nvCxnSpPr>
        <xdr:cNvPr id="929" name="直線コネクタ 928">
          <a:extLst>
            <a:ext uri="{FF2B5EF4-FFF2-40B4-BE49-F238E27FC236}">
              <a16:creationId xmlns:a16="http://schemas.microsoft.com/office/drawing/2014/main" id="{5829B9EE-DFF9-4354-AE3B-68CC1E076885}"/>
            </a:ext>
          </a:extLst>
        </xdr:cNvPr>
        <xdr:cNvCxnSpPr/>
      </xdr:nvCxnSpPr>
      <xdr:spPr>
        <a:xfrm flipV="1">
          <a:off x="16804640" y="18316575"/>
          <a:ext cx="79756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2557</xdr:rowOff>
    </xdr:from>
    <xdr:ext cx="469744" cy="259045"/>
    <xdr:sp macro="" textlink="">
      <xdr:nvSpPr>
        <xdr:cNvPr id="930" name="n_1aveValue【庁舎】&#10;一人当たり面積">
          <a:extLst>
            <a:ext uri="{FF2B5EF4-FFF2-40B4-BE49-F238E27FC236}">
              <a16:creationId xmlns:a16="http://schemas.microsoft.com/office/drawing/2014/main" id="{8BC2D471-F5A8-4333-8B2F-0C8D4CD5F5E9}"/>
            </a:ext>
          </a:extLst>
        </xdr:cNvPr>
        <xdr:cNvSpPr txBox="1"/>
      </xdr:nvSpPr>
      <xdr:spPr>
        <a:xfrm>
          <a:off x="18982132"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931" name="n_2aveValue【庁舎】&#10;一人当たり面積">
          <a:extLst>
            <a:ext uri="{FF2B5EF4-FFF2-40B4-BE49-F238E27FC236}">
              <a16:creationId xmlns:a16="http://schemas.microsoft.com/office/drawing/2014/main" id="{46D6DBF6-770B-4A29-AE95-5C9ACC16E809}"/>
            </a:ext>
          </a:extLst>
        </xdr:cNvPr>
        <xdr:cNvSpPr txBox="1"/>
      </xdr:nvSpPr>
      <xdr:spPr>
        <a:xfrm>
          <a:off x="18182032" y="1783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932" name="n_3aveValue【庁舎】&#10;一人当たり面積">
          <a:extLst>
            <a:ext uri="{FF2B5EF4-FFF2-40B4-BE49-F238E27FC236}">
              <a16:creationId xmlns:a16="http://schemas.microsoft.com/office/drawing/2014/main" id="{866C296C-A786-4CAE-A8A1-305658795D54}"/>
            </a:ext>
          </a:extLst>
        </xdr:cNvPr>
        <xdr:cNvSpPr txBox="1"/>
      </xdr:nvSpPr>
      <xdr:spPr>
        <a:xfrm>
          <a:off x="17384472" y="1784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21607</xdr:rowOff>
    </xdr:from>
    <xdr:ext cx="469744" cy="259045"/>
    <xdr:sp macro="" textlink="">
      <xdr:nvSpPr>
        <xdr:cNvPr id="933" name="n_4aveValue【庁舎】&#10;一人当たり面積">
          <a:extLst>
            <a:ext uri="{FF2B5EF4-FFF2-40B4-BE49-F238E27FC236}">
              <a16:creationId xmlns:a16="http://schemas.microsoft.com/office/drawing/2014/main" id="{FFAFC80E-ED84-42C3-8543-EBF551932901}"/>
            </a:ext>
          </a:extLst>
        </xdr:cNvPr>
        <xdr:cNvSpPr txBox="1"/>
      </xdr:nvSpPr>
      <xdr:spPr>
        <a:xfrm>
          <a:off x="16588817" y="1784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15257</xdr:rowOff>
    </xdr:from>
    <xdr:ext cx="469744" cy="259045"/>
    <xdr:sp macro="" textlink="">
      <xdr:nvSpPr>
        <xdr:cNvPr id="934" name="n_1mainValue【庁舎】&#10;一人当たり面積">
          <a:extLst>
            <a:ext uri="{FF2B5EF4-FFF2-40B4-BE49-F238E27FC236}">
              <a16:creationId xmlns:a16="http://schemas.microsoft.com/office/drawing/2014/main" id="{371BCA4E-1971-4788-8B6A-24917508C1B8}"/>
            </a:ext>
          </a:extLst>
        </xdr:cNvPr>
        <xdr:cNvSpPr txBox="1"/>
      </xdr:nvSpPr>
      <xdr:spPr>
        <a:xfrm>
          <a:off x="18982132" y="1836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15257</xdr:rowOff>
    </xdr:from>
    <xdr:ext cx="469744" cy="259045"/>
    <xdr:sp macro="" textlink="">
      <xdr:nvSpPr>
        <xdr:cNvPr id="935" name="n_2mainValue【庁舎】&#10;一人当たり面積">
          <a:extLst>
            <a:ext uri="{FF2B5EF4-FFF2-40B4-BE49-F238E27FC236}">
              <a16:creationId xmlns:a16="http://schemas.microsoft.com/office/drawing/2014/main" id="{967587B2-EB73-4954-B8F0-1E397430211B}"/>
            </a:ext>
          </a:extLst>
        </xdr:cNvPr>
        <xdr:cNvSpPr txBox="1"/>
      </xdr:nvSpPr>
      <xdr:spPr>
        <a:xfrm>
          <a:off x="18182032" y="1836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15257</xdr:rowOff>
    </xdr:from>
    <xdr:ext cx="469744" cy="259045"/>
    <xdr:sp macro="" textlink="">
      <xdr:nvSpPr>
        <xdr:cNvPr id="936" name="n_3mainValue【庁舎】&#10;一人当たり面積">
          <a:extLst>
            <a:ext uri="{FF2B5EF4-FFF2-40B4-BE49-F238E27FC236}">
              <a16:creationId xmlns:a16="http://schemas.microsoft.com/office/drawing/2014/main" id="{87DAA961-D1C0-457B-B6AD-0D7591984824}"/>
            </a:ext>
          </a:extLst>
        </xdr:cNvPr>
        <xdr:cNvSpPr txBox="1"/>
      </xdr:nvSpPr>
      <xdr:spPr>
        <a:xfrm>
          <a:off x="17384472" y="1836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19066</xdr:rowOff>
    </xdr:from>
    <xdr:ext cx="469744" cy="259045"/>
    <xdr:sp macro="" textlink="">
      <xdr:nvSpPr>
        <xdr:cNvPr id="937" name="n_4mainValue【庁舎】&#10;一人当たり面積">
          <a:extLst>
            <a:ext uri="{FF2B5EF4-FFF2-40B4-BE49-F238E27FC236}">
              <a16:creationId xmlns:a16="http://schemas.microsoft.com/office/drawing/2014/main" id="{6D703753-0A6D-4CDD-BABF-55C5FCA8E39B}"/>
            </a:ext>
          </a:extLst>
        </xdr:cNvPr>
        <xdr:cNvSpPr txBox="1"/>
      </xdr:nvSpPr>
      <xdr:spPr>
        <a:xfrm>
          <a:off x="16588817" y="18360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A545C827-01E5-4681-B992-9C0E478BF768}"/>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9D731379-DE58-4E15-922C-1E4FC95F903B}"/>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C38D27F0-AB97-4DCA-A68B-F20162D3EA7C}"/>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・類似団体と比較して特に有形固定資産減価償却率が高くなっている施設は、福祉施設、市民会館及び一般廃棄物処理施設である。これらの施設では築年数の経過により</a:t>
          </a:r>
          <a:r>
            <a:rPr lang="ja-JP" altLang="ja-JP" sz="1100">
              <a:solidFill>
                <a:schemeClr val="dk1"/>
              </a:solidFill>
              <a:effectLst/>
              <a:latin typeface="+mn-lt"/>
              <a:ea typeface="+mn-ea"/>
              <a:cs typeface="+mn-cs"/>
            </a:rPr>
            <a:t>累積償却額が大きくなっていることから、</a:t>
          </a:r>
          <a:r>
            <a:rPr lang="ja-JP" altLang="ja-JP" sz="1100" b="0" i="0" baseline="0">
              <a:solidFill>
                <a:schemeClr val="dk1"/>
              </a:solidFill>
              <a:effectLst/>
              <a:latin typeface="+mn-lt"/>
              <a:ea typeface="+mn-ea"/>
              <a:cs typeface="+mn-cs"/>
            </a:rPr>
            <a:t>公共施設等総合管理計画</a:t>
          </a:r>
          <a:r>
            <a:rPr lang="ja-JP" altLang="ja-JP" sz="1100">
              <a:solidFill>
                <a:schemeClr val="dk1"/>
              </a:solidFill>
              <a:effectLst/>
              <a:latin typeface="+mn-lt"/>
              <a:ea typeface="+mn-ea"/>
              <a:cs typeface="+mn-cs"/>
            </a:rPr>
            <a:t>に基づき、</a:t>
          </a:r>
          <a:r>
            <a:rPr lang="ja-JP" altLang="ja-JP" sz="1100" b="0" i="0" baseline="0">
              <a:solidFill>
                <a:schemeClr val="dk1"/>
              </a:solidFill>
              <a:effectLst/>
              <a:latin typeface="+mn-lt"/>
              <a:ea typeface="+mn-ea"/>
              <a:cs typeface="+mn-cs"/>
            </a:rPr>
            <a:t>計画的な改修を実施する予定である。</a:t>
          </a:r>
          <a:endParaRPr lang="ja-JP" altLang="ja-JP" sz="1400">
            <a:effectLst/>
          </a:endParaRPr>
        </a:p>
        <a:p>
          <a:r>
            <a:rPr lang="ja-JP" altLang="ja-JP" sz="1100" b="0" i="0" baseline="0">
              <a:solidFill>
                <a:schemeClr val="dk1"/>
              </a:solidFill>
              <a:effectLst/>
              <a:latin typeface="+mn-lt"/>
              <a:ea typeface="+mn-ea"/>
              <a:cs typeface="+mn-cs"/>
            </a:rPr>
            <a:t>　一方、類似団体と比較して特に有形固定資産減価償却率が低くなっている施設は体育館・プール、消防施設及び庁舎である。これは近年、老朽化した施設の計画的な建替えにより、資産額が上昇したことが要因で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 thickBot="1" x14ac:dyDescent="0.25">
      <c r="B2" s="164" t="s">
        <v>77</v>
      </c>
      <c r="C2" s="164"/>
      <c r="D2" s="165"/>
    </row>
    <row r="3" spans="1:119" ht="18.75" customHeight="1" thickBot="1" x14ac:dyDescent="0.25">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2">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217429616</v>
      </c>
      <c r="BO4" s="484"/>
      <c r="BP4" s="484"/>
      <c r="BQ4" s="484"/>
      <c r="BR4" s="484"/>
      <c r="BS4" s="484"/>
      <c r="BT4" s="484"/>
      <c r="BU4" s="485"/>
      <c r="BV4" s="483">
        <v>210170827</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4.7</v>
      </c>
      <c r="CU4" s="624"/>
      <c r="CV4" s="624"/>
      <c r="CW4" s="624"/>
      <c r="CX4" s="624"/>
      <c r="CY4" s="624"/>
      <c r="CZ4" s="624"/>
      <c r="DA4" s="625"/>
      <c r="DB4" s="623">
        <v>4</v>
      </c>
      <c r="DC4" s="624"/>
      <c r="DD4" s="624"/>
      <c r="DE4" s="624"/>
      <c r="DF4" s="624"/>
      <c r="DG4" s="624"/>
      <c r="DH4" s="624"/>
      <c r="DI4" s="625"/>
    </row>
    <row r="5" spans="1:119" ht="18.75" customHeight="1" x14ac:dyDescent="0.2">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208940471</v>
      </c>
      <c r="BO5" s="455"/>
      <c r="BP5" s="455"/>
      <c r="BQ5" s="455"/>
      <c r="BR5" s="455"/>
      <c r="BS5" s="455"/>
      <c r="BT5" s="455"/>
      <c r="BU5" s="456"/>
      <c r="BV5" s="454">
        <v>202425613</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88.4</v>
      </c>
      <c r="CU5" s="452"/>
      <c r="CV5" s="452"/>
      <c r="CW5" s="452"/>
      <c r="CX5" s="452"/>
      <c r="CY5" s="452"/>
      <c r="CZ5" s="452"/>
      <c r="DA5" s="453"/>
      <c r="DB5" s="451">
        <v>89.9</v>
      </c>
      <c r="DC5" s="452"/>
      <c r="DD5" s="452"/>
      <c r="DE5" s="452"/>
      <c r="DF5" s="452"/>
      <c r="DG5" s="452"/>
      <c r="DH5" s="452"/>
      <c r="DI5" s="453"/>
    </row>
    <row r="6" spans="1:119" ht="18.75" customHeight="1" x14ac:dyDescent="0.2">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90</v>
      </c>
      <c r="AV6" s="513"/>
      <c r="AW6" s="513"/>
      <c r="AX6" s="513"/>
      <c r="AY6" s="468" t="s">
        <v>98</v>
      </c>
      <c r="AZ6" s="469"/>
      <c r="BA6" s="469"/>
      <c r="BB6" s="469"/>
      <c r="BC6" s="469"/>
      <c r="BD6" s="469"/>
      <c r="BE6" s="469"/>
      <c r="BF6" s="469"/>
      <c r="BG6" s="469"/>
      <c r="BH6" s="469"/>
      <c r="BI6" s="469"/>
      <c r="BJ6" s="469"/>
      <c r="BK6" s="469"/>
      <c r="BL6" s="469"/>
      <c r="BM6" s="470"/>
      <c r="BN6" s="454">
        <v>8489145</v>
      </c>
      <c r="BO6" s="455"/>
      <c r="BP6" s="455"/>
      <c r="BQ6" s="455"/>
      <c r="BR6" s="455"/>
      <c r="BS6" s="455"/>
      <c r="BT6" s="455"/>
      <c r="BU6" s="456"/>
      <c r="BV6" s="454">
        <v>7745214</v>
      </c>
      <c r="BW6" s="455"/>
      <c r="BX6" s="455"/>
      <c r="BY6" s="455"/>
      <c r="BZ6" s="455"/>
      <c r="CA6" s="455"/>
      <c r="CB6" s="455"/>
      <c r="CC6" s="456"/>
      <c r="CD6" s="494" t="s">
        <v>99</v>
      </c>
      <c r="CE6" s="414"/>
      <c r="CF6" s="414"/>
      <c r="CG6" s="414"/>
      <c r="CH6" s="414"/>
      <c r="CI6" s="414"/>
      <c r="CJ6" s="414"/>
      <c r="CK6" s="414"/>
      <c r="CL6" s="414"/>
      <c r="CM6" s="414"/>
      <c r="CN6" s="414"/>
      <c r="CO6" s="414"/>
      <c r="CP6" s="414"/>
      <c r="CQ6" s="414"/>
      <c r="CR6" s="414"/>
      <c r="CS6" s="495"/>
      <c r="CT6" s="597">
        <v>89.3</v>
      </c>
      <c r="CU6" s="598"/>
      <c r="CV6" s="598"/>
      <c r="CW6" s="598"/>
      <c r="CX6" s="598"/>
      <c r="CY6" s="598"/>
      <c r="CZ6" s="598"/>
      <c r="DA6" s="599"/>
      <c r="DB6" s="597">
        <v>91.8</v>
      </c>
      <c r="DC6" s="598"/>
      <c r="DD6" s="598"/>
      <c r="DE6" s="598"/>
      <c r="DF6" s="598"/>
      <c r="DG6" s="598"/>
      <c r="DH6" s="598"/>
      <c r="DI6" s="599"/>
    </row>
    <row r="7" spans="1:119" ht="18.75" customHeight="1" x14ac:dyDescent="0.2">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100</v>
      </c>
      <c r="AN7" s="411"/>
      <c r="AO7" s="411"/>
      <c r="AP7" s="411"/>
      <c r="AQ7" s="411"/>
      <c r="AR7" s="411"/>
      <c r="AS7" s="411"/>
      <c r="AT7" s="412"/>
      <c r="AU7" s="512" t="s">
        <v>90</v>
      </c>
      <c r="AV7" s="513"/>
      <c r="AW7" s="513"/>
      <c r="AX7" s="513"/>
      <c r="AY7" s="468" t="s">
        <v>101</v>
      </c>
      <c r="AZ7" s="469"/>
      <c r="BA7" s="469"/>
      <c r="BB7" s="469"/>
      <c r="BC7" s="469"/>
      <c r="BD7" s="469"/>
      <c r="BE7" s="469"/>
      <c r="BF7" s="469"/>
      <c r="BG7" s="469"/>
      <c r="BH7" s="469"/>
      <c r="BI7" s="469"/>
      <c r="BJ7" s="469"/>
      <c r="BK7" s="469"/>
      <c r="BL7" s="469"/>
      <c r="BM7" s="470"/>
      <c r="BN7" s="454">
        <v>3395355</v>
      </c>
      <c r="BO7" s="455"/>
      <c r="BP7" s="455"/>
      <c r="BQ7" s="455"/>
      <c r="BR7" s="455"/>
      <c r="BS7" s="455"/>
      <c r="BT7" s="455"/>
      <c r="BU7" s="456"/>
      <c r="BV7" s="454">
        <v>3525593</v>
      </c>
      <c r="BW7" s="455"/>
      <c r="BX7" s="455"/>
      <c r="BY7" s="455"/>
      <c r="BZ7" s="455"/>
      <c r="CA7" s="455"/>
      <c r="CB7" s="455"/>
      <c r="CC7" s="456"/>
      <c r="CD7" s="494" t="s">
        <v>102</v>
      </c>
      <c r="CE7" s="414"/>
      <c r="CF7" s="414"/>
      <c r="CG7" s="414"/>
      <c r="CH7" s="414"/>
      <c r="CI7" s="414"/>
      <c r="CJ7" s="414"/>
      <c r="CK7" s="414"/>
      <c r="CL7" s="414"/>
      <c r="CM7" s="414"/>
      <c r="CN7" s="414"/>
      <c r="CO7" s="414"/>
      <c r="CP7" s="414"/>
      <c r="CQ7" s="414"/>
      <c r="CR7" s="414"/>
      <c r="CS7" s="495"/>
      <c r="CT7" s="454">
        <v>108543575</v>
      </c>
      <c r="CU7" s="455"/>
      <c r="CV7" s="455"/>
      <c r="CW7" s="455"/>
      <c r="CX7" s="455"/>
      <c r="CY7" s="455"/>
      <c r="CZ7" s="455"/>
      <c r="DA7" s="456"/>
      <c r="DB7" s="454">
        <v>106112588</v>
      </c>
      <c r="DC7" s="455"/>
      <c r="DD7" s="455"/>
      <c r="DE7" s="455"/>
      <c r="DF7" s="455"/>
      <c r="DG7" s="455"/>
      <c r="DH7" s="455"/>
      <c r="DI7" s="456"/>
    </row>
    <row r="8" spans="1:119" ht="18.75" customHeight="1" thickBot="1" x14ac:dyDescent="0.25">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103</v>
      </c>
      <c r="AN8" s="411"/>
      <c r="AO8" s="411"/>
      <c r="AP8" s="411"/>
      <c r="AQ8" s="411"/>
      <c r="AR8" s="411"/>
      <c r="AS8" s="411"/>
      <c r="AT8" s="412"/>
      <c r="AU8" s="512" t="s">
        <v>90</v>
      </c>
      <c r="AV8" s="513"/>
      <c r="AW8" s="513"/>
      <c r="AX8" s="513"/>
      <c r="AY8" s="468" t="s">
        <v>104</v>
      </c>
      <c r="AZ8" s="469"/>
      <c r="BA8" s="469"/>
      <c r="BB8" s="469"/>
      <c r="BC8" s="469"/>
      <c r="BD8" s="469"/>
      <c r="BE8" s="469"/>
      <c r="BF8" s="469"/>
      <c r="BG8" s="469"/>
      <c r="BH8" s="469"/>
      <c r="BI8" s="469"/>
      <c r="BJ8" s="469"/>
      <c r="BK8" s="469"/>
      <c r="BL8" s="469"/>
      <c r="BM8" s="470"/>
      <c r="BN8" s="454">
        <v>5093790</v>
      </c>
      <c r="BO8" s="455"/>
      <c r="BP8" s="455"/>
      <c r="BQ8" s="455"/>
      <c r="BR8" s="455"/>
      <c r="BS8" s="455"/>
      <c r="BT8" s="455"/>
      <c r="BU8" s="456"/>
      <c r="BV8" s="454">
        <v>4219621</v>
      </c>
      <c r="BW8" s="455"/>
      <c r="BX8" s="455"/>
      <c r="BY8" s="455"/>
      <c r="BZ8" s="455"/>
      <c r="CA8" s="455"/>
      <c r="CB8" s="455"/>
      <c r="CC8" s="456"/>
      <c r="CD8" s="494" t="s">
        <v>105</v>
      </c>
      <c r="CE8" s="414"/>
      <c r="CF8" s="414"/>
      <c r="CG8" s="414"/>
      <c r="CH8" s="414"/>
      <c r="CI8" s="414"/>
      <c r="CJ8" s="414"/>
      <c r="CK8" s="414"/>
      <c r="CL8" s="414"/>
      <c r="CM8" s="414"/>
      <c r="CN8" s="414"/>
      <c r="CO8" s="414"/>
      <c r="CP8" s="414"/>
      <c r="CQ8" s="414"/>
      <c r="CR8" s="414"/>
      <c r="CS8" s="495"/>
      <c r="CT8" s="557">
        <v>0.85</v>
      </c>
      <c r="CU8" s="558"/>
      <c r="CV8" s="558"/>
      <c r="CW8" s="558"/>
      <c r="CX8" s="558"/>
      <c r="CY8" s="558"/>
      <c r="CZ8" s="558"/>
      <c r="DA8" s="559"/>
      <c r="DB8" s="557">
        <v>0.86</v>
      </c>
      <c r="DC8" s="558"/>
      <c r="DD8" s="558"/>
      <c r="DE8" s="558"/>
      <c r="DF8" s="558"/>
      <c r="DG8" s="558"/>
      <c r="DH8" s="558"/>
      <c r="DI8" s="559"/>
    </row>
    <row r="9" spans="1:119" ht="18.75" customHeight="1" thickBot="1" x14ac:dyDescent="0.25">
      <c r="A9" s="163"/>
      <c r="B9" s="586" t="s">
        <v>106</v>
      </c>
      <c r="C9" s="587"/>
      <c r="D9" s="587"/>
      <c r="E9" s="587"/>
      <c r="F9" s="587"/>
      <c r="G9" s="587"/>
      <c r="H9" s="587"/>
      <c r="I9" s="587"/>
      <c r="J9" s="587"/>
      <c r="K9" s="505"/>
      <c r="L9" s="588" t="s">
        <v>107</v>
      </c>
      <c r="M9" s="589"/>
      <c r="N9" s="589"/>
      <c r="O9" s="589"/>
      <c r="P9" s="589"/>
      <c r="Q9" s="590"/>
      <c r="R9" s="591">
        <v>463254</v>
      </c>
      <c r="S9" s="592"/>
      <c r="T9" s="592"/>
      <c r="U9" s="592"/>
      <c r="V9" s="593"/>
      <c r="W9" s="523" t="s">
        <v>108</v>
      </c>
      <c r="X9" s="524"/>
      <c r="Y9" s="524"/>
      <c r="Z9" s="524"/>
      <c r="AA9" s="524"/>
      <c r="AB9" s="524"/>
      <c r="AC9" s="524"/>
      <c r="AD9" s="524"/>
      <c r="AE9" s="524"/>
      <c r="AF9" s="524"/>
      <c r="AG9" s="524"/>
      <c r="AH9" s="524"/>
      <c r="AI9" s="524"/>
      <c r="AJ9" s="524"/>
      <c r="AK9" s="524"/>
      <c r="AL9" s="594"/>
      <c r="AM9" s="511" t="s">
        <v>109</v>
      </c>
      <c r="AN9" s="411"/>
      <c r="AO9" s="411"/>
      <c r="AP9" s="411"/>
      <c r="AQ9" s="411"/>
      <c r="AR9" s="411"/>
      <c r="AS9" s="411"/>
      <c r="AT9" s="412"/>
      <c r="AU9" s="512" t="s">
        <v>110</v>
      </c>
      <c r="AV9" s="513"/>
      <c r="AW9" s="513"/>
      <c r="AX9" s="513"/>
      <c r="AY9" s="468" t="s">
        <v>111</v>
      </c>
      <c r="AZ9" s="469"/>
      <c r="BA9" s="469"/>
      <c r="BB9" s="469"/>
      <c r="BC9" s="469"/>
      <c r="BD9" s="469"/>
      <c r="BE9" s="469"/>
      <c r="BF9" s="469"/>
      <c r="BG9" s="469"/>
      <c r="BH9" s="469"/>
      <c r="BI9" s="469"/>
      <c r="BJ9" s="469"/>
      <c r="BK9" s="469"/>
      <c r="BL9" s="469"/>
      <c r="BM9" s="470"/>
      <c r="BN9" s="454">
        <v>874169</v>
      </c>
      <c r="BO9" s="455"/>
      <c r="BP9" s="455"/>
      <c r="BQ9" s="455"/>
      <c r="BR9" s="455"/>
      <c r="BS9" s="455"/>
      <c r="BT9" s="455"/>
      <c r="BU9" s="456"/>
      <c r="BV9" s="454">
        <v>-108205</v>
      </c>
      <c r="BW9" s="455"/>
      <c r="BX9" s="455"/>
      <c r="BY9" s="455"/>
      <c r="BZ9" s="455"/>
      <c r="CA9" s="455"/>
      <c r="CB9" s="455"/>
      <c r="CC9" s="456"/>
      <c r="CD9" s="494" t="s">
        <v>112</v>
      </c>
      <c r="CE9" s="414"/>
      <c r="CF9" s="414"/>
      <c r="CG9" s="414"/>
      <c r="CH9" s="414"/>
      <c r="CI9" s="414"/>
      <c r="CJ9" s="414"/>
      <c r="CK9" s="414"/>
      <c r="CL9" s="414"/>
      <c r="CM9" s="414"/>
      <c r="CN9" s="414"/>
      <c r="CO9" s="414"/>
      <c r="CP9" s="414"/>
      <c r="CQ9" s="414"/>
      <c r="CR9" s="414"/>
      <c r="CS9" s="495"/>
      <c r="CT9" s="451">
        <v>12.1</v>
      </c>
      <c r="CU9" s="452"/>
      <c r="CV9" s="452"/>
      <c r="CW9" s="452"/>
      <c r="CX9" s="452"/>
      <c r="CY9" s="452"/>
      <c r="CZ9" s="452"/>
      <c r="DA9" s="453"/>
      <c r="DB9" s="451">
        <v>14.2</v>
      </c>
      <c r="DC9" s="452"/>
      <c r="DD9" s="452"/>
      <c r="DE9" s="452"/>
      <c r="DF9" s="452"/>
      <c r="DG9" s="452"/>
      <c r="DH9" s="452"/>
      <c r="DI9" s="453"/>
    </row>
    <row r="10" spans="1:119" ht="18.75" customHeight="1" thickBot="1" x14ac:dyDescent="0.25">
      <c r="A10" s="163"/>
      <c r="B10" s="586"/>
      <c r="C10" s="587"/>
      <c r="D10" s="587"/>
      <c r="E10" s="587"/>
      <c r="F10" s="587"/>
      <c r="G10" s="587"/>
      <c r="H10" s="587"/>
      <c r="I10" s="587"/>
      <c r="J10" s="587"/>
      <c r="K10" s="505"/>
      <c r="L10" s="410" t="s">
        <v>113</v>
      </c>
      <c r="M10" s="411"/>
      <c r="N10" s="411"/>
      <c r="O10" s="411"/>
      <c r="P10" s="411"/>
      <c r="Q10" s="412"/>
      <c r="R10" s="407">
        <v>465699</v>
      </c>
      <c r="S10" s="408"/>
      <c r="T10" s="408"/>
      <c r="U10" s="408"/>
      <c r="V10" s="467"/>
      <c r="W10" s="595"/>
      <c r="X10" s="405"/>
      <c r="Y10" s="405"/>
      <c r="Z10" s="405"/>
      <c r="AA10" s="405"/>
      <c r="AB10" s="405"/>
      <c r="AC10" s="405"/>
      <c r="AD10" s="405"/>
      <c r="AE10" s="405"/>
      <c r="AF10" s="405"/>
      <c r="AG10" s="405"/>
      <c r="AH10" s="405"/>
      <c r="AI10" s="405"/>
      <c r="AJ10" s="405"/>
      <c r="AK10" s="405"/>
      <c r="AL10" s="596"/>
      <c r="AM10" s="511" t="s">
        <v>114</v>
      </c>
      <c r="AN10" s="411"/>
      <c r="AO10" s="411"/>
      <c r="AP10" s="411"/>
      <c r="AQ10" s="411"/>
      <c r="AR10" s="411"/>
      <c r="AS10" s="411"/>
      <c r="AT10" s="412"/>
      <c r="AU10" s="512" t="s">
        <v>90</v>
      </c>
      <c r="AV10" s="513"/>
      <c r="AW10" s="513"/>
      <c r="AX10" s="513"/>
      <c r="AY10" s="468" t="s">
        <v>115</v>
      </c>
      <c r="AZ10" s="469"/>
      <c r="BA10" s="469"/>
      <c r="BB10" s="469"/>
      <c r="BC10" s="469"/>
      <c r="BD10" s="469"/>
      <c r="BE10" s="469"/>
      <c r="BF10" s="469"/>
      <c r="BG10" s="469"/>
      <c r="BH10" s="469"/>
      <c r="BI10" s="469"/>
      <c r="BJ10" s="469"/>
      <c r="BK10" s="469"/>
      <c r="BL10" s="469"/>
      <c r="BM10" s="470"/>
      <c r="BN10" s="454">
        <v>1022536</v>
      </c>
      <c r="BO10" s="455"/>
      <c r="BP10" s="455"/>
      <c r="BQ10" s="455"/>
      <c r="BR10" s="455"/>
      <c r="BS10" s="455"/>
      <c r="BT10" s="455"/>
      <c r="BU10" s="456"/>
      <c r="BV10" s="454">
        <v>12334</v>
      </c>
      <c r="BW10" s="455"/>
      <c r="BX10" s="455"/>
      <c r="BY10" s="455"/>
      <c r="BZ10" s="455"/>
      <c r="CA10" s="455"/>
      <c r="CB10" s="455"/>
      <c r="CC10" s="45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86"/>
      <c r="C11" s="587"/>
      <c r="D11" s="587"/>
      <c r="E11" s="587"/>
      <c r="F11" s="587"/>
      <c r="G11" s="587"/>
      <c r="H11" s="587"/>
      <c r="I11" s="587"/>
      <c r="J11" s="587"/>
      <c r="K11" s="505"/>
      <c r="L11" s="415" t="s">
        <v>117</v>
      </c>
      <c r="M11" s="416"/>
      <c r="N11" s="416"/>
      <c r="O11" s="416"/>
      <c r="P11" s="416"/>
      <c r="Q11" s="417"/>
      <c r="R11" s="583" t="s">
        <v>118</v>
      </c>
      <c r="S11" s="584"/>
      <c r="T11" s="584"/>
      <c r="U11" s="584"/>
      <c r="V11" s="585"/>
      <c r="W11" s="595"/>
      <c r="X11" s="405"/>
      <c r="Y11" s="405"/>
      <c r="Z11" s="405"/>
      <c r="AA11" s="405"/>
      <c r="AB11" s="405"/>
      <c r="AC11" s="405"/>
      <c r="AD11" s="405"/>
      <c r="AE11" s="405"/>
      <c r="AF11" s="405"/>
      <c r="AG11" s="405"/>
      <c r="AH11" s="405"/>
      <c r="AI11" s="405"/>
      <c r="AJ11" s="405"/>
      <c r="AK11" s="405"/>
      <c r="AL11" s="596"/>
      <c r="AM11" s="511" t="s">
        <v>119</v>
      </c>
      <c r="AN11" s="411"/>
      <c r="AO11" s="411"/>
      <c r="AP11" s="411"/>
      <c r="AQ11" s="411"/>
      <c r="AR11" s="411"/>
      <c r="AS11" s="411"/>
      <c r="AT11" s="412"/>
      <c r="AU11" s="512" t="s">
        <v>110</v>
      </c>
      <c r="AV11" s="513"/>
      <c r="AW11" s="513"/>
      <c r="AX11" s="513"/>
      <c r="AY11" s="468" t="s">
        <v>120</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500206</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2">
      <c r="A12" s="163"/>
      <c r="B12" s="560" t="s">
        <v>123</v>
      </c>
      <c r="C12" s="561"/>
      <c r="D12" s="561"/>
      <c r="E12" s="561"/>
      <c r="F12" s="561"/>
      <c r="G12" s="561"/>
      <c r="H12" s="561"/>
      <c r="I12" s="561"/>
      <c r="J12" s="561"/>
      <c r="K12" s="562"/>
      <c r="L12" s="569" t="s">
        <v>124</v>
      </c>
      <c r="M12" s="570"/>
      <c r="N12" s="570"/>
      <c r="O12" s="570"/>
      <c r="P12" s="570"/>
      <c r="Q12" s="571"/>
      <c r="R12" s="572">
        <v>443123</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90</v>
      </c>
      <c r="AV12" s="513"/>
      <c r="AW12" s="513"/>
      <c r="AX12" s="513"/>
      <c r="AY12" s="468" t="s">
        <v>128</v>
      </c>
      <c r="AZ12" s="469"/>
      <c r="BA12" s="469"/>
      <c r="BB12" s="469"/>
      <c r="BC12" s="469"/>
      <c r="BD12" s="469"/>
      <c r="BE12" s="469"/>
      <c r="BF12" s="469"/>
      <c r="BG12" s="469"/>
      <c r="BH12" s="469"/>
      <c r="BI12" s="469"/>
      <c r="BJ12" s="469"/>
      <c r="BK12" s="469"/>
      <c r="BL12" s="469"/>
      <c r="BM12" s="470"/>
      <c r="BN12" s="454">
        <v>0</v>
      </c>
      <c r="BO12" s="455"/>
      <c r="BP12" s="455"/>
      <c r="BQ12" s="455"/>
      <c r="BR12" s="455"/>
      <c r="BS12" s="455"/>
      <c r="BT12" s="455"/>
      <c r="BU12" s="456"/>
      <c r="BV12" s="454">
        <v>500000</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2">
      <c r="A13" s="163"/>
      <c r="B13" s="563"/>
      <c r="C13" s="564"/>
      <c r="D13" s="564"/>
      <c r="E13" s="564"/>
      <c r="F13" s="564"/>
      <c r="G13" s="564"/>
      <c r="H13" s="564"/>
      <c r="I13" s="564"/>
      <c r="J13" s="564"/>
      <c r="K13" s="565"/>
      <c r="L13" s="172"/>
      <c r="M13" s="538" t="s">
        <v>130</v>
      </c>
      <c r="N13" s="539"/>
      <c r="O13" s="539"/>
      <c r="P13" s="539"/>
      <c r="Q13" s="540"/>
      <c r="R13" s="541">
        <v>435125</v>
      </c>
      <c r="S13" s="542"/>
      <c r="T13" s="542"/>
      <c r="U13" s="542"/>
      <c r="V13" s="543"/>
      <c r="W13" s="544" t="s">
        <v>131</v>
      </c>
      <c r="X13" s="440"/>
      <c r="Y13" s="440"/>
      <c r="Z13" s="440"/>
      <c r="AA13" s="440"/>
      <c r="AB13" s="441"/>
      <c r="AC13" s="407">
        <v>2710</v>
      </c>
      <c r="AD13" s="408"/>
      <c r="AE13" s="408"/>
      <c r="AF13" s="408"/>
      <c r="AG13" s="409"/>
      <c r="AH13" s="407">
        <v>2982</v>
      </c>
      <c r="AI13" s="408"/>
      <c r="AJ13" s="408"/>
      <c r="AK13" s="408"/>
      <c r="AL13" s="467"/>
      <c r="AM13" s="511" t="s">
        <v>132</v>
      </c>
      <c r="AN13" s="411"/>
      <c r="AO13" s="411"/>
      <c r="AP13" s="411"/>
      <c r="AQ13" s="411"/>
      <c r="AR13" s="411"/>
      <c r="AS13" s="411"/>
      <c r="AT13" s="412"/>
      <c r="AU13" s="512" t="s">
        <v>110</v>
      </c>
      <c r="AV13" s="513"/>
      <c r="AW13" s="513"/>
      <c r="AX13" s="513"/>
      <c r="AY13" s="468" t="s">
        <v>133</v>
      </c>
      <c r="AZ13" s="469"/>
      <c r="BA13" s="469"/>
      <c r="BB13" s="469"/>
      <c r="BC13" s="469"/>
      <c r="BD13" s="469"/>
      <c r="BE13" s="469"/>
      <c r="BF13" s="469"/>
      <c r="BG13" s="469"/>
      <c r="BH13" s="469"/>
      <c r="BI13" s="469"/>
      <c r="BJ13" s="469"/>
      <c r="BK13" s="469"/>
      <c r="BL13" s="469"/>
      <c r="BM13" s="470"/>
      <c r="BN13" s="454">
        <v>1896705</v>
      </c>
      <c r="BO13" s="455"/>
      <c r="BP13" s="455"/>
      <c r="BQ13" s="455"/>
      <c r="BR13" s="455"/>
      <c r="BS13" s="455"/>
      <c r="BT13" s="455"/>
      <c r="BU13" s="456"/>
      <c r="BV13" s="454">
        <v>-95665</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3.4</v>
      </c>
      <c r="CU13" s="452"/>
      <c r="CV13" s="452"/>
      <c r="CW13" s="452"/>
      <c r="CX13" s="452"/>
      <c r="CY13" s="452"/>
      <c r="CZ13" s="452"/>
      <c r="DA13" s="453"/>
      <c r="DB13" s="451">
        <v>4</v>
      </c>
      <c r="DC13" s="452"/>
      <c r="DD13" s="452"/>
      <c r="DE13" s="452"/>
      <c r="DF13" s="452"/>
      <c r="DG13" s="452"/>
      <c r="DH13" s="452"/>
      <c r="DI13" s="453"/>
    </row>
    <row r="14" spans="1:119" ht="18.75" customHeight="1" thickBot="1" x14ac:dyDescent="0.25">
      <c r="A14" s="163"/>
      <c r="B14" s="563"/>
      <c r="C14" s="564"/>
      <c r="D14" s="564"/>
      <c r="E14" s="564"/>
      <c r="F14" s="564"/>
      <c r="G14" s="564"/>
      <c r="H14" s="564"/>
      <c r="I14" s="564"/>
      <c r="J14" s="564"/>
      <c r="K14" s="565"/>
      <c r="L14" s="528" t="s">
        <v>135</v>
      </c>
      <c r="M14" s="581"/>
      <c r="N14" s="581"/>
      <c r="O14" s="581"/>
      <c r="P14" s="581"/>
      <c r="Q14" s="582"/>
      <c r="R14" s="541">
        <v>444996</v>
      </c>
      <c r="S14" s="542"/>
      <c r="T14" s="542"/>
      <c r="U14" s="542"/>
      <c r="V14" s="543"/>
      <c r="W14" s="545"/>
      <c r="X14" s="443"/>
      <c r="Y14" s="443"/>
      <c r="Z14" s="443"/>
      <c r="AA14" s="443"/>
      <c r="AB14" s="444"/>
      <c r="AC14" s="534">
        <v>1.3</v>
      </c>
      <c r="AD14" s="535"/>
      <c r="AE14" s="535"/>
      <c r="AF14" s="535"/>
      <c r="AG14" s="536"/>
      <c r="AH14" s="534">
        <v>1.4</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v>20.7</v>
      </c>
      <c r="CU14" s="552"/>
      <c r="CV14" s="552"/>
      <c r="CW14" s="552"/>
      <c r="CX14" s="552"/>
      <c r="CY14" s="552"/>
      <c r="CZ14" s="552"/>
      <c r="DA14" s="553"/>
      <c r="DB14" s="551">
        <v>20.2</v>
      </c>
      <c r="DC14" s="552"/>
      <c r="DD14" s="552"/>
      <c r="DE14" s="552"/>
      <c r="DF14" s="552"/>
      <c r="DG14" s="552"/>
      <c r="DH14" s="552"/>
      <c r="DI14" s="553"/>
    </row>
    <row r="15" spans="1:119" ht="18.75" customHeight="1" x14ac:dyDescent="0.2">
      <c r="A15" s="163"/>
      <c r="B15" s="563"/>
      <c r="C15" s="564"/>
      <c r="D15" s="564"/>
      <c r="E15" s="564"/>
      <c r="F15" s="564"/>
      <c r="G15" s="564"/>
      <c r="H15" s="564"/>
      <c r="I15" s="564"/>
      <c r="J15" s="564"/>
      <c r="K15" s="565"/>
      <c r="L15" s="172"/>
      <c r="M15" s="538" t="s">
        <v>130</v>
      </c>
      <c r="N15" s="539"/>
      <c r="O15" s="539"/>
      <c r="P15" s="539"/>
      <c r="Q15" s="540"/>
      <c r="R15" s="541">
        <v>437846</v>
      </c>
      <c r="S15" s="542"/>
      <c r="T15" s="542"/>
      <c r="U15" s="542"/>
      <c r="V15" s="543"/>
      <c r="W15" s="544" t="s">
        <v>137</v>
      </c>
      <c r="X15" s="440"/>
      <c r="Y15" s="440"/>
      <c r="Z15" s="440"/>
      <c r="AA15" s="440"/>
      <c r="AB15" s="441"/>
      <c r="AC15" s="407">
        <v>45371</v>
      </c>
      <c r="AD15" s="408"/>
      <c r="AE15" s="408"/>
      <c r="AF15" s="408"/>
      <c r="AG15" s="409"/>
      <c r="AH15" s="407">
        <v>46465</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72004108</v>
      </c>
      <c r="BO15" s="484"/>
      <c r="BP15" s="484"/>
      <c r="BQ15" s="484"/>
      <c r="BR15" s="484"/>
      <c r="BS15" s="484"/>
      <c r="BT15" s="484"/>
      <c r="BU15" s="485"/>
      <c r="BV15" s="483">
        <v>71815481</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21.1</v>
      </c>
      <c r="AD16" s="535"/>
      <c r="AE16" s="535"/>
      <c r="AF16" s="535"/>
      <c r="AG16" s="536"/>
      <c r="AH16" s="534">
        <v>22.1</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87203614</v>
      </c>
      <c r="BO16" s="455"/>
      <c r="BP16" s="455"/>
      <c r="BQ16" s="455"/>
      <c r="BR16" s="455"/>
      <c r="BS16" s="455"/>
      <c r="BT16" s="455"/>
      <c r="BU16" s="456"/>
      <c r="BV16" s="454">
        <v>83849137</v>
      </c>
      <c r="BW16" s="455"/>
      <c r="BX16" s="455"/>
      <c r="BY16" s="455"/>
      <c r="BZ16" s="455"/>
      <c r="CA16" s="455"/>
      <c r="CB16" s="455"/>
      <c r="CC16" s="456"/>
      <c r="CD16" s="176"/>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5">
      <c r="A17" s="163"/>
      <c r="B17" s="566"/>
      <c r="C17" s="567"/>
      <c r="D17" s="567"/>
      <c r="E17" s="567"/>
      <c r="F17" s="567"/>
      <c r="G17" s="567"/>
      <c r="H17" s="567"/>
      <c r="I17" s="567"/>
      <c r="J17" s="567"/>
      <c r="K17" s="568"/>
      <c r="L17" s="177"/>
      <c r="M17" s="547" t="s">
        <v>143</v>
      </c>
      <c r="N17" s="548"/>
      <c r="O17" s="548"/>
      <c r="P17" s="548"/>
      <c r="Q17" s="549"/>
      <c r="R17" s="531" t="s">
        <v>144</v>
      </c>
      <c r="S17" s="532"/>
      <c r="T17" s="532"/>
      <c r="U17" s="532"/>
      <c r="V17" s="533"/>
      <c r="W17" s="544" t="s">
        <v>145</v>
      </c>
      <c r="X17" s="440"/>
      <c r="Y17" s="440"/>
      <c r="Z17" s="440"/>
      <c r="AA17" s="440"/>
      <c r="AB17" s="441"/>
      <c r="AC17" s="407">
        <v>167087</v>
      </c>
      <c r="AD17" s="408"/>
      <c r="AE17" s="408"/>
      <c r="AF17" s="408"/>
      <c r="AG17" s="409"/>
      <c r="AH17" s="407">
        <v>161077</v>
      </c>
      <c r="AI17" s="408"/>
      <c r="AJ17" s="408"/>
      <c r="AK17" s="408"/>
      <c r="AL17" s="467"/>
      <c r="AM17" s="511"/>
      <c r="AN17" s="411"/>
      <c r="AO17" s="411"/>
      <c r="AP17" s="411"/>
      <c r="AQ17" s="411"/>
      <c r="AR17" s="411"/>
      <c r="AS17" s="411"/>
      <c r="AT17" s="412"/>
      <c r="AU17" s="512"/>
      <c r="AV17" s="513"/>
      <c r="AW17" s="513"/>
      <c r="AX17" s="513"/>
      <c r="AY17" s="468" t="s">
        <v>146</v>
      </c>
      <c r="AZ17" s="469"/>
      <c r="BA17" s="469"/>
      <c r="BB17" s="469"/>
      <c r="BC17" s="469"/>
      <c r="BD17" s="469"/>
      <c r="BE17" s="469"/>
      <c r="BF17" s="469"/>
      <c r="BG17" s="469"/>
      <c r="BH17" s="469"/>
      <c r="BI17" s="469"/>
      <c r="BJ17" s="469"/>
      <c r="BK17" s="469"/>
      <c r="BL17" s="469"/>
      <c r="BM17" s="470"/>
      <c r="BN17" s="454">
        <v>92175865</v>
      </c>
      <c r="BO17" s="455"/>
      <c r="BP17" s="455"/>
      <c r="BQ17" s="455"/>
      <c r="BR17" s="455"/>
      <c r="BS17" s="455"/>
      <c r="BT17" s="455"/>
      <c r="BU17" s="456"/>
      <c r="BV17" s="454">
        <v>91842972</v>
      </c>
      <c r="BW17" s="455"/>
      <c r="BX17" s="455"/>
      <c r="BY17" s="455"/>
      <c r="BZ17" s="455"/>
      <c r="CA17" s="455"/>
      <c r="CB17" s="455"/>
      <c r="CC17" s="456"/>
      <c r="CD17" s="176"/>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5">
      <c r="A18" s="163"/>
      <c r="B18" s="504" t="s">
        <v>147</v>
      </c>
      <c r="C18" s="505"/>
      <c r="D18" s="505"/>
      <c r="E18" s="506"/>
      <c r="F18" s="506"/>
      <c r="G18" s="506"/>
      <c r="H18" s="506"/>
      <c r="I18" s="506"/>
      <c r="J18" s="506"/>
      <c r="K18" s="506"/>
      <c r="L18" s="507">
        <v>468.81</v>
      </c>
      <c r="M18" s="507"/>
      <c r="N18" s="507"/>
      <c r="O18" s="507"/>
      <c r="P18" s="507"/>
      <c r="Q18" s="507"/>
      <c r="R18" s="508"/>
      <c r="S18" s="508"/>
      <c r="T18" s="508"/>
      <c r="U18" s="508"/>
      <c r="V18" s="509"/>
      <c r="W18" s="525"/>
      <c r="X18" s="526"/>
      <c r="Y18" s="526"/>
      <c r="Z18" s="526"/>
      <c r="AA18" s="526"/>
      <c r="AB18" s="550"/>
      <c r="AC18" s="424">
        <v>77.7</v>
      </c>
      <c r="AD18" s="425"/>
      <c r="AE18" s="425"/>
      <c r="AF18" s="425"/>
      <c r="AG18" s="510"/>
      <c r="AH18" s="424">
        <v>76.5</v>
      </c>
      <c r="AI18" s="425"/>
      <c r="AJ18" s="425"/>
      <c r="AK18" s="425"/>
      <c r="AL18" s="426"/>
      <c r="AM18" s="511"/>
      <c r="AN18" s="411"/>
      <c r="AO18" s="411"/>
      <c r="AP18" s="411"/>
      <c r="AQ18" s="411"/>
      <c r="AR18" s="411"/>
      <c r="AS18" s="411"/>
      <c r="AT18" s="412"/>
      <c r="AU18" s="512"/>
      <c r="AV18" s="513"/>
      <c r="AW18" s="513"/>
      <c r="AX18" s="513"/>
      <c r="AY18" s="468" t="s">
        <v>148</v>
      </c>
      <c r="AZ18" s="469"/>
      <c r="BA18" s="469"/>
      <c r="BB18" s="469"/>
      <c r="BC18" s="469"/>
      <c r="BD18" s="469"/>
      <c r="BE18" s="469"/>
      <c r="BF18" s="469"/>
      <c r="BG18" s="469"/>
      <c r="BH18" s="469"/>
      <c r="BI18" s="469"/>
      <c r="BJ18" s="469"/>
      <c r="BK18" s="469"/>
      <c r="BL18" s="469"/>
      <c r="BM18" s="470"/>
      <c r="BN18" s="454">
        <v>101202932</v>
      </c>
      <c r="BO18" s="455"/>
      <c r="BP18" s="455"/>
      <c r="BQ18" s="455"/>
      <c r="BR18" s="455"/>
      <c r="BS18" s="455"/>
      <c r="BT18" s="455"/>
      <c r="BU18" s="456"/>
      <c r="BV18" s="454">
        <v>97562507</v>
      </c>
      <c r="BW18" s="455"/>
      <c r="BX18" s="455"/>
      <c r="BY18" s="455"/>
      <c r="BZ18" s="455"/>
      <c r="CA18" s="455"/>
      <c r="CB18" s="455"/>
      <c r="CC18" s="456"/>
      <c r="CD18" s="176"/>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5">
      <c r="A19" s="163"/>
      <c r="B19" s="504" t="s">
        <v>149</v>
      </c>
      <c r="C19" s="505"/>
      <c r="D19" s="505"/>
      <c r="E19" s="506"/>
      <c r="F19" s="506"/>
      <c r="G19" s="506"/>
      <c r="H19" s="506"/>
      <c r="I19" s="506"/>
      <c r="J19" s="506"/>
      <c r="K19" s="506"/>
      <c r="L19" s="514">
        <v>988</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150</v>
      </c>
      <c r="AZ19" s="469"/>
      <c r="BA19" s="469"/>
      <c r="BB19" s="469"/>
      <c r="BC19" s="469"/>
      <c r="BD19" s="469"/>
      <c r="BE19" s="469"/>
      <c r="BF19" s="469"/>
      <c r="BG19" s="469"/>
      <c r="BH19" s="469"/>
      <c r="BI19" s="469"/>
      <c r="BJ19" s="469"/>
      <c r="BK19" s="469"/>
      <c r="BL19" s="469"/>
      <c r="BM19" s="470"/>
      <c r="BN19" s="454">
        <v>139468964</v>
      </c>
      <c r="BO19" s="455"/>
      <c r="BP19" s="455"/>
      <c r="BQ19" s="455"/>
      <c r="BR19" s="455"/>
      <c r="BS19" s="455"/>
      <c r="BT19" s="455"/>
      <c r="BU19" s="456"/>
      <c r="BV19" s="454">
        <v>135189075</v>
      </c>
      <c r="BW19" s="455"/>
      <c r="BX19" s="455"/>
      <c r="BY19" s="455"/>
      <c r="BZ19" s="455"/>
      <c r="CA19" s="455"/>
      <c r="CB19" s="455"/>
      <c r="CC19" s="456"/>
      <c r="CD19" s="176"/>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5">
      <c r="A20" s="163"/>
      <c r="B20" s="504" t="s">
        <v>151</v>
      </c>
      <c r="C20" s="505"/>
      <c r="D20" s="505"/>
      <c r="E20" s="506"/>
      <c r="F20" s="506"/>
      <c r="G20" s="506"/>
      <c r="H20" s="506"/>
      <c r="I20" s="506"/>
      <c r="J20" s="506"/>
      <c r="K20" s="506"/>
      <c r="L20" s="514">
        <v>207520</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6"/>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5">
      <c r="A21" s="163"/>
      <c r="B21" s="501" t="s">
        <v>152</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6"/>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
      <c r="A22" s="163"/>
      <c r="B22" s="430" t="s">
        <v>153</v>
      </c>
      <c r="C22" s="431"/>
      <c r="D22" s="432"/>
      <c r="E22" s="439" t="s">
        <v>1</v>
      </c>
      <c r="F22" s="440"/>
      <c r="G22" s="440"/>
      <c r="H22" s="440"/>
      <c r="I22" s="440"/>
      <c r="J22" s="440"/>
      <c r="K22" s="441"/>
      <c r="L22" s="439" t="s">
        <v>154</v>
      </c>
      <c r="M22" s="440"/>
      <c r="N22" s="440"/>
      <c r="O22" s="440"/>
      <c r="P22" s="441"/>
      <c r="Q22" s="445" t="s">
        <v>155</v>
      </c>
      <c r="R22" s="446"/>
      <c r="S22" s="446"/>
      <c r="T22" s="446"/>
      <c r="U22" s="446"/>
      <c r="V22" s="447"/>
      <c r="W22" s="496" t="s">
        <v>156</v>
      </c>
      <c r="X22" s="431"/>
      <c r="Y22" s="432"/>
      <c r="Z22" s="439" t="s">
        <v>1</v>
      </c>
      <c r="AA22" s="440"/>
      <c r="AB22" s="440"/>
      <c r="AC22" s="440"/>
      <c r="AD22" s="440"/>
      <c r="AE22" s="440"/>
      <c r="AF22" s="440"/>
      <c r="AG22" s="441"/>
      <c r="AH22" s="457" t="s">
        <v>157</v>
      </c>
      <c r="AI22" s="440"/>
      <c r="AJ22" s="440"/>
      <c r="AK22" s="440"/>
      <c r="AL22" s="441"/>
      <c r="AM22" s="457" t="s">
        <v>158</v>
      </c>
      <c r="AN22" s="458"/>
      <c r="AO22" s="458"/>
      <c r="AP22" s="458"/>
      <c r="AQ22" s="458"/>
      <c r="AR22" s="459"/>
      <c r="AS22" s="445" t="s">
        <v>155</v>
      </c>
      <c r="AT22" s="446"/>
      <c r="AU22" s="446"/>
      <c r="AV22" s="446"/>
      <c r="AW22" s="446"/>
      <c r="AX22" s="463"/>
      <c r="AY22" s="480" t="s">
        <v>159</v>
      </c>
      <c r="AZ22" s="481"/>
      <c r="BA22" s="481"/>
      <c r="BB22" s="481"/>
      <c r="BC22" s="481"/>
      <c r="BD22" s="481"/>
      <c r="BE22" s="481"/>
      <c r="BF22" s="481"/>
      <c r="BG22" s="481"/>
      <c r="BH22" s="481"/>
      <c r="BI22" s="481"/>
      <c r="BJ22" s="481"/>
      <c r="BK22" s="481"/>
      <c r="BL22" s="481"/>
      <c r="BM22" s="482"/>
      <c r="BN22" s="483">
        <v>207871979</v>
      </c>
      <c r="BO22" s="484"/>
      <c r="BP22" s="484"/>
      <c r="BQ22" s="484"/>
      <c r="BR22" s="484"/>
      <c r="BS22" s="484"/>
      <c r="BT22" s="484"/>
      <c r="BU22" s="485"/>
      <c r="BV22" s="483">
        <v>211912879</v>
      </c>
      <c r="BW22" s="484"/>
      <c r="BX22" s="484"/>
      <c r="BY22" s="484"/>
      <c r="BZ22" s="484"/>
      <c r="CA22" s="484"/>
      <c r="CB22" s="484"/>
      <c r="CC22" s="485"/>
      <c r="CD22" s="176"/>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160</v>
      </c>
      <c r="AZ23" s="469"/>
      <c r="BA23" s="469"/>
      <c r="BB23" s="469"/>
      <c r="BC23" s="469"/>
      <c r="BD23" s="469"/>
      <c r="BE23" s="469"/>
      <c r="BF23" s="469"/>
      <c r="BG23" s="469"/>
      <c r="BH23" s="469"/>
      <c r="BI23" s="469"/>
      <c r="BJ23" s="469"/>
      <c r="BK23" s="469"/>
      <c r="BL23" s="469"/>
      <c r="BM23" s="470"/>
      <c r="BN23" s="454">
        <v>126843411</v>
      </c>
      <c r="BO23" s="455"/>
      <c r="BP23" s="455"/>
      <c r="BQ23" s="455"/>
      <c r="BR23" s="455"/>
      <c r="BS23" s="455"/>
      <c r="BT23" s="455"/>
      <c r="BU23" s="456"/>
      <c r="BV23" s="454">
        <v>133594704</v>
      </c>
      <c r="BW23" s="455"/>
      <c r="BX23" s="455"/>
      <c r="BY23" s="455"/>
      <c r="BZ23" s="455"/>
      <c r="CA23" s="455"/>
      <c r="CB23" s="455"/>
      <c r="CC23" s="456"/>
      <c r="CD23" s="176"/>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5">
      <c r="A24" s="163"/>
      <c r="B24" s="433"/>
      <c r="C24" s="434"/>
      <c r="D24" s="435"/>
      <c r="E24" s="410" t="s">
        <v>161</v>
      </c>
      <c r="F24" s="411"/>
      <c r="G24" s="411"/>
      <c r="H24" s="411"/>
      <c r="I24" s="411"/>
      <c r="J24" s="411"/>
      <c r="K24" s="412"/>
      <c r="L24" s="407">
        <v>1</v>
      </c>
      <c r="M24" s="408"/>
      <c r="N24" s="408"/>
      <c r="O24" s="408"/>
      <c r="P24" s="409"/>
      <c r="Q24" s="407">
        <v>11800</v>
      </c>
      <c r="R24" s="408"/>
      <c r="S24" s="408"/>
      <c r="T24" s="408"/>
      <c r="U24" s="408"/>
      <c r="V24" s="409"/>
      <c r="W24" s="497"/>
      <c r="X24" s="434"/>
      <c r="Y24" s="435"/>
      <c r="Z24" s="410" t="s">
        <v>162</v>
      </c>
      <c r="AA24" s="411"/>
      <c r="AB24" s="411"/>
      <c r="AC24" s="411"/>
      <c r="AD24" s="411"/>
      <c r="AE24" s="411"/>
      <c r="AF24" s="411"/>
      <c r="AG24" s="412"/>
      <c r="AH24" s="407">
        <v>2526</v>
      </c>
      <c r="AI24" s="408"/>
      <c r="AJ24" s="408"/>
      <c r="AK24" s="408"/>
      <c r="AL24" s="409"/>
      <c r="AM24" s="407">
        <v>7896276</v>
      </c>
      <c r="AN24" s="408"/>
      <c r="AO24" s="408"/>
      <c r="AP24" s="408"/>
      <c r="AQ24" s="408"/>
      <c r="AR24" s="409"/>
      <c r="AS24" s="407">
        <v>3126</v>
      </c>
      <c r="AT24" s="408"/>
      <c r="AU24" s="408"/>
      <c r="AV24" s="408"/>
      <c r="AW24" s="408"/>
      <c r="AX24" s="467"/>
      <c r="AY24" s="427" t="s">
        <v>163</v>
      </c>
      <c r="AZ24" s="428"/>
      <c r="BA24" s="428"/>
      <c r="BB24" s="428"/>
      <c r="BC24" s="428"/>
      <c r="BD24" s="428"/>
      <c r="BE24" s="428"/>
      <c r="BF24" s="428"/>
      <c r="BG24" s="428"/>
      <c r="BH24" s="428"/>
      <c r="BI24" s="428"/>
      <c r="BJ24" s="428"/>
      <c r="BK24" s="428"/>
      <c r="BL24" s="428"/>
      <c r="BM24" s="429"/>
      <c r="BN24" s="454">
        <v>135624997</v>
      </c>
      <c r="BO24" s="455"/>
      <c r="BP24" s="455"/>
      <c r="BQ24" s="455"/>
      <c r="BR24" s="455"/>
      <c r="BS24" s="455"/>
      <c r="BT24" s="455"/>
      <c r="BU24" s="456"/>
      <c r="BV24" s="454">
        <v>134506225</v>
      </c>
      <c r="BW24" s="455"/>
      <c r="BX24" s="455"/>
      <c r="BY24" s="455"/>
      <c r="BZ24" s="455"/>
      <c r="CA24" s="455"/>
      <c r="CB24" s="455"/>
      <c r="CC24" s="456"/>
      <c r="CD24" s="176"/>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
      <c r="A25" s="163"/>
      <c r="B25" s="433"/>
      <c r="C25" s="434"/>
      <c r="D25" s="435"/>
      <c r="E25" s="410" t="s">
        <v>164</v>
      </c>
      <c r="F25" s="411"/>
      <c r="G25" s="411"/>
      <c r="H25" s="411"/>
      <c r="I25" s="411"/>
      <c r="J25" s="411"/>
      <c r="K25" s="412"/>
      <c r="L25" s="407">
        <v>2</v>
      </c>
      <c r="M25" s="408"/>
      <c r="N25" s="408"/>
      <c r="O25" s="408"/>
      <c r="P25" s="409"/>
      <c r="Q25" s="407">
        <v>9600</v>
      </c>
      <c r="R25" s="408"/>
      <c r="S25" s="408"/>
      <c r="T25" s="408"/>
      <c r="U25" s="408"/>
      <c r="V25" s="409"/>
      <c r="W25" s="497"/>
      <c r="X25" s="434"/>
      <c r="Y25" s="435"/>
      <c r="Z25" s="410" t="s">
        <v>165</v>
      </c>
      <c r="AA25" s="411"/>
      <c r="AB25" s="411"/>
      <c r="AC25" s="411"/>
      <c r="AD25" s="411"/>
      <c r="AE25" s="411"/>
      <c r="AF25" s="411"/>
      <c r="AG25" s="412"/>
      <c r="AH25" s="407">
        <v>445</v>
      </c>
      <c r="AI25" s="408"/>
      <c r="AJ25" s="408"/>
      <c r="AK25" s="408"/>
      <c r="AL25" s="409"/>
      <c r="AM25" s="407">
        <v>1348795</v>
      </c>
      <c r="AN25" s="408"/>
      <c r="AO25" s="408"/>
      <c r="AP25" s="408"/>
      <c r="AQ25" s="408"/>
      <c r="AR25" s="409"/>
      <c r="AS25" s="407">
        <v>3031</v>
      </c>
      <c r="AT25" s="408"/>
      <c r="AU25" s="408"/>
      <c r="AV25" s="408"/>
      <c r="AW25" s="408"/>
      <c r="AX25" s="467"/>
      <c r="AY25" s="480" t="s">
        <v>166</v>
      </c>
      <c r="AZ25" s="481"/>
      <c r="BA25" s="481"/>
      <c r="BB25" s="481"/>
      <c r="BC25" s="481"/>
      <c r="BD25" s="481"/>
      <c r="BE25" s="481"/>
      <c r="BF25" s="481"/>
      <c r="BG25" s="481"/>
      <c r="BH25" s="481"/>
      <c r="BI25" s="481"/>
      <c r="BJ25" s="481"/>
      <c r="BK25" s="481"/>
      <c r="BL25" s="481"/>
      <c r="BM25" s="482"/>
      <c r="BN25" s="483">
        <v>15421592</v>
      </c>
      <c r="BO25" s="484"/>
      <c r="BP25" s="484"/>
      <c r="BQ25" s="484"/>
      <c r="BR25" s="484"/>
      <c r="BS25" s="484"/>
      <c r="BT25" s="484"/>
      <c r="BU25" s="485"/>
      <c r="BV25" s="483">
        <v>10766902</v>
      </c>
      <c r="BW25" s="484"/>
      <c r="BX25" s="484"/>
      <c r="BY25" s="484"/>
      <c r="BZ25" s="484"/>
      <c r="CA25" s="484"/>
      <c r="CB25" s="484"/>
      <c r="CC25" s="485"/>
      <c r="CD25" s="176"/>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
      <c r="A26" s="163"/>
      <c r="B26" s="433"/>
      <c r="C26" s="434"/>
      <c r="D26" s="435"/>
      <c r="E26" s="410" t="s">
        <v>167</v>
      </c>
      <c r="F26" s="411"/>
      <c r="G26" s="411"/>
      <c r="H26" s="411"/>
      <c r="I26" s="411"/>
      <c r="J26" s="411"/>
      <c r="K26" s="412"/>
      <c r="L26" s="407">
        <v>1</v>
      </c>
      <c r="M26" s="408"/>
      <c r="N26" s="408"/>
      <c r="O26" s="408"/>
      <c r="P26" s="409"/>
      <c r="Q26" s="407">
        <v>7420</v>
      </c>
      <c r="R26" s="408"/>
      <c r="S26" s="408"/>
      <c r="T26" s="408"/>
      <c r="U26" s="408"/>
      <c r="V26" s="409"/>
      <c r="W26" s="497"/>
      <c r="X26" s="434"/>
      <c r="Y26" s="435"/>
      <c r="Z26" s="410" t="s">
        <v>168</v>
      </c>
      <c r="AA26" s="465"/>
      <c r="AB26" s="465"/>
      <c r="AC26" s="465"/>
      <c r="AD26" s="465"/>
      <c r="AE26" s="465"/>
      <c r="AF26" s="465"/>
      <c r="AG26" s="466"/>
      <c r="AH26" s="407">
        <v>220</v>
      </c>
      <c r="AI26" s="408"/>
      <c r="AJ26" s="408"/>
      <c r="AK26" s="408"/>
      <c r="AL26" s="409"/>
      <c r="AM26" s="407">
        <v>685740</v>
      </c>
      <c r="AN26" s="408"/>
      <c r="AO26" s="408"/>
      <c r="AP26" s="408"/>
      <c r="AQ26" s="408"/>
      <c r="AR26" s="409"/>
      <c r="AS26" s="407">
        <v>3117</v>
      </c>
      <c r="AT26" s="408"/>
      <c r="AU26" s="408"/>
      <c r="AV26" s="408"/>
      <c r="AW26" s="408"/>
      <c r="AX26" s="467"/>
      <c r="AY26" s="494" t="s">
        <v>169</v>
      </c>
      <c r="AZ26" s="414"/>
      <c r="BA26" s="414"/>
      <c r="BB26" s="414"/>
      <c r="BC26" s="414"/>
      <c r="BD26" s="414"/>
      <c r="BE26" s="414"/>
      <c r="BF26" s="414"/>
      <c r="BG26" s="414"/>
      <c r="BH26" s="414"/>
      <c r="BI26" s="414"/>
      <c r="BJ26" s="414"/>
      <c r="BK26" s="414"/>
      <c r="BL26" s="414"/>
      <c r="BM26" s="495"/>
      <c r="BN26" s="454">
        <v>22277</v>
      </c>
      <c r="BO26" s="455"/>
      <c r="BP26" s="455"/>
      <c r="BQ26" s="455"/>
      <c r="BR26" s="455"/>
      <c r="BS26" s="455"/>
      <c r="BT26" s="455"/>
      <c r="BU26" s="456"/>
      <c r="BV26" s="454">
        <v>15587</v>
      </c>
      <c r="BW26" s="455"/>
      <c r="BX26" s="455"/>
      <c r="BY26" s="455"/>
      <c r="BZ26" s="455"/>
      <c r="CA26" s="455"/>
      <c r="CB26" s="455"/>
      <c r="CC26" s="456"/>
      <c r="CD26" s="176"/>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5">
      <c r="A27" s="163"/>
      <c r="B27" s="433"/>
      <c r="C27" s="434"/>
      <c r="D27" s="435"/>
      <c r="E27" s="410" t="s">
        <v>170</v>
      </c>
      <c r="F27" s="411"/>
      <c r="G27" s="411"/>
      <c r="H27" s="411"/>
      <c r="I27" s="411"/>
      <c r="J27" s="411"/>
      <c r="K27" s="412"/>
      <c r="L27" s="407">
        <v>1</v>
      </c>
      <c r="M27" s="408"/>
      <c r="N27" s="408"/>
      <c r="O27" s="408"/>
      <c r="P27" s="409"/>
      <c r="Q27" s="407">
        <v>8100</v>
      </c>
      <c r="R27" s="408"/>
      <c r="S27" s="408"/>
      <c r="T27" s="408"/>
      <c r="U27" s="408"/>
      <c r="V27" s="409"/>
      <c r="W27" s="497"/>
      <c r="X27" s="434"/>
      <c r="Y27" s="435"/>
      <c r="Z27" s="410" t="s">
        <v>171</v>
      </c>
      <c r="AA27" s="411"/>
      <c r="AB27" s="411"/>
      <c r="AC27" s="411"/>
      <c r="AD27" s="411"/>
      <c r="AE27" s="411"/>
      <c r="AF27" s="411"/>
      <c r="AG27" s="412"/>
      <c r="AH27" s="407">
        <v>83</v>
      </c>
      <c r="AI27" s="408"/>
      <c r="AJ27" s="408"/>
      <c r="AK27" s="408"/>
      <c r="AL27" s="409"/>
      <c r="AM27" s="407">
        <v>312260</v>
      </c>
      <c r="AN27" s="408"/>
      <c r="AO27" s="408"/>
      <c r="AP27" s="408"/>
      <c r="AQ27" s="408"/>
      <c r="AR27" s="409"/>
      <c r="AS27" s="407">
        <v>3762</v>
      </c>
      <c r="AT27" s="408"/>
      <c r="AU27" s="408"/>
      <c r="AV27" s="408"/>
      <c r="AW27" s="408"/>
      <c r="AX27" s="467"/>
      <c r="AY27" s="491" t="s">
        <v>172</v>
      </c>
      <c r="AZ27" s="492"/>
      <c r="BA27" s="492"/>
      <c r="BB27" s="492"/>
      <c r="BC27" s="492"/>
      <c r="BD27" s="492"/>
      <c r="BE27" s="492"/>
      <c r="BF27" s="492"/>
      <c r="BG27" s="492"/>
      <c r="BH27" s="492"/>
      <c r="BI27" s="492"/>
      <c r="BJ27" s="492"/>
      <c r="BK27" s="492"/>
      <c r="BL27" s="492"/>
      <c r="BM27" s="493"/>
      <c r="BN27" s="488">
        <v>2958989</v>
      </c>
      <c r="BO27" s="489"/>
      <c r="BP27" s="489"/>
      <c r="BQ27" s="489"/>
      <c r="BR27" s="489"/>
      <c r="BS27" s="489"/>
      <c r="BT27" s="489"/>
      <c r="BU27" s="490"/>
      <c r="BV27" s="488">
        <v>2951518</v>
      </c>
      <c r="BW27" s="489"/>
      <c r="BX27" s="489"/>
      <c r="BY27" s="489"/>
      <c r="BZ27" s="489"/>
      <c r="CA27" s="489"/>
      <c r="CB27" s="489"/>
      <c r="CC27" s="490"/>
      <c r="CD27" s="178"/>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
      <c r="A28" s="163"/>
      <c r="B28" s="433"/>
      <c r="C28" s="434"/>
      <c r="D28" s="435"/>
      <c r="E28" s="410" t="s">
        <v>173</v>
      </c>
      <c r="F28" s="411"/>
      <c r="G28" s="411"/>
      <c r="H28" s="411"/>
      <c r="I28" s="411"/>
      <c r="J28" s="411"/>
      <c r="K28" s="412"/>
      <c r="L28" s="407">
        <v>1</v>
      </c>
      <c r="M28" s="408"/>
      <c r="N28" s="408"/>
      <c r="O28" s="408"/>
      <c r="P28" s="409"/>
      <c r="Q28" s="407">
        <v>7450</v>
      </c>
      <c r="R28" s="408"/>
      <c r="S28" s="408"/>
      <c r="T28" s="408"/>
      <c r="U28" s="408"/>
      <c r="V28" s="409"/>
      <c r="W28" s="497"/>
      <c r="X28" s="434"/>
      <c r="Y28" s="435"/>
      <c r="Z28" s="410" t="s">
        <v>174</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175</v>
      </c>
      <c r="AZ28" s="472"/>
      <c r="BA28" s="472"/>
      <c r="BB28" s="473"/>
      <c r="BC28" s="480" t="s">
        <v>46</v>
      </c>
      <c r="BD28" s="481"/>
      <c r="BE28" s="481"/>
      <c r="BF28" s="481"/>
      <c r="BG28" s="481"/>
      <c r="BH28" s="481"/>
      <c r="BI28" s="481"/>
      <c r="BJ28" s="481"/>
      <c r="BK28" s="481"/>
      <c r="BL28" s="481"/>
      <c r="BM28" s="482"/>
      <c r="BN28" s="483">
        <v>7385819</v>
      </c>
      <c r="BO28" s="484"/>
      <c r="BP28" s="484"/>
      <c r="BQ28" s="484"/>
      <c r="BR28" s="484"/>
      <c r="BS28" s="484"/>
      <c r="BT28" s="484"/>
      <c r="BU28" s="485"/>
      <c r="BV28" s="483">
        <v>6363283</v>
      </c>
      <c r="BW28" s="484"/>
      <c r="BX28" s="484"/>
      <c r="BY28" s="484"/>
      <c r="BZ28" s="484"/>
      <c r="CA28" s="484"/>
      <c r="CB28" s="484"/>
      <c r="CC28" s="485"/>
      <c r="CD28" s="176"/>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
      <c r="A29" s="163"/>
      <c r="B29" s="433"/>
      <c r="C29" s="434"/>
      <c r="D29" s="435"/>
      <c r="E29" s="410" t="s">
        <v>176</v>
      </c>
      <c r="F29" s="411"/>
      <c r="G29" s="411"/>
      <c r="H29" s="411"/>
      <c r="I29" s="411"/>
      <c r="J29" s="411"/>
      <c r="K29" s="412"/>
      <c r="L29" s="407">
        <v>36</v>
      </c>
      <c r="M29" s="408"/>
      <c r="N29" s="408"/>
      <c r="O29" s="408"/>
      <c r="P29" s="409"/>
      <c r="Q29" s="407">
        <v>7000</v>
      </c>
      <c r="R29" s="408"/>
      <c r="S29" s="408"/>
      <c r="T29" s="408"/>
      <c r="U29" s="408"/>
      <c r="V29" s="409"/>
      <c r="W29" s="498"/>
      <c r="X29" s="499"/>
      <c r="Y29" s="500"/>
      <c r="Z29" s="410" t="s">
        <v>177</v>
      </c>
      <c r="AA29" s="411"/>
      <c r="AB29" s="411"/>
      <c r="AC29" s="411"/>
      <c r="AD29" s="411"/>
      <c r="AE29" s="411"/>
      <c r="AF29" s="411"/>
      <c r="AG29" s="412"/>
      <c r="AH29" s="407">
        <v>2609</v>
      </c>
      <c r="AI29" s="408"/>
      <c r="AJ29" s="408"/>
      <c r="AK29" s="408"/>
      <c r="AL29" s="409"/>
      <c r="AM29" s="407">
        <v>8208536</v>
      </c>
      <c r="AN29" s="408"/>
      <c r="AO29" s="408"/>
      <c r="AP29" s="408"/>
      <c r="AQ29" s="408"/>
      <c r="AR29" s="409"/>
      <c r="AS29" s="407">
        <v>3146</v>
      </c>
      <c r="AT29" s="408"/>
      <c r="AU29" s="408"/>
      <c r="AV29" s="408"/>
      <c r="AW29" s="408"/>
      <c r="AX29" s="467"/>
      <c r="AY29" s="474"/>
      <c r="AZ29" s="475"/>
      <c r="BA29" s="475"/>
      <c r="BB29" s="476"/>
      <c r="BC29" s="468" t="s">
        <v>178</v>
      </c>
      <c r="BD29" s="469"/>
      <c r="BE29" s="469"/>
      <c r="BF29" s="469"/>
      <c r="BG29" s="469"/>
      <c r="BH29" s="469"/>
      <c r="BI29" s="469"/>
      <c r="BJ29" s="469"/>
      <c r="BK29" s="469"/>
      <c r="BL29" s="469"/>
      <c r="BM29" s="470"/>
      <c r="BN29" s="454">
        <v>3812748</v>
      </c>
      <c r="BO29" s="455"/>
      <c r="BP29" s="455"/>
      <c r="BQ29" s="455"/>
      <c r="BR29" s="455"/>
      <c r="BS29" s="455"/>
      <c r="BT29" s="455"/>
      <c r="BU29" s="456"/>
      <c r="BV29" s="454">
        <v>3112311</v>
      </c>
      <c r="BW29" s="455"/>
      <c r="BX29" s="455"/>
      <c r="BY29" s="455"/>
      <c r="BZ29" s="455"/>
      <c r="CA29" s="455"/>
      <c r="CB29" s="455"/>
      <c r="CC29" s="456"/>
      <c r="CD29" s="178"/>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5">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179</v>
      </c>
      <c r="X30" s="422"/>
      <c r="Y30" s="422"/>
      <c r="Z30" s="422"/>
      <c r="AA30" s="422"/>
      <c r="AB30" s="422"/>
      <c r="AC30" s="422"/>
      <c r="AD30" s="422"/>
      <c r="AE30" s="422"/>
      <c r="AF30" s="422"/>
      <c r="AG30" s="423"/>
      <c r="AH30" s="424">
        <v>99.2</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35651414</v>
      </c>
      <c r="BO30" s="489"/>
      <c r="BP30" s="489"/>
      <c r="BQ30" s="489"/>
      <c r="BR30" s="489"/>
      <c r="BS30" s="489"/>
      <c r="BT30" s="489"/>
      <c r="BU30" s="490"/>
      <c r="BV30" s="488">
        <v>31961810</v>
      </c>
      <c r="BW30" s="489"/>
      <c r="BX30" s="489"/>
      <c r="BY30" s="489"/>
      <c r="BZ30" s="489"/>
      <c r="CA30" s="489"/>
      <c r="CB30" s="489"/>
      <c r="CC30" s="490"/>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413" t="s">
        <v>180</v>
      </c>
      <c r="D32" s="413"/>
      <c r="E32" s="413"/>
      <c r="F32" s="413"/>
      <c r="G32" s="413"/>
      <c r="H32" s="413"/>
      <c r="I32" s="413"/>
      <c r="J32" s="413"/>
      <c r="K32" s="413"/>
      <c r="L32" s="413"/>
      <c r="M32" s="413"/>
      <c r="N32" s="413"/>
      <c r="O32" s="413"/>
      <c r="P32" s="413"/>
      <c r="Q32" s="413"/>
      <c r="R32" s="413"/>
      <c r="S32" s="413"/>
      <c r="U32" s="414" t="s">
        <v>181</v>
      </c>
      <c r="V32" s="414"/>
      <c r="W32" s="414"/>
      <c r="X32" s="414"/>
      <c r="Y32" s="414"/>
      <c r="Z32" s="414"/>
      <c r="AA32" s="414"/>
      <c r="AB32" s="414"/>
      <c r="AC32" s="414"/>
      <c r="AD32" s="414"/>
      <c r="AE32" s="414"/>
      <c r="AF32" s="414"/>
      <c r="AG32" s="414"/>
      <c r="AH32" s="414"/>
      <c r="AI32" s="414"/>
      <c r="AJ32" s="414"/>
      <c r="AK32" s="414"/>
      <c r="AM32" s="414" t="s">
        <v>182</v>
      </c>
      <c r="AN32" s="414"/>
      <c r="AO32" s="414"/>
      <c r="AP32" s="414"/>
      <c r="AQ32" s="414"/>
      <c r="AR32" s="414"/>
      <c r="AS32" s="414"/>
      <c r="AT32" s="414"/>
      <c r="AU32" s="414"/>
      <c r="AV32" s="414"/>
      <c r="AW32" s="414"/>
      <c r="AX32" s="414"/>
      <c r="AY32" s="414"/>
      <c r="AZ32" s="414"/>
      <c r="BA32" s="414"/>
      <c r="BB32" s="414"/>
      <c r="BC32" s="414"/>
      <c r="BE32" s="414" t="s">
        <v>183</v>
      </c>
      <c r="BF32" s="414"/>
      <c r="BG32" s="414"/>
      <c r="BH32" s="414"/>
      <c r="BI32" s="414"/>
      <c r="BJ32" s="414"/>
      <c r="BK32" s="414"/>
      <c r="BL32" s="414"/>
      <c r="BM32" s="414"/>
      <c r="BN32" s="414"/>
      <c r="BO32" s="414"/>
      <c r="BP32" s="414"/>
      <c r="BQ32" s="414"/>
      <c r="BR32" s="414"/>
      <c r="BS32" s="414"/>
      <c r="BT32" s="414"/>
      <c r="BU32" s="414"/>
      <c r="BW32" s="414" t="s">
        <v>184</v>
      </c>
      <c r="BX32" s="414"/>
      <c r="BY32" s="414"/>
      <c r="BZ32" s="414"/>
      <c r="CA32" s="414"/>
      <c r="CB32" s="414"/>
      <c r="CC32" s="414"/>
      <c r="CD32" s="414"/>
      <c r="CE32" s="414"/>
      <c r="CF32" s="414"/>
      <c r="CG32" s="414"/>
      <c r="CH32" s="414"/>
      <c r="CI32" s="414"/>
      <c r="CJ32" s="414"/>
      <c r="CK32" s="414"/>
      <c r="CL32" s="414"/>
      <c r="CM32" s="414"/>
      <c r="CO32" s="414" t="s">
        <v>185</v>
      </c>
      <c r="CP32" s="414"/>
      <c r="CQ32" s="414"/>
      <c r="CR32" s="414"/>
      <c r="CS32" s="414"/>
      <c r="CT32" s="414"/>
      <c r="CU32" s="414"/>
      <c r="CV32" s="414"/>
      <c r="CW32" s="414"/>
      <c r="CX32" s="414"/>
      <c r="CY32" s="414"/>
      <c r="CZ32" s="414"/>
      <c r="DA32" s="414"/>
      <c r="DB32" s="414"/>
      <c r="DC32" s="414"/>
      <c r="DD32" s="414"/>
      <c r="DE32" s="414"/>
      <c r="DI32" s="186"/>
    </row>
    <row r="33" spans="1:113" ht="13.5" customHeight="1" x14ac:dyDescent="0.2">
      <c r="A33" s="163"/>
      <c r="B33" s="187"/>
      <c r="C33" s="406" t="s">
        <v>186</v>
      </c>
      <c r="D33" s="406"/>
      <c r="E33" s="405" t="s">
        <v>187</v>
      </c>
      <c r="F33" s="405"/>
      <c r="G33" s="405"/>
      <c r="H33" s="405"/>
      <c r="I33" s="405"/>
      <c r="J33" s="405"/>
      <c r="K33" s="405"/>
      <c r="L33" s="405"/>
      <c r="M33" s="405"/>
      <c r="N33" s="405"/>
      <c r="O33" s="405"/>
      <c r="P33" s="405"/>
      <c r="Q33" s="405"/>
      <c r="R33" s="405"/>
      <c r="S33" s="405"/>
      <c r="T33" s="188"/>
      <c r="U33" s="406" t="s">
        <v>186</v>
      </c>
      <c r="V33" s="406"/>
      <c r="W33" s="405" t="s">
        <v>187</v>
      </c>
      <c r="X33" s="405"/>
      <c r="Y33" s="405"/>
      <c r="Z33" s="405"/>
      <c r="AA33" s="405"/>
      <c r="AB33" s="405"/>
      <c r="AC33" s="405"/>
      <c r="AD33" s="405"/>
      <c r="AE33" s="405"/>
      <c r="AF33" s="405"/>
      <c r="AG33" s="405"/>
      <c r="AH33" s="405"/>
      <c r="AI33" s="405"/>
      <c r="AJ33" s="405"/>
      <c r="AK33" s="405"/>
      <c r="AL33" s="188"/>
      <c r="AM33" s="406" t="s">
        <v>186</v>
      </c>
      <c r="AN33" s="406"/>
      <c r="AO33" s="405" t="s">
        <v>187</v>
      </c>
      <c r="AP33" s="405"/>
      <c r="AQ33" s="405"/>
      <c r="AR33" s="405"/>
      <c r="AS33" s="405"/>
      <c r="AT33" s="405"/>
      <c r="AU33" s="405"/>
      <c r="AV33" s="405"/>
      <c r="AW33" s="405"/>
      <c r="AX33" s="405"/>
      <c r="AY33" s="405"/>
      <c r="AZ33" s="405"/>
      <c r="BA33" s="405"/>
      <c r="BB33" s="405"/>
      <c r="BC33" s="405"/>
      <c r="BD33" s="189"/>
      <c r="BE33" s="405" t="s">
        <v>188</v>
      </c>
      <c r="BF33" s="405"/>
      <c r="BG33" s="405" t="s">
        <v>189</v>
      </c>
      <c r="BH33" s="405"/>
      <c r="BI33" s="405"/>
      <c r="BJ33" s="405"/>
      <c r="BK33" s="405"/>
      <c r="BL33" s="405"/>
      <c r="BM33" s="405"/>
      <c r="BN33" s="405"/>
      <c r="BO33" s="405"/>
      <c r="BP33" s="405"/>
      <c r="BQ33" s="405"/>
      <c r="BR33" s="405"/>
      <c r="BS33" s="405"/>
      <c r="BT33" s="405"/>
      <c r="BU33" s="405"/>
      <c r="BV33" s="189"/>
      <c r="BW33" s="406" t="s">
        <v>188</v>
      </c>
      <c r="BX33" s="406"/>
      <c r="BY33" s="405" t="s">
        <v>190</v>
      </c>
      <c r="BZ33" s="405"/>
      <c r="CA33" s="405"/>
      <c r="CB33" s="405"/>
      <c r="CC33" s="405"/>
      <c r="CD33" s="405"/>
      <c r="CE33" s="405"/>
      <c r="CF33" s="405"/>
      <c r="CG33" s="405"/>
      <c r="CH33" s="405"/>
      <c r="CI33" s="405"/>
      <c r="CJ33" s="405"/>
      <c r="CK33" s="405"/>
      <c r="CL33" s="405"/>
      <c r="CM33" s="405"/>
      <c r="CN33" s="188"/>
      <c r="CO33" s="406" t="s">
        <v>186</v>
      </c>
      <c r="CP33" s="406"/>
      <c r="CQ33" s="405" t="s">
        <v>191</v>
      </c>
      <c r="CR33" s="405"/>
      <c r="CS33" s="405"/>
      <c r="CT33" s="405"/>
      <c r="CU33" s="405"/>
      <c r="CV33" s="405"/>
      <c r="CW33" s="405"/>
      <c r="CX33" s="405"/>
      <c r="CY33" s="405"/>
      <c r="CZ33" s="405"/>
      <c r="DA33" s="405"/>
      <c r="DB33" s="405"/>
      <c r="DC33" s="405"/>
      <c r="DD33" s="405"/>
      <c r="DE33" s="405"/>
      <c r="DF33" s="188"/>
      <c r="DG33" s="404" t="s">
        <v>192</v>
      </c>
      <c r="DH33" s="404"/>
      <c r="DI33" s="190"/>
    </row>
    <row r="34" spans="1:113" ht="32.25" customHeight="1" x14ac:dyDescent="0.2">
      <c r="A34" s="163"/>
      <c r="B34" s="187"/>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4</v>
      </c>
      <c r="V34" s="402"/>
      <c r="W34" s="403" t="str">
        <f>IF('各会計、関係団体の財政状況及び健全化判断比率'!B28="","",'各会計、関係団体の財政状況及び健全化判断比率'!B28)</f>
        <v>金沢市営地方競馬事業費特別会計</v>
      </c>
      <c r="X34" s="403"/>
      <c r="Y34" s="403"/>
      <c r="Z34" s="403"/>
      <c r="AA34" s="403"/>
      <c r="AB34" s="403"/>
      <c r="AC34" s="403"/>
      <c r="AD34" s="403"/>
      <c r="AE34" s="403"/>
      <c r="AF34" s="403"/>
      <c r="AG34" s="403"/>
      <c r="AH34" s="403"/>
      <c r="AI34" s="403"/>
      <c r="AJ34" s="403"/>
      <c r="AK34" s="403"/>
      <c r="AL34" s="163"/>
      <c r="AM34" s="402">
        <f>IF(AO34="","",MAX(C34:D43,U34:V43)+1)</f>
        <v>9</v>
      </c>
      <c r="AN34" s="402"/>
      <c r="AO34" s="403" t="str">
        <f>IF('各会計、関係団体の財政状況及び健全化判断比率'!B33="","",'各会計、関係団体の財政状況及び健全化判断比率'!B33)</f>
        <v>金沢市水道事業特別会計</v>
      </c>
      <c r="AP34" s="403"/>
      <c r="AQ34" s="403"/>
      <c r="AR34" s="403"/>
      <c r="AS34" s="403"/>
      <c r="AT34" s="403"/>
      <c r="AU34" s="403"/>
      <c r="AV34" s="403"/>
      <c r="AW34" s="403"/>
      <c r="AX34" s="403"/>
      <c r="AY34" s="403"/>
      <c r="AZ34" s="403"/>
      <c r="BA34" s="403"/>
      <c r="BB34" s="403"/>
      <c r="BC34" s="403"/>
      <c r="BD34" s="163"/>
      <c r="BE34" s="402">
        <f>IF(BG34="","",MAX(C34:D43,U34:V43,AM34:AN43)+1)</f>
        <v>15</v>
      </c>
      <c r="BF34" s="402"/>
      <c r="BG34" s="403" t="str">
        <f>IF('各会計、関係団体の財政状況及び健全化判断比率'!B39="","",'各会計、関係団体の財政状況及び健全化判断比率'!B39)</f>
        <v>金沢市市街地再開発事業費特別会計</v>
      </c>
      <c r="BH34" s="403"/>
      <c r="BI34" s="403"/>
      <c r="BJ34" s="403"/>
      <c r="BK34" s="403"/>
      <c r="BL34" s="403"/>
      <c r="BM34" s="403"/>
      <c r="BN34" s="403"/>
      <c r="BO34" s="403"/>
      <c r="BP34" s="403"/>
      <c r="BQ34" s="403"/>
      <c r="BR34" s="403"/>
      <c r="BS34" s="403"/>
      <c r="BT34" s="403"/>
      <c r="BU34" s="403"/>
      <c r="BV34" s="163"/>
      <c r="BW34" s="402">
        <f>IF(BY34="","",MAX(C34:D43,U34:V43,AM34:AN43,BE34:BF43)+1)</f>
        <v>17</v>
      </c>
      <c r="BX34" s="402"/>
      <c r="BY34" s="403" t="str">
        <f>IF('各会計、関係団体の財政状況及び健全化判断比率'!B68="","",'各会計、関係団体の財政状況及び健全化判断比率'!B68)</f>
        <v>石川県後期高齢者医療広域連合（一般会計）</v>
      </c>
      <c r="BZ34" s="403"/>
      <c r="CA34" s="403"/>
      <c r="CB34" s="403"/>
      <c r="CC34" s="403"/>
      <c r="CD34" s="403"/>
      <c r="CE34" s="403"/>
      <c r="CF34" s="403"/>
      <c r="CG34" s="403"/>
      <c r="CH34" s="403"/>
      <c r="CI34" s="403"/>
      <c r="CJ34" s="403"/>
      <c r="CK34" s="403"/>
      <c r="CL34" s="403"/>
      <c r="CM34" s="403"/>
      <c r="CN34" s="163"/>
      <c r="CO34" s="402">
        <f>IF(CQ34="","",MAX(C34:D43,U34:V43,AM34:AN43,BE34:BF43,BW34:BX43)+1)</f>
        <v>20</v>
      </c>
      <c r="CP34" s="402"/>
      <c r="CQ34" s="403" t="str">
        <f>IF('各会計、関係団体の財政状況及び健全化判断比率'!BS7="","",'各会計、関係団体の財政状況及び健全化判断比率'!BS7)</f>
        <v xml:space="preserve"> (株)金沢商業活性化センター</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90"/>
    </row>
    <row r="35" spans="1:113" ht="32.25" customHeight="1" x14ac:dyDescent="0.2">
      <c r="A35" s="163"/>
      <c r="B35" s="187"/>
      <c r="C35" s="402">
        <f>IF(E35="","",C34+1)</f>
        <v>2</v>
      </c>
      <c r="D35" s="402"/>
      <c r="E35" s="403" t="str">
        <f>IF('各会計、関係団体の財政状況及び健全化判断比率'!B8="","",'各会計、関係団体の財政状況及び健全化判断比率'!B8)</f>
        <v>金沢市公共用地先行取得事業費特別会計</v>
      </c>
      <c r="F35" s="403"/>
      <c r="G35" s="403"/>
      <c r="H35" s="403"/>
      <c r="I35" s="403"/>
      <c r="J35" s="403"/>
      <c r="K35" s="403"/>
      <c r="L35" s="403"/>
      <c r="M35" s="403"/>
      <c r="N35" s="403"/>
      <c r="O35" s="403"/>
      <c r="P35" s="403"/>
      <c r="Q35" s="403"/>
      <c r="R35" s="403"/>
      <c r="S35" s="403"/>
      <c r="T35" s="163"/>
      <c r="U35" s="402">
        <f>IF(W35="","",U34+1)</f>
        <v>5</v>
      </c>
      <c r="V35" s="402"/>
      <c r="W35" s="403" t="str">
        <f>IF('各会計、関係団体の財政状況及び健全化判断比率'!B29="","",'各会計、関係団体の財政状況及び健全化判断比率'!B29)</f>
        <v>金沢市駐車場事業費特別会計</v>
      </c>
      <c r="X35" s="403"/>
      <c r="Y35" s="403"/>
      <c r="Z35" s="403"/>
      <c r="AA35" s="403"/>
      <c r="AB35" s="403"/>
      <c r="AC35" s="403"/>
      <c r="AD35" s="403"/>
      <c r="AE35" s="403"/>
      <c r="AF35" s="403"/>
      <c r="AG35" s="403"/>
      <c r="AH35" s="403"/>
      <c r="AI35" s="403"/>
      <c r="AJ35" s="403"/>
      <c r="AK35" s="403"/>
      <c r="AL35" s="163"/>
      <c r="AM35" s="402">
        <f t="shared" ref="AM35:AM43" si="0">IF(AO35="","",AM34+1)</f>
        <v>10</v>
      </c>
      <c r="AN35" s="402"/>
      <c r="AO35" s="403" t="str">
        <f>IF('各会計、関係団体の財政状況及び健全化判断比率'!B34="","",'各会計、関係団体の財政状況及び健全化判断比率'!B34)</f>
        <v>金沢市下水道事業特別会計</v>
      </c>
      <c r="AP35" s="403"/>
      <c r="AQ35" s="403"/>
      <c r="AR35" s="403"/>
      <c r="AS35" s="403"/>
      <c r="AT35" s="403"/>
      <c r="AU35" s="403"/>
      <c r="AV35" s="403"/>
      <c r="AW35" s="403"/>
      <c r="AX35" s="403"/>
      <c r="AY35" s="403"/>
      <c r="AZ35" s="403"/>
      <c r="BA35" s="403"/>
      <c r="BB35" s="403"/>
      <c r="BC35" s="403"/>
      <c r="BD35" s="163"/>
      <c r="BE35" s="402">
        <f t="shared" ref="BE35:BE43" si="1">IF(BG35="","",BE34+1)</f>
        <v>16</v>
      </c>
      <c r="BF35" s="402"/>
      <c r="BG35" s="403" t="str">
        <f>IF('各会計、関係団体の財政状況及び健全化判断比率'!B40="","",'各会計、関係団体の財政状況及び健全化判断比率'!B40)</f>
        <v>金沢市住宅団地建設事業費特別会計</v>
      </c>
      <c r="BH35" s="403"/>
      <c r="BI35" s="403"/>
      <c r="BJ35" s="403"/>
      <c r="BK35" s="403"/>
      <c r="BL35" s="403"/>
      <c r="BM35" s="403"/>
      <c r="BN35" s="403"/>
      <c r="BO35" s="403"/>
      <c r="BP35" s="403"/>
      <c r="BQ35" s="403"/>
      <c r="BR35" s="403"/>
      <c r="BS35" s="403"/>
      <c r="BT35" s="403"/>
      <c r="BU35" s="403"/>
      <c r="BV35" s="163"/>
      <c r="BW35" s="402">
        <f t="shared" ref="BW35:BW43" si="2">IF(BY35="","",BW34+1)</f>
        <v>18</v>
      </c>
      <c r="BX35" s="402"/>
      <c r="BY35" s="403" t="str">
        <f>IF('各会計、関係団体の財政状況及び健全化判断比率'!B69="","",'各会計、関係団体の財政状況及び健全化判断比率'!B69)</f>
        <v>石川県後期高齢者医療広域連合（特別会計）</v>
      </c>
      <c r="BZ35" s="403"/>
      <c r="CA35" s="403"/>
      <c r="CB35" s="403"/>
      <c r="CC35" s="403"/>
      <c r="CD35" s="403"/>
      <c r="CE35" s="403"/>
      <c r="CF35" s="403"/>
      <c r="CG35" s="403"/>
      <c r="CH35" s="403"/>
      <c r="CI35" s="403"/>
      <c r="CJ35" s="403"/>
      <c r="CK35" s="403"/>
      <c r="CL35" s="403"/>
      <c r="CM35" s="403"/>
      <c r="CN35" s="163"/>
      <c r="CO35" s="402">
        <f t="shared" ref="CO35:CO43" si="3">IF(CQ35="","",CO34+1)</f>
        <v>21</v>
      </c>
      <c r="CP35" s="402"/>
      <c r="CQ35" s="403" t="str">
        <f>IF('各会計、関係団体の財政状況及び健全化判断比率'!BS8="","",'各会計、関係団体の財政状況及び健全化判断比率'!BS8)</f>
        <v xml:space="preserve"> (公財)石川県音楽文化振興事業団</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90"/>
    </row>
    <row r="36" spans="1:113" ht="32.25" customHeight="1" x14ac:dyDescent="0.2">
      <c r="A36" s="163"/>
      <c r="B36" s="187"/>
      <c r="C36" s="402">
        <f>IF(E36="","",C35+1)</f>
        <v>3</v>
      </c>
      <c r="D36" s="402"/>
      <c r="E36" s="403" t="str">
        <f>IF('各会計、関係団体の財政状況及び健全化判断比率'!B9="","",'各会計、関係団体の財政状況及び健全化判断比率'!B9)</f>
        <v>金沢市母子父子寡婦福祉資金貸付事業費特別会計</v>
      </c>
      <c r="F36" s="403"/>
      <c r="G36" s="403"/>
      <c r="H36" s="403"/>
      <c r="I36" s="403"/>
      <c r="J36" s="403"/>
      <c r="K36" s="403"/>
      <c r="L36" s="403"/>
      <c r="M36" s="403"/>
      <c r="N36" s="403"/>
      <c r="O36" s="403"/>
      <c r="P36" s="403"/>
      <c r="Q36" s="403"/>
      <c r="R36" s="403"/>
      <c r="S36" s="403"/>
      <c r="T36" s="163"/>
      <c r="U36" s="402">
        <f t="shared" ref="U36:U43" si="4">IF(W36="","",U35+1)</f>
        <v>6</v>
      </c>
      <c r="V36" s="402"/>
      <c r="W36" s="403" t="str">
        <f>IF('各会計、関係団体の財政状況及び健全化判断比率'!B30="","",'各会計、関係団体の財政状況及び健全化判断比率'!B30)</f>
        <v>金沢市国民健康保険費特別会計</v>
      </c>
      <c r="X36" s="403"/>
      <c r="Y36" s="403"/>
      <c r="Z36" s="403"/>
      <c r="AA36" s="403"/>
      <c r="AB36" s="403"/>
      <c r="AC36" s="403"/>
      <c r="AD36" s="403"/>
      <c r="AE36" s="403"/>
      <c r="AF36" s="403"/>
      <c r="AG36" s="403"/>
      <c r="AH36" s="403"/>
      <c r="AI36" s="403"/>
      <c r="AJ36" s="403"/>
      <c r="AK36" s="403"/>
      <c r="AL36" s="163"/>
      <c r="AM36" s="402">
        <f t="shared" si="0"/>
        <v>11</v>
      </c>
      <c r="AN36" s="402"/>
      <c r="AO36" s="403" t="str">
        <f>IF('各会計、関係団体の財政状況及び健全化判断比率'!B35="","",'各会計、関係団体の財政状況及び健全化判断比率'!B35)</f>
        <v>金沢市工業用水道事業特別会計</v>
      </c>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19</v>
      </c>
      <c r="BX36" s="402"/>
      <c r="BY36" s="403" t="str">
        <f>IF('各会計、関係団体の財政状況及び健全化判断比率'!B70="","",'各会計、関係団体の財政状況及び健全化判断比率'!B70)</f>
        <v>石川県市町村消防賞じゅつ金組合</v>
      </c>
      <c r="BZ36" s="403"/>
      <c r="CA36" s="403"/>
      <c r="CB36" s="403"/>
      <c r="CC36" s="403"/>
      <c r="CD36" s="403"/>
      <c r="CE36" s="403"/>
      <c r="CF36" s="403"/>
      <c r="CG36" s="403"/>
      <c r="CH36" s="403"/>
      <c r="CI36" s="403"/>
      <c r="CJ36" s="403"/>
      <c r="CK36" s="403"/>
      <c r="CL36" s="403"/>
      <c r="CM36" s="403"/>
      <c r="CN36" s="163"/>
      <c r="CO36" s="402">
        <f t="shared" si="3"/>
        <v>22</v>
      </c>
      <c r="CP36" s="402"/>
      <c r="CQ36" s="403" t="str">
        <f>IF('各会計、関係団体の財政状況及び健全化判断比率'!BS9="","",'各会計、関係団体の財政状況及び健全化判断比率'!BS9)</f>
        <v xml:space="preserve"> (公財)横浜記念金沢の文化創生財団</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90"/>
    </row>
    <row r="37" spans="1:113" ht="32.25" customHeight="1" x14ac:dyDescent="0.2">
      <c r="A37" s="163"/>
      <c r="B37" s="187"/>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f t="shared" si="4"/>
        <v>7</v>
      </c>
      <c r="V37" s="402"/>
      <c r="W37" s="403" t="str">
        <f>IF('各会計、関係団体の財政状況及び健全化判断比率'!B31="","",'各会計、関係団体の財政状況及び健全化判断比率'!B31)</f>
        <v>金沢市後期高齢者医療費特別会計</v>
      </c>
      <c r="X37" s="403"/>
      <c r="Y37" s="403"/>
      <c r="Z37" s="403"/>
      <c r="AA37" s="403"/>
      <c r="AB37" s="403"/>
      <c r="AC37" s="403"/>
      <c r="AD37" s="403"/>
      <c r="AE37" s="403"/>
      <c r="AF37" s="403"/>
      <c r="AG37" s="403"/>
      <c r="AH37" s="403"/>
      <c r="AI37" s="403"/>
      <c r="AJ37" s="403"/>
      <c r="AK37" s="403"/>
      <c r="AL37" s="163"/>
      <c r="AM37" s="402">
        <f t="shared" si="0"/>
        <v>12</v>
      </c>
      <c r="AN37" s="402"/>
      <c r="AO37" s="403" t="str">
        <f>IF('各会計、関係団体の財政状況及び健全化判断比率'!B36="","",'各会計、関係団体の財政状況及び健全化判断比率'!B36)</f>
        <v>金沢市中央卸売市場事業特別会計</v>
      </c>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t="str">
        <f t="shared" si="2"/>
        <v/>
      </c>
      <c r="BX37" s="402"/>
      <c r="BY37" s="403" t="str">
        <f>IF('各会計、関係団体の財政状況及び健全化判断比率'!B71="","",'各会計、関係団体の財政状況及び健全化判断比率'!B71)</f>
        <v/>
      </c>
      <c r="BZ37" s="403"/>
      <c r="CA37" s="403"/>
      <c r="CB37" s="403"/>
      <c r="CC37" s="403"/>
      <c r="CD37" s="403"/>
      <c r="CE37" s="403"/>
      <c r="CF37" s="403"/>
      <c r="CG37" s="403"/>
      <c r="CH37" s="403"/>
      <c r="CI37" s="403"/>
      <c r="CJ37" s="403"/>
      <c r="CK37" s="403"/>
      <c r="CL37" s="403"/>
      <c r="CM37" s="403"/>
      <c r="CN37" s="163"/>
      <c r="CO37" s="402">
        <f t="shared" si="3"/>
        <v>23</v>
      </c>
      <c r="CP37" s="402"/>
      <c r="CQ37" s="403" t="str">
        <f>IF('各会計、関係団体の財政状況及び健全化判断比率'!BS10="","",'各会計、関係団体の財政状況及び健全化判断比率'!BS10)</f>
        <v xml:space="preserve"> (公財)金沢芸術創造財団</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90"/>
    </row>
    <row r="38" spans="1:113" ht="32.25" customHeight="1" x14ac:dyDescent="0.2">
      <c r="A38" s="163"/>
      <c r="B38" s="187"/>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f t="shared" si="4"/>
        <v>8</v>
      </c>
      <c r="V38" s="402"/>
      <c r="W38" s="403" t="str">
        <f>IF('各会計、関係団体の財政状況及び健全化判断比率'!B32="","",'各会計、関係団体の財政状況及び健全化判断比率'!B32)</f>
        <v>金沢市介護保険費特別会計</v>
      </c>
      <c r="X38" s="403"/>
      <c r="Y38" s="403"/>
      <c r="Z38" s="403"/>
      <c r="AA38" s="403"/>
      <c r="AB38" s="403"/>
      <c r="AC38" s="403"/>
      <c r="AD38" s="403"/>
      <c r="AE38" s="403"/>
      <c r="AF38" s="403"/>
      <c r="AG38" s="403"/>
      <c r="AH38" s="403"/>
      <c r="AI38" s="403"/>
      <c r="AJ38" s="403"/>
      <c r="AK38" s="403"/>
      <c r="AL38" s="163"/>
      <c r="AM38" s="402">
        <f t="shared" si="0"/>
        <v>13</v>
      </c>
      <c r="AN38" s="402"/>
      <c r="AO38" s="403" t="str">
        <f>IF('各会計、関係団体の財政状況及び健全化判断比率'!B37="","",'各会計、関係団体の財政状況及び健全化判断比率'!B37)</f>
        <v>金沢市公設花き地方卸売市場事業特別会計</v>
      </c>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t="str">
        <f t="shared" si="2"/>
        <v/>
      </c>
      <c r="BX38" s="402"/>
      <c r="BY38" s="403" t="str">
        <f>IF('各会計、関係団体の財政状況及び健全化判断比率'!B72="","",'各会計、関係団体の財政状況及び健全化判断比率'!B72)</f>
        <v/>
      </c>
      <c r="BZ38" s="403"/>
      <c r="CA38" s="403"/>
      <c r="CB38" s="403"/>
      <c r="CC38" s="403"/>
      <c r="CD38" s="403"/>
      <c r="CE38" s="403"/>
      <c r="CF38" s="403"/>
      <c r="CG38" s="403"/>
      <c r="CH38" s="403"/>
      <c r="CI38" s="403"/>
      <c r="CJ38" s="403"/>
      <c r="CK38" s="403"/>
      <c r="CL38" s="403"/>
      <c r="CM38" s="403"/>
      <c r="CN38" s="163"/>
      <c r="CO38" s="402">
        <f t="shared" si="3"/>
        <v>24</v>
      </c>
      <c r="CP38" s="402"/>
      <c r="CQ38" s="403" t="str">
        <f>IF('各会計、関係団体の財政状況及び健全化判断比率'!BS11="","",'各会計、関係団体の財政状況及び健全化判断比率'!BS11)</f>
        <v xml:space="preserve"> (公財)金沢文化振興財団</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90"/>
    </row>
    <row r="39" spans="1:113" ht="32.25" customHeight="1" x14ac:dyDescent="0.2">
      <c r="A39" s="163"/>
      <c r="B39" s="187"/>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f t="shared" si="0"/>
        <v>14</v>
      </c>
      <c r="AN39" s="402"/>
      <c r="AO39" s="403" t="str">
        <f>IF('各会計、関係団体の財政状況及び健全化判断比率'!B38="","",'各会計、関係団体の財政状況及び健全化判断比率'!B38)</f>
        <v>金沢市病院事業特別会計</v>
      </c>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t="str">
        <f t="shared" si="2"/>
        <v/>
      </c>
      <c r="BX39" s="402"/>
      <c r="BY39" s="403" t="str">
        <f>IF('各会計、関係団体の財政状況及び健全化判断比率'!B73="","",'各会計、関係団体の財政状況及び健全化判断比率'!B73)</f>
        <v/>
      </c>
      <c r="BZ39" s="403"/>
      <c r="CA39" s="403"/>
      <c r="CB39" s="403"/>
      <c r="CC39" s="403"/>
      <c r="CD39" s="403"/>
      <c r="CE39" s="403"/>
      <c r="CF39" s="403"/>
      <c r="CG39" s="403"/>
      <c r="CH39" s="403"/>
      <c r="CI39" s="403"/>
      <c r="CJ39" s="403"/>
      <c r="CK39" s="403"/>
      <c r="CL39" s="403"/>
      <c r="CM39" s="403"/>
      <c r="CN39" s="163"/>
      <c r="CO39" s="402">
        <f t="shared" si="3"/>
        <v>25</v>
      </c>
      <c r="CP39" s="402"/>
      <c r="CQ39" s="403" t="str">
        <f>IF('各会計、関係団体の財政状況及び健全化判断比率'!BS12="","",'各会計、関係団体の財政状況及び健全化判断比率'!BS12)</f>
        <v xml:space="preserve"> (公財)金沢国際交流財団</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90"/>
    </row>
    <row r="40" spans="1:113" ht="32.25" customHeight="1" x14ac:dyDescent="0.2">
      <c r="A40" s="163"/>
      <c r="B40" s="187"/>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t="str">
        <f t="shared" si="2"/>
        <v/>
      </c>
      <c r="BX40" s="402"/>
      <c r="BY40" s="403" t="str">
        <f>IF('各会計、関係団体の財政状況及び健全化判断比率'!B74="","",'各会計、関係団体の財政状況及び健全化判断比率'!B74)</f>
        <v/>
      </c>
      <c r="BZ40" s="403"/>
      <c r="CA40" s="403"/>
      <c r="CB40" s="403"/>
      <c r="CC40" s="403"/>
      <c r="CD40" s="403"/>
      <c r="CE40" s="403"/>
      <c r="CF40" s="403"/>
      <c r="CG40" s="403"/>
      <c r="CH40" s="403"/>
      <c r="CI40" s="403"/>
      <c r="CJ40" s="403"/>
      <c r="CK40" s="403"/>
      <c r="CL40" s="403"/>
      <c r="CM40" s="403"/>
      <c r="CN40" s="163"/>
      <c r="CO40" s="402">
        <f t="shared" si="3"/>
        <v>26</v>
      </c>
      <c r="CP40" s="402"/>
      <c r="CQ40" s="403" t="str">
        <f>IF('各会計、関係団体の財政状況及び健全化判断比率'!BS13="","",'各会計、関係団体の財政状況及び健全化判断比率'!BS13)</f>
        <v xml:space="preserve"> (公社)金沢職人大学校</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90"/>
    </row>
    <row r="41" spans="1:113" ht="32.25" customHeight="1" x14ac:dyDescent="0.2">
      <c r="A41" s="163"/>
      <c r="B41" s="187"/>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t="str">
        <f t="shared" si="2"/>
        <v/>
      </c>
      <c r="BX41" s="402"/>
      <c r="BY41" s="403" t="str">
        <f>IF('各会計、関係団体の財政状況及び健全化判断比率'!B75="","",'各会計、関係団体の財政状況及び健全化判断比率'!B75)</f>
        <v/>
      </c>
      <c r="BZ41" s="403"/>
      <c r="CA41" s="403"/>
      <c r="CB41" s="403"/>
      <c r="CC41" s="403"/>
      <c r="CD41" s="403"/>
      <c r="CE41" s="403"/>
      <c r="CF41" s="403"/>
      <c r="CG41" s="403"/>
      <c r="CH41" s="403"/>
      <c r="CI41" s="403"/>
      <c r="CJ41" s="403"/>
      <c r="CK41" s="403"/>
      <c r="CL41" s="403"/>
      <c r="CM41" s="403"/>
      <c r="CN41" s="163"/>
      <c r="CO41" s="402">
        <f t="shared" si="3"/>
        <v>27</v>
      </c>
      <c r="CP41" s="402"/>
      <c r="CQ41" s="403" t="str">
        <f>IF('各会計、関係団体の財政状況及び健全化判断比率'!BS14="","",'各会計、関係団体の財政状況及び健全化判断比率'!BS14)</f>
        <v xml:space="preserve"> 公立大学法人金沢美術工芸大学</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90"/>
    </row>
    <row r="42" spans="1:113" ht="32.25" customHeight="1" x14ac:dyDescent="0.2">
      <c r="B42" s="187"/>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t="str">
        <f t="shared" si="2"/>
        <v/>
      </c>
      <c r="BX42" s="402"/>
      <c r="BY42" s="403" t="str">
        <f>IF('各会計、関係団体の財政状況及び健全化判断比率'!B76="","",'各会計、関係団体の財政状況及び健全化判断比率'!B76)</f>
        <v/>
      </c>
      <c r="BZ42" s="403"/>
      <c r="CA42" s="403"/>
      <c r="CB42" s="403"/>
      <c r="CC42" s="403"/>
      <c r="CD42" s="403"/>
      <c r="CE42" s="403"/>
      <c r="CF42" s="403"/>
      <c r="CG42" s="403"/>
      <c r="CH42" s="403"/>
      <c r="CI42" s="403"/>
      <c r="CJ42" s="403"/>
      <c r="CK42" s="403"/>
      <c r="CL42" s="403"/>
      <c r="CM42" s="403"/>
      <c r="CN42" s="163"/>
      <c r="CO42" s="402">
        <f t="shared" si="3"/>
        <v>28</v>
      </c>
      <c r="CP42" s="402"/>
      <c r="CQ42" s="403" t="str">
        <f>IF('各会計、関係団体の財政状況及び健全化判断比率'!BS15="","",'各会計、関係団体の財政状況及び健全化判断比率'!BS15)</f>
        <v xml:space="preserve"> (一財)石川県文化・産業振興基金</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90"/>
    </row>
    <row r="43" spans="1:113" ht="32.25" customHeight="1" x14ac:dyDescent="0.2">
      <c r="B43" s="187"/>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t="str">
        <f t="shared" si="2"/>
        <v/>
      </c>
      <c r="BX43" s="402"/>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63"/>
      <c r="CO43" s="402">
        <f t="shared" si="3"/>
        <v>29</v>
      </c>
      <c r="CP43" s="402"/>
      <c r="CQ43" s="403" t="str">
        <f>IF('各会計、関係団体の財政状況及び健全化判断比率'!BS16="","",'各会計、関係団体の財政状況及び健全化判断比率'!BS16)</f>
        <v xml:space="preserve"> (公財)金沢コンベンションビューロー</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99" t="s">
        <v>194</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
      <c r="E47" s="399" t="s">
        <v>195</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
      <c r="E48" s="399" t="s">
        <v>196</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
      <c r="E49" s="401" t="s">
        <v>197</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
      <c r="E50" s="399" t="s">
        <v>198</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
      <c r="E51" s="399" t="s">
        <v>199</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
      <c r="E52" s="399" t="s">
        <v>200</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
      <c r="E53" s="399" t="s">
        <v>201</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
    <row r="55" spans="5:113" x14ac:dyDescent="0.2"/>
    <row r="56" spans="5:113" x14ac:dyDescent="0.2"/>
  </sheetData>
  <sheetProtection algorithmName="SHA-512" hashValue="l8tmfT8Lit9QgvqQG65ysQEt9191W9aB6+idz4cSZbvFVBVm5Y4WtlSBec4UPH10QA6xIMa1vVUMYDqZvfo7Wg==" saltValue="eXmG1p729H6tuxG52r9eh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202</v>
      </c>
      <c r="DI1" s="753"/>
      <c r="DJ1" s="753"/>
      <c r="DK1" s="753"/>
      <c r="DL1" s="753"/>
      <c r="DM1" s="753"/>
      <c r="DN1" s="754"/>
      <c r="DO1" s="196"/>
      <c r="DP1" s="752" t="s">
        <v>203</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8" t="s">
        <v>205</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206</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207</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2">
      <c r="B4" s="708" t="s">
        <v>1</v>
      </c>
      <c r="C4" s="709"/>
      <c r="D4" s="709"/>
      <c r="E4" s="709"/>
      <c r="F4" s="709"/>
      <c r="G4" s="709"/>
      <c r="H4" s="709"/>
      <c r="I4" s="709"/>
      <c r="J4" s="709"/>
      <c r="K4" s="709"/>
      <c r="L4" s="709"/>
      <c r="M4" s="709"/>
      <c r="N4" s="709"/>
      <c r="O4" s="709"/>
      <c r="P4" s="709"/>
      <c r="Q4" s="710"/>
      <c r="R4" s="708" t="s">
        <v>208</v>
      </c>
      <c r="S4" s="709"/>
      <c r="T4" s="709"/>
      <c r="U4" s="709"/>
      <c r="V4" s="709"/>
      <c r="W4" s="709"/>
      <c r="X4" s="709"/>
      <c r="Y4" s="710"/>
      <c r="Z4" s="708" t="s">
        <v>209</v>
      </c>
      <c r="AA4" s="709"/>
      <c r="AB4" s="709"/>
      <c r="AC4" s="710"/>
      <c r="AD4" s="708" t="s">
        <v>210</v>
      </c>
      <c r="AE4" s="709"/>
      <c r="AF4" s="709"/>
      <c r="AG4" s="709"/>
      <c r="AH4" s="709"/>
      <c r="AI4" s="709"/>
      <c r="AJ4" s="709"/>
      <c r="AK4" s="710"/>
      <c r="AL4" s="708" t="s">
        <v>209</v>
      </c>
      <c r="AM4" s="709"/>
      <c r="AN4" s="709"/>
      <c r="AO4" s="710"/>
      <c r="AP4" s="755" t="s">
        <v>211</v>
      </c>
      <c r="AQ4" s="755"/>
      <c r="AR4" s="755"/>
      <c r="AS4" s="755"/>
      <c r="AT4" s="755"/>
      <c r="AU4" s="755"/>
      <c r="AV4" s="755"/>
      <c r="AW4" s="755"/>
      <c r="AX4" s="755"/>
      <c r="AY4" s="755"/>
      <c r="AZ4" s="755"/>
      <c r="BA4" s="755"/>
      <c r="BB4" s="755"/>
      <c r="BC4" s="755"/>
      <c r="BD4" s="755"/>
      <c r="BE4" s="755"/>
      <c r="BF4" s="755"/>
      <c r="BG4" s="755" t="s">
        <v>212</v>
      </c>
      <c r="BH4" s="755"/>
      <c r="BI4" s="755"/>
      <c r="BJ4" s="755"/>
      <c r="BK4" s="755"/>
      <c r="BL4" s="755"/>
      <c r="BM4" s="755"/>
      <c r="BN4" s="755"/>
      <c r="BO4" s="755" t="s">
        <v>209</v>
      </c>
      <c r="BP4" s="755"/>
      <c r="BQ4" s="755"/>
      <c r="BR4" s="755"/>
      <c r="BS4" s="755" t="s">
        <v>213</v>
      </c>
      <c r="BT4" s="755"/>
      <c r="BU4" s="755"/>
      <c r="BV4" s="755"/>
      <c r="BW4" s="755"/>
      <c r="BX4" s="755"/>
      <c r="BY4" s="755"/>
      <c r="BZ4" s="755"/>
      <c r="CA4" s="755"/>
      <c r="CB4" s="755"/>
      <c r="CD4" s="708" t="s">
        <v>214</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2">
      <c r="B5" s="714" t="s">
        <v>215</v>
      </c>
      <c r="C5" s="715"/>
      <c r="D5" s="715"/>
      <c r="E5" s="715"/>
      <c r="F5" s="715"/>
      <c r="G5" s="715"/>
      <c r="H5" s="715"/>
      <c r="I5" s="715"/>
      <c r="J5" s="715"/>
      <c r="K5" s="715"/>
      <c r="L5" s="715"/>
      <c r="M5" s="715"/>
      <c r="N5" s="715"/>
      <c r="O5" s="715"/>
      <c r="P5" s="715"/>
      <c r="Q5" s="716"/>
      <c r="R5" s="711">
        <v>85876202</v>
      </c>
      <c r="S5" s="712"/>
      <c r="T5" s="712"/>
      <c r="U5" s="712"/>
      <c r="V5" s="712"/>
      <c r="W5" s="712"/>
      <c r="X5" s="712"/>
      <c r="Y5" s="737"/>
      <c r="Z5" s="750">
        <v>39.5</v>
      </c>
      <c r="AA5" s="750"/>
      <c r="AB5" s="750"/>
      <c r="AC5" s="750"/>
      <c r="AD5" s="751">
        <v>77989986</v>
      </c>
      <c r="AE5" s="751"/>
      <c r="AF5" s="751"/>
      <c r="AG5" s="751"/>
      <c r="AH5" s="751"/>
      <c r="AI5" s="751"/>
      <c r="AJ5" s="751"/>
      <c r="AK5" s="751"/>
      <c r="AL5" s="738">
        <v>68.8</v>
      </c>
      <c r="AM5" s="720"/>
      <c r="AN5" s="720"/>
      <c r="AO5" s="739"/>
      <c r="AP5" s="714" t="s">
        <v>216</v>
      </c>
      <c r="AQ5" s="715"/>
      <c r="AR5" s="715"/>
      <c r="AS5" s="715"/>
      <c r="AT5" s="715"/>
      <c r="AU5" s="715"/>
      <c r="AV5" s="715"/>
      <c r="AW5" s="715"/>
      <c r="AX5" s="715"/>
      <c r="AY5" s="715"/>
      <c r="AZ5" s="715"/>
      <c r="BA5" s="715"/>
      <c r="BB5" s="715"/>
      <c r="BC5" s="715"/>
      <c r="BD5" s="715"/>
      <c r="BE5" s="715"/>
      <c r="BF5" s="716"/>
      <c r="BG5" s="656">
        <v>75167130</v>
      </c>
      <c r="BH5" s="657"/>
      <c r="BI5" s="657"/>
      <c r="BJ5" s="657"/>
      <c r="BK5" s="657"/>
      <c r="BL5" s="657"/>
      <c r="BM5" s="657"/>
      <c r="BN5" s="658"/>
      <c r="BO5" s="694">
        <v>87.5</v>
      </c>
      <c r="BP5" s="694"/>
      <c r="BQ5" s="694"/>
      <c r="BR5" s="694"/>
      <c r="BS5" s="695">
        <v>1927472</v>
      </c>
      <c r="BT5" s="695"/>
      <c r="BU5" s="695"/>
      <c r="BV5" s="695"/>
      <c r="BW5" s="695"/>
      <c r="BX5" s="695"/>
      <c r="BY5" s="695"/>
      <c r="BZ5" s="695"/>
      <c r="CA5" s="695"/>
      <c r="CB5" s="735"/>
      <c r="CD5" s="708" t="s">
        <v>211</v>
      </c>
      <c r="CE5" s="709"/>
      <c r="CF5" s="709"/>
      <c r="CG5" s="709"/>
      <c r="CH5" s="709"/>
      <c r="CI5" s="709"/>
      <c r="CJ5" s="709"/>
      <c r="CK5" s="709"/>
      <c r="CL5" s="709"/>
      <c r="CM5" s="709"/>
      <c r="CN5" s="709"/>
      <c r="CO5" s="709"/>
      <c r="CP5" s="709"/>
      <c r="CQ5" s="710"/>
      <c r="CR5" s="708" t="s">
        <v>217</v>
      </c>
      <c r="CS5" s="709"/>
      <c r="CT5" s="709"/>
      <c r="CU5" s="709"/>
      <c r="CV5" s="709"/>
      <c r="CW5" s="709"/>
      <c r="CX5" s="709"/>
      <c r="CY5" s="710"/>
      <c r="CZ5" s="708" t="s">
        <v>209</v>
      </c>
      <c r="DA5" s="709"/>
      <c r="DB5" s="709"/>
      <c r="DC5" s="710"/>
      <c r="DD5" s="708" t="s">
        <v>218</v>
      </c>
      <c r="DE5" s="709"/>
      <c r="DF5" s="709"/>
      <c r="DG5" s="709"/>
      <c r="DH5" s="709"/>
      <c r="DI5" s="709"/>
      <c r="DJ5" s="709"/>
      <c r="DK5" s="709"/>
      <c r="DL5" s="709"/>
      <c r="DM5" s="709"/>
      <c r="DN5" s="709"/>
      <c r="DO5" s="709"/>
      <c r="DP5" s="710"/>
      <c r="DQ5" s="708" t="s">
        <v>219</v>
      </c>
      <c r="DR5" s="709"/>
      <c r="DS5" s="709"/>
      <c r="DT5" s="709"/>
      <c r="DU5" s="709"/>
      <c r="DV5" s="709"/>
      <c r="DW5" s="709"/>
      <c r="DX5" s="709"/>
      <c r="DY5" s="709"/>
      <c r="DZ5" s="709"/>
      <c r="EA5" s="709"/>
      <c r="EB5" s="709"/>
      <c r="EC5" s="710"/>
    </row>
    <row r="6" spans="2:143" ht="11.25" customHeight="1" x14ac:dyDescent="0.2">
      <c r="B6" s="653" t="s">
        <v>220</v>
      </c>
      <c r="C6" s="654"/>
      <c r="D6" s="654"/>
      <c r="E6" s="654"/>
      <c r="F6" s="654"/>
      <c r="G6" s="654"/>
      <c r="H6" s="654"/>
      <c r="I6" s="654"/>
      <c r="J6" s="654"/>
      <c r="K6" s="654"/>
      <c r="L6" s="654"/>
      <c r="M6" s="654"/>
      <c r="N6" s="654"/>
      <c r="O6" s="654"/>
      <c r="P6" s="654"/>
      <c r="Q6" s="655"/>
      <c r="R6" s="656">
        <v>1293398</v>
      </c>
      <c r="S6" s="657"/>
      <c r="T6" s="657"/>
      <c r="U6" s="657"/>
      <c r="V6" s="657"/>
      <c r="W6" s="657"/>
      <c r="X6" s="657"/>
      <c r="Y6" s="658"/>
      <c r="Z6" s="694">
        <v>0.6</v>
      </c>
      <c r="AA6" s="694"/>
      <c r="AB6" s="694"/>
      <c r="AC6" s="694"/>
      <c r="AD6" s="695">
        <v>1293398</v>
      </c>
      <c r="AE6" s="695"/>
      <c r="AF6" s="695"/>
      <c r="AG6" s="695"/>
      <c r="AH6" s="695"/>
      <c r="AI6" s="695"/>
      <c r="AJ6" s="695"/>
      <c r="AK6" s="695"/>
      <c r="AL6" s="659">
        <v>1.1000000000000001</v>
      </c>
      <c r="AM6" s="660"/>
      <c r="AN6" s="660"/>
      <c r="AO6" s="696"/>
      <c r="AP6" s="653" t="s">
        <v>221</v>
      </c>
      <c r="AQ6" s="654"/>
      <c r="AR6" s="654"/>
      <c r="AS6" s="654"/>
      <c r="AT6" s="654"/>
      <c r="AU6" s="654"/>
      <c r="AV6" s="654"/>
      <c r="AW6" s="654"/>
      <c r="AX6" s="654"/>
      <c r="AY6" s="654"/>
      <c r="AZ6" s="654"/>
      <c r="BA6" s="654"/>
      <c r="BB6" s="654"/>
      <c r="BC6" s="654"/>
      <c r="BD6" s="654"/>
      <c r="BE6" s="654"/>
      <c r="BF6" s="655"/>
      <c r="BG6" s="656">
        <v>75167130</v>
      </c>
      <c r="BH6" s="657"/>
      <c r="BI6" s="657"/>
      <c r="BJ6" s="657"/>
      <c r="BK6" s="657"/>
      <c r="BL6" s="657"/>
      <c r="BM6" s="657"/>
      <c r="BN6" s="658"/>
      <c r="BO6" s="694">
        <v>87.5</v>
      </c>
      <c r="BP6" s="694"/>
      <c r="BQ6" s="694"/>
      <c r="BR6" s="694"/>
      <c r="BS6" s="695">
        <v>1927472</v>
      </c>
      <c r="BT6" s="695"/>
      <c r="BU6" s="695"/>
      <c r="BV6" s="695"/>
      <c r="BW6" s="695"/>
      <c r="BX6" s="695"/>
      <c r="BY6" s="695"/>
      <c r="BZ6" s="695"/>
      <c r="CA6" s="695"/>
      <c r="CB6" s="735"/>
      <c r="CD6" s="714" t="s">
        <v>222</v>
      </c>
      <c r="CE6" s="715"/>
      <c r="CF6" s="715"/>
      <c r="CG6" s="715"/>
      <c r="CH6" s="715"/>
      <c r="CI6" s="715"/>
      <c r="CJ6" s="715"/>
      <c r="CK6" s="715"/>
      <c r="CL6" s="715"/>
      <c r="CM6" s="715"/>
      <c r="CN6" s="715"/>
      <c r="CO6" s="715"/>
      <c r="CP6" s="715"/>
      <c r="CQ6" s="716"/>
      <c r="CR6" s="656">
        <v>883297</v>
      </c>
      <c r="CS6" s="657"/>
      <c r="CT6" s="657"/>
      <c r="CU6" s="657"/>
      <c r="CV6" s="657"/>
      <c r="CW6" s="657"/>
      <c r="CX6" s="657"/>
      <c r="CY6" s="658"/>
      <c r="CZ6" s="738">
        <v>0.4</v>
      </c>
      <c r="DA6" s="720"/>
      <c r="DB6" s="720"/>
      <c r="DC6" s="740"/>
      <c r="DD6" s="662" t="s">
        <v>122</v>
      </c>
      <c r="DE6" s="657"/>
      <c r="DF6" s="657"/>
      <c r="DG6" s="657"/>
      <c r="DH6" s="657"/>
      <c r="DI6" s="657"/>
      <c r="DJ6" s="657"/>
      <c r="DK6" s="657"/>
      <c r="DL6" s="657"/>
      <c r="DM6" s="657"/>
      <c r="DN6" s="657"/>
      <c r="DO6" s="657"/>
      <c r="DP6" s="658"/>
      <c r="DQ6" s="662">
        <v>883075</v>
      </c>
      <c r="DR6" s="657"/>
      <c r="DS6" s="657"/>
      <c r="DT6" s="657"/>
      <c r="DU6" s="657"/>
      <c r="DV6" s="657"/>
      <c r="DW6" s="657"/>
      <c r="DX6" s="657"/>
      <c r="DY6" s="657"/>
      <c r="DZ6" s="657"/>
      <c r="EA6" s="657"/>
      <c r="EB6" s="657"/>
      <c r="EC6" s="693"/>
    </row>
    <row r="7" spans="2:143" ht="11.25" customHeight="1" x14ac:dyDescent="0.2">
      <c r="B7" s="653" t="s">
        <v>223</v>
      </c>
      <c r="C7" s="654"/>
      <c r="D7" s="654"/>
      <c r="E7" s="654"/>
      <c r="F7" s="654"/>
      <c r="G7" s="654"/>
      <c r="H7" s="654"/>
      <c r="I7" s="654"/>
      <c r="J7" s="654"/>
      <c r="K7" s="654"/>
      <c r="L7" s="654"/>
      <c r="M7" s="654"/>
      <c r="N7" s="654"/>
      <c r="O7" s="654"/>
      <c r="P7" s="654"/>
      <c r="Q7" s="655"/>
      <c r="R7" s="656">
        <v>37764</v>
      </c>
      <c r="S7" s="657"/>
      <c r="T7" s="657"/>
      <c r="U7" s="657"/>
      <c r="V7" s="657"/>
      <c r="W7" s="657"/>
      <c r="X7" s="657"/>
      <c r="Y7" s="658"/>
      <c r="Z7" s="694">
        <v>0</v>
      </c>
      <c r="AA7" s="694"/>
      <c r="AB7" s="694"/>
      <c r="AC7" s="694"/>
      <c r="AD7" s="695">
        <v>37764</v>
      </c>
      <c r="AE7" s="695"/>
      <c r="AF7" s="695"/>
      <c r="AG7" s="695"/>
      <c r="AH7" s="695"/>
      <c r="AI7" s="695"/>
      <c r="AJ7" s="695"/>
      <c r="AK7" s="695"/>
      <c r="AL7" s="659">
        <v>0</v>
      </c>
      <c r="AM7" s="660"/>
      <c r="AN7" s="660"/>
      <c r="AO7" s="696"/>
      <c r="AP7" s="653" t="s">
        <v>224</v>
      </c>
      <c r="AQ7" s="654"/>
      <c r="AR7" s="654"/>
      <c r="AS7" s="654"/>
      <c r="AT7" s="654"/>
      <c r="AU7" s="654"/>
      <c r="AV7" s="654"/>
      <c r="AW7" s="654"/>
      <c r="AX7" s="654"/>
      <c r="AY7" s="654"/>
      <c r="AZ7" s="654"/>
      <c r="BA7" s="654"/>
      <c r="BB7" s="654"/>
      <c r="BC7" s="654"/>
      <c r="BD7" s="654"/>
      <c r="BE7" s="654"/>
      <c r="BF7" s="655"/>
      <c r="BG7" s="656">
        <v>36880971</v>
      </c>
      <c r="BH7" s="657"/>
      <c r="BI7" s="657"/>
      <c r="BJ7" s="657"/>
      <c r="BK7" s="657"/>
      <c r="BL7" s="657"/>
      <c r="BM7" s="657"/>
      <c r="BN7" s="658"/>
      <c r="BO7" s="694">
        <v>42.9</v>
      </c>
      <c r="BP7" s="694"/>
      <c r="BQ7" s="694"/>
      <c r="BR7" s="694"/>
      <c r="BS7" s="695">
        <v>1927472</v>
      </c>
      <c r="BT7" s="695"/>
      <c r="BU7" s="695"/>
      <c r="BV7" s="695"/>
      <c r="BW7" s="695"/>
      <c r="BX7" s="695"/>
      <c r="BY7" s="695"/>
      <c r="BZ7" s="695"/>
      <c r="CA7" s="695"/>
      <c r="CB7" s="735"/>
      <c r="CD7" s="653" t="s">
        <v>225</v>
      </c>
      <c r="CE7" s="654"/>
      <c r="CF7" s="654"/>
      <c r="CG7" s="654"/>
      <c r="CH7" s="654"/>
      <c r="CI7" s="654"/>
      <c r="CJ7" s="654"/>
      <c r="CK7" s="654"/>
      <c r="CL7" s="654"/>
      <c r="CM7" s="654"/>
      <c r="CN7" s="654"/>
      <c r="CO7" s="654"/>
      <c r="CP7" s="654"/>
      <c r="CQ7" s="655"/>
      <c r="CR7" s="656">
        <v>18242491</v>
      </c>
      <c r="CS7" s="657"/>
      <c r="CT7" s="657"/>
      <c r="CU7" s="657"/>
      <c r="CV7" s="657"/>
      <c r="CW7" s="657"/>
      <c r="CX7" s="657"/>
      <c r="CY7" s="658"/>
      <c r="CZ7" s="694">
        <v>8.6999999999999993</v>
      </c>
      <c r="DA7" s="694"/>
      <c r="DB7" s="694"/>
      <c r="DC7" s="694"/>
      <c r="DD7" s="662">
        <v>752741</v>
      </c>
      <c r="DE7" s="657"/>
      <c r="DF7" s="657"/>
      <c r="DG7" s="657"/>
      <c r="DH7" s="657"/>
      <c r="DI7" s="657"/>
      <c r="DJ7" s="657"/>
      <c r="DK7" s="657"/>
      <c r="DL7" s="657"/>
      <c r="DM7" s="657"/>
      <c r="DN7" s="657"/>
      <c r="DO7" s="657"/>
      <c r="DP7" s="658"/>
      <c r="DQ7" s="662">
        <v>13904653</v>
      </c>
      <c r="DR7" s="657"/>
      <c r="DS7" s="657"/>
      <c r="DT7" s="657"/>
      <c r="DU7" s="657"/>
      <c r="DV7" s="657"/>
      <c r="DW7" s="657"/>
      <c r="DX7" s="657"/>
      <c r="DY7" s="657"/>
      <c r="DZ7" s="657"/>
      <c r="EA7" s="657"/>
      <c r="EB7" s="657"/>
      <c r="EC7" s="693"/>
    </row>
    <row r="8" spans="2:143" ht="11.25" customHeight="1" x14ac:dyDescent="0.2">
      <c r="B8" s="653" t="s">
        <v>226</v>
      </c>
      <c r="C8" s="654"/>
      <c r="D8" s="654"/>
      <c r="E8" s="654"/>
      <c r="F8" s="654"/>
      <c r="G8" s="654"/>
      <c r="H8" s="654"/>
      <c r="I8" s="654"/>
      <c r="J8" s="654"/>
      <c r="K8" s="654"/>
      <c r="L8" s="654"/>
      <c r="M8" s="654"/>
      <c r="N8" s="654"/>
      <c r="O8" s="654"/>
      <c r="P8" s="654"/>
      <c r="Q8" s="655"/>
      <c r="R8" s="656">
        <v>528666</v>
      </c>
      <c r="S8" s="657"/>
      <c r="T8" s="657"/>
      <c r="U8" s="657"/>
      <c r="V8" s="657"/>
      <c r="W8" s="657"/>
      <c r="X8" s="657"/>
      <c r="Y8" s="658"/>
      <c r="Z8" s="694">
        <v>0.2</v>
      </c>
      <c r="AA8" s="694"/>
      <c r="AB8" s="694"/>
      <c r="AC8" s="694"/>
      <c r="AD8" s="695">
        <v>528666</v>
      </c>
      <c r="AE8" s="695"/>
      <c r="AF8" s="695"/>
      <c r="AG8" s="695"/>
      <c r="AH8" s="695"/>
      <c r="AI8" s="695"/>
      <c r="AJ8" s="695"/>
      <c r="AK8" s="695"/>
      <c r="AL8" s="659">
        <v>0.5</v>
      </c>
      <c r="AM8" s="660"/>
      <c r="AN8" s="660"/>
      <c r="AO8" s="696"/>
      <c r="AP8" s="653" t="s">
        <v>227</v>
      </c>
      <c r="AQ8" s="654"/>
      <c r="AR8" s="654"/>
      <c r="AS8" s="654"/>
      <c r="AT8" s="654"/>
      <c r="AU8" s="654"/>
      <c r="AV8" s="654"/>
      <c r="AW8" s="654"/>
      <c r="AX8" s="654"/>
      <c r="AY8" s="654"/>
      <c r="AZ8" s="654"/>
      <c r="BA8" s="654"/>
      <c r="BB8" s="654"/>
      <c r="BC8" s="654"/>
      <c r="BD8" s="654"/>
      <c r="BE8" s="654"/>
      <c r="BF8" s="655"/>
      <c r="BG8" s="656">
        <v>731529</v>
      </c>
      <c r="BH8" s="657"/>
      <c r="BI8" s="657"/>
      <c r="BJ8" s="657"/>
      <c r="BK8" s="657"/>
      <c r="BL8" s="657"/>
      <c r="BM8" s="657"/>
      <c r="BN8" s="658"/>
      <c r="BO8" s="694">
        <v>0.9</v>
      </c>
      <c r="BP8" s="694"/>
      <c r="BQ8" s="694"/>
      <c r="BR8" s="694"/>
      <c r="BS8" s="695" t="s">
        <v>122</v>
      </c>
      <c r="BT8" s="695"/>
      <c r="BU8" s="695"/>
      <c r="BV8" s="695"/>
      <c r="BW8" s="695"/>
      <c r="BX8" s="695"/>
      <c r="BY8" s="695"/>
      <c r="BZ8" s="695"/>
      <c r="CA8" s="695"/>
      <c r="CB8" s="735"/>
      <c r="CD8" s="653" t="s">
        <v>228</v>
      </c>
      <c r="CE8" s="654"/>
      <c r="CF8" s="654"/>
      <c r="CG8" s="654"/>
      <c r="CH8" s="654"/>
      <c r="CI8" s="654"/>
      <c r="CJ8" s="654"/>
      <c r="CK8" s="654"/>
      <c r="CL8" s="654"/>
      <c r="CM8" s="654"/>
      <c r="CN8" s="654"/>
      <c r="CO8" s="654"/>
      <c r="CP8" s="654"/>
      <c r="CQ8" s="655"/>
      <c r="CR8" s="656">
        <v>84398523</v>
      </c>
      <c r="CS8" s="657"/>
      <c r="CT8" s="657"/>
      <c r="CU8" s="657"/>
      <c r="CV8" s="657"/>
      <c r="CW8" s="657"/>
      <c r="CX8" s="657"/>
      <c r="CY8" s="658"/>
      <c r="CZ8" s="694">
        <v>40.4</v>
      </c>
      <c r="DA8" s="694"/>
      <c r="DB8" s="694"/>
      <c r="DC8" s="694"/>
      <c r="DD8" s="662">
        <v>2310963</v>
      </c>
      <c r="DE8" s="657"/>
      <c r="DF8" s="657"/>
      <c r="DG8" s="657"/>
      <c r="DH8" s="657"/>
      <c r="DI8" s="657"/>
      <c r="DJ8" s="657"/>
      <c r="DK8" s="657"/>
      <c r="DL8" s="657"/>
      <c r="DM8" s="657"/>
      <c r="DN8" s="657"/>
      <c r="DO8" s="657"/>
      <c r="DP8" s="658"/>
      <c r="DQ8" s="662">
        <v>41828767</v>
      </c>
      <c r="DR8" s="657"/>
      <c r="DS8" s="657"/>
      <c r="DT8" s="657"/>
      <c r="DU8" s="657"/>
      <c r="DV8" s="657"/>
      <c r="DW8" s="657"/>
      <c r="DX8" s="657"/>
      <c r="DY8" s="657"/>
      <c r="DZ8" s="657"/>
      <c r="EA8" s="657"/>
      <c r="EB8" s="657"/>
      <c r="EC8" s="693"/>
    </row>
    <row r="9" spans="2:143" ht="11.25" customHeight="1" x14ac:dyDescent="0.2">
      <c r="B9" s="653" t="s">
        <v>229</v>
      </c>
      <c r="C9" s="654"/>
      <c r="D9" s="654"/>
      <c r="E9" s="654"/>
      <c r="F9" s="654"/>
      <c r="G9" s="654"/>
      <c r="H9" s="654"/>
      <c r="I9" s="654"/>
      <c r="J9" s="654"/>
      <c r="K9" s="654"/>
      <c r="L9" s="654"/>
      <c r="M9" s="654"/>
      <c r="N9" s="654"/>
      <c r="O9" s="654"/>
      <c r="P9" s="654"/>
      <c r="Q9" s="655"/>
      <c r="R9" s="656">
        <v>803812</v>
      </c>
      <c r="S9" s="657"/>
      <c r="T9" s="657"/>
      <c r="U9" s="657"/>
      <c r="V9" s="657"/>
      <c r="W9" s="657"/>
      <c r="X9" s="657"/>
      <c r="Y9" s="658"/>
      <c r="Z9" s="694">
        <v>0.4</v>
      </c>
      <c r="AA9" s="694"/>
      <c r="AB9" s="694"/>
      <c r="AC9" s="694"/>
      <c r="AD9" s="695">
        <v>803812</v>
      </c>
      <c r="AE9" s="695"/>
      <c r="AF9" s="695"/>
      <c r="AG9" s="695"/>
      <c r="AH9" s="695"/>
      <c r="AI9" s="695"/>
      <c r="AJ9" s="695"/>
      <c r="AK9" s="695"/>
      <c r="AL9" s="659">
        <v>0.7</v>
      </c>
      <c r="AM9" s="660"/>
      <c r="AN9" s="660"/>
      <c r="AO9" s="696"/>
      <c r="AP9" s="653" t="s">
        <v>230</v>
      </c>
      <c r="AQ9" s="654"/>
      <c r="AR9" s="654"/>
      <c r="AS9" s="654"/>
      <c r="AT9" s="654"/>
      <c r="AU9" s="654"/>
      <c r="AV9" s="654"/>
      <c r="AW9" s="654"/>
      <c r="AX9" s="654"/>
      <c r="AY9" s="654"/>
      <c r="AZ9" s="654"/>
      <c r="BA9" s="654"/>
      <c r="BB9" s="654"/>
      <c r="BC9" s="654"/>
      <c r="BD9" s="654"/>
      <c r="BE9" s="654"/>
      <c r="BF9" s="655"/>
      <c r="BG9" s="656">
        <v>27373566</v>
      </c>
      <c r="BH9" s="657"/>
      <c r="BI9" s="657"/>
      <c r="BJ9" s="657"/>
      <c r="BK9" s="657"/>
      <c r="BL9" s="657"/>
      <c r="BM9" s="657"/>
      <c r="BN9" s="658"/>
      <c r="BO9" s="694">
        <v>31.9</v>
      </c>
      <c r="BP9" s="694"/>
      <c r="BQ9" s="694"/>
      <c r="BR9" s="694"/>
      <c r="BS9" s="695" t="s">
        <v>122</v>
      </c>
      <c r="BT9" s="695"/>
      <c r="BU9" s="695"/>
      <c r="BV9" s="695"/>
      <c r="BW9" s="695"/>
      <c r="BX9" s="695"/>
      <c r="BY9" s="695"/>
      <c r="BZ9" s="695"/>
      <c r="CA9" s="695"/>
      <c r="CB9" s="735"/>
      <c r="CD9" s="653" t="s">
        <v>231</v>
      </c>
      <c r="CE9" s="654"/>
      <c r="CF9" s="654"/>
      <c r="CG9" s="654"/>
      <c r="CH9" s="654"/>
      <c r="CI9" s="654"/>
      <c r="CJ9" s="654"/>
      <c r="CK9" s="654"/>
      <c r="CL9" s="654"/>
      <c r="CM9" s="654"/>
      <c r="CN9" s="654"/>
      <c r="CO9" s="654"/>
      <c r="CP9" s="654"/>
      <c r="CQ9" s="655"/>
      <c r="CR9" s="656">
        <v>16411380</v>
      </c>
      <c r="CS9" s="657"/>
      <c r="CT9" s="657"/>
      <c r="CU9" s="657"/>
      <c r="CV9" s="657"/>
      <c r="CW9" s="657"/>
      <c r="CX9" s="657"/>
      <c r="CY9" s="658"/>
      <c r="CZ9" s="694">
        <v>7.9</v>
      </c>
      <c r="DA9" s="694"/>
      <c r="DB9" s="694"/>
      <c r="DC9" s="694"/>
      <c r="DD9" s="662">
        <v>1479162</v>
      </c>
      <c r="DE9" s="657"/>
      <c r="DF9" s="657"/>
      <c r="DG9" s="657"/>
      <c r="DH9" s="657"/>
      <c r="DI9" s="657"/>
      <c r="DJ9" s="657"/>
      <c r="DK9" s="657"/>
      <c r="DL9" s="657"/>
      <c r="DM9" s="657"/>
      <c r="DN9" s="657"/>
      <c r="DO9" s="657"/>
      <c r="DP9" s="658"/>
      <c r="DQ9" s="662">
        <v>11706203</v>
      </c>
      <c r="DR9" s="657"/>
      <c r="DS9" s="657"/>
      <c r="DT9" s="657"/>
      <c r="DU9" s="657"/>
      <c r="DV9" s="657"/>
      <c r="DW9" s="657"/>
      <c r="DX9" s="657"/>
      <c r="DY9" s="657"/>
      <c r="DZ9" s="657"/>
      <c r="EA9" s="657"/>
      <c r="EB9" s="657"/>
      <c r="EC9" s="693"/>
    </row>
    <row r="10" spans="2:143" ht="11.25" customHeight="1" x14ac:dyDescent="0.2">
      <c r="B10" s="653" t="s">
        <v>232</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233</v>
      </c>
      <c r="AQ10" s="654"/>
      <c r="AR10" s="654"/>
      <c r="AS10" s="654"/>
      <c r="AT10" s="654"/>
      <c r="AU10" s="654"/>
      <c r="AV10" s="654"/>
      <c r="AW10" s="654"/>
      <c r="AX10" s="654"/>
      <c r="AY10" s="654"/>
      <c r="AZ10" s="654"/>
      <c r="BA10" s="654"/>
      <c r="BB10" s="654"/>
      <c r="BC10" s="654"/>
      <c r="BD10" s="654"/>
      <c r="BE10" s="654"/>
      <c r="BF10" s="655"/>
      <c r="BG10" s="656">
        <v>2016514</v>
      </c>
      <c r="BH10" s="657"/>
      <c r="BI10" s="657"/>
      <c r="BJ10" s="657"/>
      <c r="BK10" s="657"/>
      <c r="BL10" s="657"/>
      <c r="BM10" s="657"/>
      <c r="BN10" s="658"/>
      <c r="BO10" s="694">
        <v>2.2999999999999998</v>
      </c>
      <c r="BP10" s="694"/>
      <c r="BQ10" s="694"/>
      <c r="BR10" s="694"/>
      <c r="BS10" s="695" t="s">
        <v>122</v>
      </c>
      <c r="BT10" s="695"/>
      <c r="BU10" s="695"/>
      <c r="BV10" s="695"/>
      <c r="BW10" s="695"/>
      <c r="BX10" s="695"/>
      <c r="BY10" s="695"/>
      <c r="BZ10" s="695"/>
      <c r="CA10" s="695"/>
      <c r="CB10" s="735"/>
      <c r="CD10" s="653" t="s">
        <v>234</v>
      </c>
      <c r="CE10" s="654"/>
      <c r="CF10" s="654"/>
      <c r="CG10" s="654"/>
      <c r="CH10" s="654"/>
      <c r="CI10" s="654"/>
      <c r="CJ10" s="654"/>
      <c r="CK10" s="654"/>
      <c r="CL10" s="654"/>
      <c r="CM10" s="654"/>
      <c r="CN10" s="654"/>
      <c r="CO10" s="654"/>
      <c r="CP10" s="654"/>
      <c r="CQ10" s="655"/>
      <c r="CR10" s="656">
        <v>312229</v>
      </c>
      <c r="CS10" s="657"/>
      <c r="CT10" s="657"/>
      <c r="CU10" s="657"/>
      <c r="CV10" s="657"/>
      <c r="CW10" s="657"/>
      <c r="CX10" s="657"/>
      <c r="CY10" s="658"/>
      <c r="CZ10" s="694">
        <v>0.1</v>
      </c>
      <c r="DA10" s="694"/>
      <c r="DB10" s="694"/>
      <c r="DC10" s="694"/>
      <c r="DD10" s="662">
        <v>6930</v>
      </c>
      <c r="DE10" s="657"/>
      <c r="DF10" s="657"/>
      <c r="DG10" s="657"/>
      <c r="DH10" s="657"/>
      <c r="DI10" s="657"/>
      <c r="DJ10" s="657"/>
      <c r="DK10" s="657"/>
      <c r="DL10" s="657"/>
      <c r="DM10" s="657"/>
      <c r="DN10" s="657"/>
      <c r="DO10" s="657"/>
      <c r="DP10" s="658"/>
      <c r="DQ10" s="662">
        <v>211679</v>
      </c>
      <c r="DR10" s="657"/>
      <c r="DS10" s="657"/>
      <c r="DT10" s="657"/>
      <c r="DU10" s="657"/>
      <c r="DV10" s="657"/>
      <c r="DW10" s="657"/>
      <c r="DX10" s="657"/>
      <c r="DY10" s="657"/>
      <c r="DZ10" s="657"/>
      <c r="EA10" s="657"/>
      <c r="EB10" s="657"/>
      <c r="EC10" s="693"/>
    </row>
    <row r="11" spans="2:143" ht="11.25" customHeight="1" x14ac:dyDescent="0.2">
      <c r="B11" s="653" t="s">
        <v>235</v>
      </c>
      <c r="C11" s="654"/>
      <c r="D11" s="654"/>
      <c r="E11" s="654"/>
      <c r="F11" s="654"/>
      <c r="G11" s="654"/>
      <c r="H11" s="654"/>
      <c r="I11" s="654"/>
      <c r="J11" s="654"/>
      <c r="K11" s="654"/>
      <c r="L11" s="654"/>
      <c r="M11" s="654"/>
      <c r="N11" s="654"/>
      <c r="O11" s="654"/>
      <c r="P11" s="654"/>
      <c r="Q11" s="655"/>
      <c r="R11" s="656">
        <v>12857568</v>
      </c>
      <c r="S11" s="657"/>
      <c r="T11" s="657"/>
      <c r="U11" s="657"/>
      <c r="V11" s="657"/>
      <c r="W11" s="657"/>
      <c r="X11" s="657"/>
      <c r="Y11" s="658"/>
      <c r="Z11" s="659">
        <v>5.9</v>
      </c>
      <c r="AA11" s="660"/>
      <c r="AB11" s="660"/>
      <c r="AC11" s="661"/>
      <c r="AD11" s="662">
        <v>12857568</v>
      </c>
      <c r="AE11" s="657"/>
      <c r="AF11" s="657"/>
      <c r="AG11" s="657"/>
      <c r="AH11" s="657"/>
      <c r="AI11" s="657"/>
      <c r="AJ11" s="657"/>
      <c r="AK11" s="658"/>
      <c r="AL11" s="659">
        <v>11.3</v>
      </c>
      <c r="AM11" s="660"/>
      <c r="AN11" s="660"/>
      <c r="AO11" s="696"/>
      <c r="AP11" s="653" t="s">
        <v>236</v>
      </c>
      <c r="AQ11" s="654"/>
      <c r="AR11" s="654"/>
      <c r="AS11" s="654"/>
      <c r="AT11" s="654"/>
      <c r="AU11" s="654"/>
      <c r="AV11" s="654"/>
      <c r="AW11" s="654"/>
      <c r="AX11" s="654"/>
      <c r="AY11" s="654"/>
      <c r="AZ11" s="654"/>
      <c r="BA11" s="654"/>
      <c r="BB11" s="654"/>
      <c r="BC11" s="654"/>
      <c r="BD11" s="654"/>
      <c r="BE11" s="654"/>
      <c r="BF11" s="655"/>
      <c r="BG11" s="656">
        <v>6759362</v>
      </c>
      <c r="BH11" s="657"/>
      <c r="BI11" s="657"/>
      <c r="BJ11" s="657"/>
      <c r="BK11" s="657"/>
      <c r="BL11" s="657"/>
      <c r="BM11" s="657"/>
      <c r="BN11" s="658"/>
      <c r="BO11" s="694">
        <v>7.9</v>
      </c>
      <c r="BP11" s="694"/>
      <c r="BQ11" s="694"/>
      <c r="BR11" s="694"/>
      <c r="BS11" s="695">
        <v>1927472</v>
      </c>
      <c r="BT11" s="695"/>
      <c r="BU11" s="695"/>
      <c r="BV11" s="695"/>
      <c r="BW11" s="695"/>
      <c r="BX11" s="695"/>
      <c r="BY11" s="695"/>
      <c r="BZ11" s="695"/>
      <c r="CA11" s="695"/>
      <c r="CB11" s="735"/>
      <c r="CD11" s="653" t="s">
        <v>237</v>
      </c>
      <c r="CE11" s="654"/>
      <c r="CF11" s="654"/>
      <c r="CG11" s="654"/>
      <c r="CH11" s="654"/>
      <c r="CI11" s="654"/>
      <c r="CJ11" s="654"/>
      <c r="CK11" s="654"/>
      <c r="CL11" s="654"/>
      <c r="CM11" s="654"/>
      <c r="CN11" s="654"/>
      <c r="CO11" s="654"/>
      <c r="CP11" s="654"/>
      <c r="CQ11" s="655"/>
      <c r="CR11" s="656">
        <v>3185772</v>
      </c>
      <c r="CS11" s="657"/>
      <c r="CT11" s="657"/>
      <c r="CU11" s="657"/>
      <c r="CV11" s="657"/>
      <c r="CW11" s="657"/>
      <c r="CX11" s="657"/>
      <c r="CY11" s="658"/>
      <c r="CZ11" s="694">
        <v>1.5</v>
      </c>
      <c r="DA11" s="694"/>
      <c r="DB11" s="694"/>
      <c r="DC11" s="694"/>
      <c r="DD11" s="662">
        <v>1423044</v>
      </c>
      <c r="DE11" s="657"/>
      <c r="DF11" s="657"/>
      <c r="DG11" s="657"/>
      <c r="DH11" s="657"/>
      <c r="DI11" s="657"/>
      <c r="DJ11" s="657"/>
      <c r="DK11" s="657"/>
      <c r="DL11" s="657"/>
      <c r="DM11" s="657"/>
      <c r="DN11" s="657"/>
      <c r="DO11" s="657"/>
      <c r="DP11" s="658"/>
      <c r="DQ11" s="662">
        <v>1919492</v>
      </c>
      <c r="DR11" s="657"/>
      <c r="DS11" s="657"/>
      <c r="DT11" s="657"/>
      <c r="DU11" s="657"/>
      <c r="DV11" s="657"/>
      <c r="DW11" s="657"/>
      <c r="DX11" s="657"/>
      <c r="DY11" s="657"/>
      <c r="DZ11" s="657"/>
      <c r="EA11" s="657"/>
      <c r="EB11" s="657"/>
      <c r="EC11" s="693"/>
    </row>
    <row r="12" spans="2:143" ht="11.25" customHeight="1" x14ac:dyDescent="0.2">
      <c r="B12" s="653" t="s">
        <v>238</v>
      </c>
      <c r="C12" s="654"/>
      <c r="D12" s="654"/>
      <c r="E12" s="654"/>
      <c r="F12" s="654"/>
      <c r="G12" s="654"/>
      <c r="H12" s="654"/>
      <c r="I12" s="654"/>
      <c r="J12" s="654"/>
      <c r="K12" s="654"/>
      <c r="L12" s="654"/>
      <c r="M12" s="654"/>
      <c r="N12" s="654"/>
      <c r="O12" s="654"/>
      <c r="P12" s="654"/>
      <c r="Q12" s="655"/>
      <c r="R12" s="656">
        <v>38509</v>
      </c>
      <c r="S12" s="657"/>
      <c r="T12" s="657"/>
      <c r="U12" s="657"/>
      <c r="V12" s="657"/>
      <c r="W12" s="657"/>
      <c r="X12" s="657"/>
      <c r="Y12" s="658"/>
      <c r="Z12" s="694">
        <v>0</v>
      </c>
      <c r="AA12" s="694"/>
      <c r="AB12" s="694"/>
      <c r="AC12" s="694"/>
      <c r="AD12" s="695">
        <v>38509</v>
      </c>
      <c r="AE12" s="695"/>
      <c r="AF12" s="695"/>
      <c r="AG12" s="695"/>
      <c r="AH12" s="695"/>
      <c r="AI12" s="695"/>
      <c r="AJ12" s="695"/>
      <c r="AK12" s="695"/>
      <c r="AL12" s="659">
        <v>0</v>
      </c>
      <c r="AM12" s="660"/>
      <c r="AN12" s="660"/>
      <c r="AO12" s="696"/>
      <c r="AP12" s="653" t="s">
        <v>239</v>
      </c>
      <c r="AQ12" s="654"/>
      <c r="AR12" s="654"/>
      <c r="AS12" s="654"/>
      <c r="AT12" s="654"/>
      <c r="AU12" s="654"/>
      <c r="AV12" s="654"/>
      <c r="AW12" s="654"/>
      <c r="AX12" s="654"/>
      <c r="AY12" s="654"/>
      <c r="AZ12" s="654"/>
      <c r="BA12" s="654"/>
      <c r="BB12" s="654"/>
      <c r="BC12" s="654"/>
      <c r="BD12" s="654"/>
      <c r="BE12" s="654"/>
      <c r="BF12" s="655"/>
      <c r="BG12" s="656">
        <v>33766210</v>
      </c>
      <c r="BH12" s="657"/>
      <c r="BI12" s="657"/>
      <c r="BJ12" s="657"/>
      <c r="BK12" s="657"/>
      <c r="BL12" s="657"/>
      <c r="BM12" s="657"/>
      <c r="BN12" s="658"/>
      <c r="BO12" s="694">
        <v>39.299999999999997</v>
      </c>
      <c r="BP12" s="694"/>
      <c r="BQ12" s="694"/>
      <c r="BR12" s="694"/>
      <c r="BS12" s="695" t="s">
        <v>122</v>
      </c>
      <c r="BT12" s="695"/>
      <c r="BU12" s="695"/>
      <c r="BV12" s="695"/>
      <c r="BW12" s="695"/>
      <c r="BX12" s="695"/>
      <c r="BY12" s="695"/>
      <c r="BZ12" s="695"/>
      <c r="CA12" s="695"/>
      <c r="CB12" s="735"/>
      <c r="CD12" s="653" t="s">
        <v>240</v>
      </c>
      <c r="CE12" s="654"/>
      <c r="CF12" s="654"/>
      <c r="CG12" s="654"/>
      <c r="CH12" s="654"/>
      <c r="CI12" s="654"/>
      <c r="CJ12" s="654"/>
      <c r="CK12" s="654"/>
      <c r="CL12" s="654"/>
      <c r="CM12" s="654"/>
      <c r="CN12" s="654"/>
      <c r="CO12" s="654"/>
      <c r="CP12" s="654"/>
      <c r="CQ12" s="655"/>
      <c r="CR12" s="656">
        <v>4482740</v>
      </c>
      <c r="CS12" s="657"/>
      <c r="CT12" s="657"/>
      <c r="CU12" s="657"/>
      <c r="CV12" s="657"/>
      <c r="CW12" s="657"/>
      <c r="CX12" s="657"/>
      <c r="CY12" s="658"/>
      <c r="CZ12" s="694">
        <v>2.1</v>
      </c>
      <c r="DA12" s="694"/>
      <c r="DB12" s="694"/>
      <c r="DC12" s="694"/>
      <c r="DD12" s="662">
        <v>814233</v>
      </c>
      <c r="DE12" s="657"/>
      <c r="DF12" s="657"/>
      <c r="DG12" s="657"/>
      <c r="DH12" s="657"/>
      <c r="DI12" s="657"/>
      <c r="DJ12" s="657"/>
      <c r="DK12" s="657"/>
      <c r="DL12" s="657"/>
      <c r="DM12" s="657"/>
      <c r="DN12" s="657"/>
      <c r="DO12" s="657"/>
      <c r="DP12" s="658"/>
      <c r="DQ12" s="662">
        <v>3280812</v>
      </c>
      <c r="DR12" s="657"/>
      <c r="DS12" s="657"/>
      <c r="DT12" s="657"/>
      <c r="DU12" s="657"/>
      <c r="DV12" s="657"/>
      <c r="DW12" s="657"/>
      <c r="DX12" s="657"/>
      <c r="DY12" s="657"/>
      <c r="DZ12" s="657"/>
      <c r="EA12" s="657"/>
      <c r="EB12" s="657"/>
      <c r="EC12" s="693"/>
    </row>
    <row r="13" spans="2:143" ht="11.25" customHeight="1" x14ac:dyDescent="0.2">
      <c r="B13" s="653" t="s">
        <v>241</v>
      </c>
      <c r="C13" s="654"/>
      <c r="D13" s="654"/>
      <c r="E13" s="654"/>
      <c r="F13" s="654"/>
      <c r="G13" s="654"/>
      <c r="H13" s="654"/>
      <c r="I13" s="654"/>
      <c r="J13" s="654"/>
      <c r="K13" s="654"/>
      <c r="L13" s="654"/>
      <c r="M13" s="654"/>
      <c r="N13" s="654"/>
      <c r="O13" s="654"/>
      <c r="P13" s="654"/>
      <c r="Q13" s="655"/>
      <c r="R13" s="656" t="s">
        <v>122</v>
      </c>
      <c r="S13" s="657"/>
      <c r="T13" s="657"/>
      <c r="U13" s="657"/>
      <c r="V13" s="657"/>
      <c r="W13" s="657"/>
      <c r="X13" s="657"/>
      <c r="Y13" s="658"/>
      <c r="Z13" s="694" t="s">
        <v>122</v>
      </c>
      <c r="AA13" s="694"/>
      <c r="AB13" s="694"/>
      <c r="AC13" s="694"/>
      <c r="AD13" s="695" t="s">
        <v>122</v>
      </c>
      <c r="AE13" s="695"/>
      <c r="AF13" s="695"/>
      <c r="AG13" s="695"/>
      <c r="AH13" s="695"/>
      <c r="AI13" s="695"/>
      <c r="AJ13" s="695"/>
      <c r="AK13" s="695"/>
      <c r="AL13" s="659" t="s">
        <v>122</v>
      </c>
      <c r="AM13" s="660"/>
      <c r="AN13" s="660"/>
      <c r="AO13" s="696"/>
      <c r="AP13" s="653" t="s">
        <v>242</v>
      </c>
      <c r="AQ13" s="654"/>
      <c r="AR13" s="654"/>
      <c r="AS13" s="654"/>
      <c r="AT13" s="654"/>
      <c r="AU13" s="654"/>
      <c r="AV13" s="654"/>
      <c r="AW13" s="654"/>
      <c r="AX13" s="654"/>
      <c r="AY13" s="654"/>
      <c r="AZ13" s="654"/>
      <c r="BA13" s="654"/>
      <c r="BB13" s="654"/>
      <c r="BC13" s="654"/>
      <c r="BD13" s="654"/>
      <c r="BE13" s="654"/>
      <c r="BF13" s="655"/>
      <c r="BG13" s="656">
        <v>33462917</v>
      </c>
      <c r="BH13" s="657"/>
      <c r="BI13" s="657"/>
      <c r="BJ13" s="657"/>
      <c r="BK13" s="657"/>
      <c r="BL13" s="657"/>
      <c r="BM13" s="657"/>
      <c r="BN13" s="658"/>
      <c r="BO13" s="694">
        <v>39</v>
      </c>
      <c r="BP13" s="694"/>
      <c r="BQ13" s="694"/>
      <c r="BR13" s="694"/>
      <c r="BS13" s="695" t="s">
        <v>122</v>
      </c>
      <c r="BT13" s="695"/>
      <c r="BU13" s="695"/>
      <c r="BV13" s="695"/>
      <c r="BW13" s="695"/>
      <c r="BX13" s="695"/>
      <c r="BY13" s="695"/>
      <c r="BZ13" s="695"/>
      <c r="CA13" s="695"/>
      <c r="CB13" s="735"/>
      <c r="CD13" s="653" t="s">
        <v>243</v>
      </c>
      <c r="CE13" s="654"/>
      <c r="CF13" s="654"/>
      <c r="CG13" s="654"/>
      <c r="CH13" s="654"/>
      <c r="CI13" s="654"/>
      <c r="CJ13" s="654"/>
      <c r="CK13" s="654"/>
      <c r="CL13" s="654"/>
      <c r="CM13" s="654"/>
      <c r="CN13" s="654"/>
      <c r="CO13" s="654"/>
      <c r="CP13" s="654"/>
      <c r="CQ13" s="655"/>
      <c r="CR13" s="656">
        <v>22613640</v>
      </c>
      <c r="CS13" s="657"/>
      <c r="CT13" s="657"/>
      <c r="CU13" s="657"/>
      <c r="CV13" s="657"/>
      <c r="CW13" s="657"/>
      <c r="CX13" s="657"/>
      <c r="CY13" s="658"/>
      <c r="CZ13" s="694">
        <v>10.8</v>
      </c>
      <c r="DA13" s="694"/>
      <c r="DB13" s="694"/>
      <c r="DC13" s="694"/>
      <c r="DD13" s="662">
        <v>9955115</v>
      </c>
      <c r="DE13" s="657"/>
      <c r="DF13" s="657"/>
      <c r="DG13" s="657"/>
      <c r="DH13" s="657"/>
      <c r="DI13" s="657"/>
      <c r="DJ13" s="657"/>
      <c r="DK13" s="657"/>
      <c r="DL13" s="657"/>
      <c r="DM13" s="657"/>
      <c r="DN13" s="657"/>
      <c r="DO13" s="657"/>
      <c r="DP13" s="658"/>
      <c r="DQ13" s="662">
        <v>13731549</v>
      </c>
      <c r="DR13" s="657"/>
      <c r="DS13" s="657"/>
      <c r="DT13" s="657"/>
      <c r="DU13" s="657"/>
      <c r="DV13" s="657"/>
      <c r="DW13" s="657"/>
      <c r="DX13" s="657"/>
      <c r="DY13" s="657"/>
      <c r="DZ13" s="657"/>
      <c r="EA13" s="657"/>
      <c r="EB13" s="657"/>
      <c r="EC13" s="693"/>
    </row>
    <row r="14" spans="2:143" ht="11.25" customHeight="1" x14ac:dyDescent="0.2">
      <c r="B14" s="653" t="s">
        <v>244</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245</v>
      </c>
      <c r="AQ14" s="654"/>
      <c r="AR14" s="654"/>
      <c r="AS14" s="654"/>
      <c r="AT14" s="654"/>
      <c r="AU14" s="654"/>
      <c r="AV14" s="654"/>
      <c r="AW14" s="654"/>
      <c r="AX14" s="654"/>
      <c r="AY14" s="654"/>
      <c r="AZ14" s="654"/>
      <c r="BA14" s="654"/>
      <c r="BB14" s="654"/>
      <c r="BC14" s="654"/>
      <c r="BD14" s="654"/>
      <c r="BE14" s="654"/>
      <c r="BF14" s="655"/>
      <c r="BG14" s="656">
        <v>1313574</v>
      </c>
      <c r="BH14" s="657"/>
      <c r="BI14" s="657"/>
      <c r="BJ14" s="657"/>
      <c r="BK14" s="657"/>
      <c r="BL14" s="657"/>
      <c r="BM14" s="657"/>
      <c r="BN14" s="658"/>
      <c r="BO14" s="694">
        <v>1.5</v>
      </c>
      <c r="BP14" s="694"/>
      <c r="BQ14" s="694"/>
      <c r="BR14" s="694"/>
      <c r="BS14" s="695" t="s">
        <v>122</v>
      </c>
      <c r="BT14" s="695"/>
      <c r="BU14" s="695"/>
      <c r="BV14" s="695"/>
      <c r="BW14" s="695"/>
      <c r="BX14" s="695"/>
      <c r="BY14" s="695"/>
      <c r="BZ14" s="695"/>
      <c r="CA14" s="695"/>
      <c r="CB14" s="735"/>
      <c r="CD14" s="653" t="s">
        <v>246</v>
      </c>
      <c r="CE14" s="654"/>
      <c r="CF14" s="654"/>
      <c r="CG14" s="654"/>
      <c r="CH14" s="654"/>
      <c r="CI14" s="654"/>
      <c r="CJ14" s="654"/>
      <c r="CK14" s="654"/>
      <c r="CL14" s="654"/>
      <c r="CM14" s="654"/>
      <c r="CN14" s="654"/>
      <c r="CO14" s="654"/>
      <c r="CP14" s="654"/>
      <c r="CQ14" s="655"/>
      <c r="CR14" s="656">
        <v>5243148</v>
      </c>
      <c r="CS14" s="657"/>
      <c r="CT14" s="657"/>
      <c r="CU14" s="657"/>
      <c r="CV14" s="657"/>
      <c r="CW14" s="657"/>
      <c r="CX14" s="657"/>
      <c r="CY14" s="658"/>
      <c r="CZ14" s="694">
        <v>2.5</v>
      </c>
      <c r="DA14" s="694"/>
      <c r="DB14" s="694"/>
      <c r="DC14" s="694"/>
      <c r="DD14" s="662">
        <v>647352</v>
      </c>
      <c r="DE14" s="657"/>
      <c r="DF14" s="657"/>
      <c r="DG14" s="657"/>
      <c r="DH14" s="657"/>
      <c r="DI14" s="657"/>
      <c r="DJ14" s="657"/>
      <c r="DK14" s="657"/>
      <c r="DL14" s="657"/>
      <c r="DM14" s="657"/>
      <c r="DN14" s="657"/>
      <c r="DO14" s="657"/>
      <c r="DP14" s="658"/>
      <c r="DQ14" s="662">
        <v>4587450</v>
      </c>
      <c r="DR14" s="657"/>
      <c r="DS14" s="657"/>
      <c r="DT14" s="657"/>
      <c r="DU14" s="657"/>
      <c r="DV14" s="657"/>
      <c r="DW14" s="657"/>
      <c r="DX14" s="657"/>
      <c r="DY14" s="657"/>
      <c r="DZ14" s="657"/>
      <c r="EA14" s="657"/>
      <c r="EB14" s="657"/>
      <c r="EC14" s="693"/>
    </row>
    <row r="15" spans="2:143" ht="11.25" customHeight="1" x14ac:dyDescent="0.2">
      <c r="B15" s="653" t="s">
        <v>247</v>
      </c>
      <c r="C15" s="654"/>
      <c r="D15" s="654"/>
      <c r="E15" s="654"/>
      <c r="F15" s="654"/>
      <c r="G15" s="654"/>
      <c r="H15" s="654"/>
      <c r="I15" s="654"/>
      <c r="J15" s="654"/>
      <c r="K15" s="654"/>
      <c r="L15" s="654"/>
      <c r="M15" s="654"/>
      <c r="N15" s="654"/>
      <c r="O15" s="654"/>
      <c r="P15" s="654"/>
      <c r="Q15" s="655"/>
      <c r="R15" s="656">
        <v>197569</v>
      </c>
      <c r="S15" s="657"/>
      <c r="T15" s="657"/>
      <c r="U15" s="657"/>
      <c r="V15" s="657"/>
      <c r="W15" s="657"/>
      <c r="X15" s="657"/>
      <c r="Y15" s="658"/>
      <c r="Z15" s="694">
        <v>0.1</v>
      </c>
      <c r="AA15" s="694"/>
      <c r="AB15" s="694"/>
      <c r="AC15" s="694"/>
      <c r="AD15" s="695">
        <v>197569</v>
      </c>
      <c r="AE15" s="695"/>
      <c r="AF15" s="695"/>
      <c r="AG15" s="695"/>
      <c r="AH15" s="695"/>
      <c r="AI15" s="695"/>
      <c r="AJ15" s="695"/>
      <c r="AK15" s="695"/>
      <c r="AL15" s="659">
        <v>0.2</v>
      </c>
      <c r="AM15" s="660"/>
      <c r="AN15" s="660"/>
      <c r="AO15" s="696"/>
      <c r="AP15" s="653" t="s">
        <v>248</v>
      </c>
      <c r="AQ15" s="654"/>
      <c r="AR15" s="654"/>
      <c r="AS15" s="654"/>
      <c r="AT15" s="654"/>
      <c r="AU15" s="654"/>
      <c r="AV15" s="654"/>
      <c r="AW15" s="654"/>
      <c r="AX15" s="654"/>
      <c r="AY15" s="654"/>
      <c r="AZ15" s="654"/>
      <c r="BA15" s="654"/>
      <c r="BB15" s="654"/>
      <c r="BC15" s="654"/>
      <c r="BD15" s="654"/>
      <c r="BE15" s="654"/>
      <c r="BF15" s="655"/>
      <c r="BG15" s="656">
        <v>3206375</v>
      </c>
      <c r="BH15" s="657"/>
      <c r="BI15" s="657"/>
      <c r="BJ15" s="657"/>
      <c r="BK15" s="657"/>
      <c r="BL15" s="657"/>
      <c r="BM15" s="657"/>
      <c r="BN15" s="658"/>
      <c r="BO15" s="694">
        <v>3.7</v>
      </c>
      <c r="BP15" s="694"/>
      <c r="BQ15" s="694"/>
      <c r="BR15" s="694"/>
      <c r="BS15" s="695" t="s">
        <v>122</v>
      </c>
      <c r="BT15" s="695"/>
      <c r="BU15" s="695"/>
      <c r="BV15" s="695"/>
      <c r="BW15" s="695"/>
      <c r="BX15" s="695"/>
      <c r="BY15" s="695"/>
      <c r="BZ15" s="695"/>
      <c r="CA15" s="695"/>
      <c r="CB15" s="735"/>
      <c r="CD15" s="653" t="s">
        <v>249</v>
      </c>
      <c r="CE15" s="654"/>
      <c r="CF15" s="654"/>
      <c r="CG15" s="654"/>
      <c r="CH15" s="654"/>
      <c r="CI15" s="654"/>
      <c r="CJ15" s="654"/>
      <c r="CK15" s="654"/>
      <c r="CL15" s="654"/>
      <c r="CM15" s="654"/>
      <c r="CN15" s="654"/>
      <c r="CO15" s="654"/>
      <c r="CP15" s="654"/>
      <c r="CQ15" s="655"/>
      <c r="CR15" s="656">
        <v>32326930</v>
      </c>
      <c r="CS15" s="657"/>
      <c r="CT15" s="657"/>
      <c r="CU15" s="657"/>
      <c r="CV15" s="657"/>
      <c r="CW15" s="657"/>
      <c r="CX15" s="657"/>
      <c r="CY15" s="658"/>
      <c r="CZ15" s="694">
        <v>15.5</v>
      </c>
      <c r="DA15" s="694"/>
      <c r="DB15" s="694"/>
      <c r="DC15" s="694"/>
      <c r="DD15" s="662">
        <v>8762972</v>
      </c>
      <c r="DE15" s="657"/>
      <c r="DF15" s="657"/>
      <c r="DG15" s="657"/>
      <c r="DH15" s="657"/>
      <c r="DI15" s="657"/>
      <c r="DJ15" s="657"/>
      <c r="DK15" s="657"/>
      <c r="DL15" s="657"/>
      <c r="DM15" s="657"/>
      <c r="DN15" s="657"/>
      <c r="DO15" s="657"/>
      <c r="DP15" s="658"/>
      <c r="DQ15" s="662">
        <v>21359888</v>
      </c>
      <c r="DR15" s="657"/>
      <c r="DS15" s="657"/>
      <c r="DT15" s="657"/>
      <c r="DU15" s="657"/>
      <c r="DV15" s="657"/>
      <c r="DW15" s="657"/>
      <c r="DX15" s="657"/>
      <c r="DY15" s="657"/>
      <c r="DZ15" s="657"/>
      <c r="EA15" s="657"/>
      <c r="EB15" s="657"/>
      <c r="EC15" s="693"/>
    </row>
    <row r="16" spans="2:143" ht="11.25" customHeight="1" x14ac:dyDescent="0.2">
      <c r="B16" s="653" t="s">
        <v>250</v>
      </c>
      <c r="C16" s="654"/>
      <c r="D16" s="654"/>
      <c r="E16" s="654"/>
      <c r="F16" s="654"/>
      <c r="G16" s="654"/>
      <c r="H16" s="654"/>
      <c r="I16" s="654"/>
      <c r="J16" s="654"/>
      <c r="K16" s="654"/>
      <c r="L16" s="654"/>
      <c r="M16" s="654"/>
      <c r="N16" s="654"/>
      <c r="O16" s="654"/>
      <c r="P16" s="654"/>
      <c r="Q16" s="655"/>
      <c r="R16" s="656">
        <v>1627732</v>
      </c>
      <c r="S16" s="657"/>
      <c r="T16" s="657"/>
      <c r="U16" s="657"/>
      <c r="V16" s="657"/>
      <c r="W16" s="657"/>
      <c r="X16" s="657"/>
      <c r="Y16" s="658"/>
      <c r="Z16" s="694">
        <v>0.7</v>
      </c>
      <c r="AA16" s="694"/>
      <c r="AB16" s="694"/>
      <c r="AC16" s="694"/>
      <c r="AD16" s="695">
        <v>1627732</v>
      </c>
      <c r="AE16" s="695"/>
      <c r="AF16" s="695"/>
      <c r="AG16" s="695"/>
      <c r="AH16" s="695"/>
      <c r="AI16" s="695"/>
      <c r="AJ16" s="695"/>
      <c r="AK16" s="695"/>
      <c r="AL16" s="659">
        <v>1.4</v>
      </c>
      <c r="AM16" s="660"/>
      <c r="AN16" s="660"/>
      <c r="AO16" s="696"/>
      <c r="AP16" s="653" t="s">
        <v>251</v>
      </c>
      <c r="AQ16" s="654"/>
      <c r="AR16" s="654"/>
      <c r="AS16" s="654"/>
      <c r="AT16" s="654"/>
      <c r="AU16" s="654"/>
      <c r="AV16" s="654"/>
      <c r="AW16" s="654"/>
      <c r="AX16" s="654"/>
      <c r="AY16" s="654"/>
      <c r="AZ16" s="654"/>
      <c r="BA16" s="654"/>
      <c r="BB16" s="654"/>
      <c r="BC16" s="654"/>
      <c r="BD16" s="654"/>
      <c r="BE16" s="654"/>
      <c r="BF16" s="655"/>
      <c r="BG16" s="656" t="s">
        <v>122</v>
      </c>
      <c r="BH16" s="657"/>
      <c r="BI16" s="657"/>
      <c r="BJ16" s="657"/>
      <c r="BK16" s="657"/>
      <c r="BL16" s="657"/>
      <c r="BM16" s="657"/>
      <c r="BN16" s="658"/>
      <c r="BO16" s="694" t="s">
        <v>122</v>
      </c>
      <c r="BP16" s="694"/>
      <c r="BQ16" s="694"/>
      <c r="BR16" s="694"/>
      <c r="BS16" s="695" t="s">
        <v>122</v>
      </c>
      <c r="BT16" s="695"/>
      <c r="BU16" s="695"/>
      <c r="BV16" s="695"/>
      <c r="BW16" s="695"/>
      <c r="BX16" s="695"/>
      <c r="BY16" s="695"/>
      <c r="BZ16" s="695"/>
      <c r="CA16" s="695"/>
      <c r="CB16" s="735"/>
      <c r="CD16" s="653" t="s">
        <v>252</v>
      </c>
      <c r="CE16" s="654"/>
      <c r="CF16" s="654"/>
      <c r="CG16" s="654"/>
      <c r="CH16" s="654"/>
      <c r="CI16" s="654"/>
      <c r="CJ16" s="654"/>
      <c r="CK16" s="654"/>
      <c r="CL16" s="654"/>
      <c r="CM16" s="654"/>
      <c r="CN16" s="654"/>
      <c r="CO16" s="654"/>
      <c r="CP16" s="654"/>
      <c r="CQ16" s="655"/>
      <c r="CR16" s="656">
        <v>3190668</v>
      </c>
      <c r="CS16" s="657"/>
      <c r="CT16" s="657"/>
      <c r="CU16" s="657"/>
      <c r="CV16" s="657"/>
      <c r="CW16" s="657"/>
      <c r="CX16" s="657"/>
      <c r="CY16" s="658"/>
      <c r="CZ16" s="694">
        <v>1.5</v>
      </c>
      <c r="DA16" s="694"/>
      <c r="DB16" s="694"/>
      <c r="DC16" s="694"/>
      <c r="DD16" s="662" t="s">
        <v>122</v>
      </c>
      <c r="DE16" s="657"/>
      <c r="DF16" s="657"/>
      <c r="DG16" s="657"/>
      <c r="DH16" s="657"/>
      <c r="DI16" s="657"/>
      <c r="DJ16" s="657"/>
      <c r="DK16" s="657"/>
      <c r="DL16" s="657"/>
      <c r="DM16" s="657"/>
      <c r="DN16" s="657"/>
      <c r="DO16" s="657"/>
      <c r="DP16" s="658"/>
      <c r="DQ16" s="662">
        <v>139902</v>
      </c>
      <c r="DR16" s="657"/>
      <c r="DS16" s="657"/>
      <c r="DT16" s="657"/>
      <c r="DU16" s="657"/>
      <c r="DV16" s="657"/>
      <c r="DW16" s="657"/>
      <c r="DX16" s="657"/>
      <c r="DY16" s="657"/>
      <c r="DZ16" s="657"/>
      <c r="EA16" s="657"/>
      <c r="EB16" s="657"/>
      <c r="EC16" s="693"/>
    </row>
    <row r="17" spans="2:133" ht="11.25" customHeight="1" x14ac:dyDescent="0.2">
      <c r="B17" s="653" t="s">
        <v>253</v>
      </c>
      <c r="C17" s="654"/>
      <c r="D17" s="654"/>
      <c r="E17" s="654"/>
      <c r="F17" s="654"/>
      <c r="G17" s="654"/>
      <c r="H17" s="654"/>
      <c r="I17" s="654"/>
      <c r="J17" s="654"/>
      <c r="K17" s="654"/>
      <c r="L17" s="654"/>
      <c r="M17" s="654"/>
      <c r="N17" s="654"/>
      <c r="O17" s="654"/>
      <c r="P17" s="654"/>
      <c r="Q17" s="655"/>
      <c r="R17" s="656">
        <v>2584385</v>
      </c>
      <c r="S17" s="657"/>
      <c r="T17" s="657"/>
      <c r="U17" s="657"/>
      <c r="V17" s="657"/>
      <c r="W17" s="657"/>
      <c r="X17" s="657"/>
      <c r="Y17" s="658"/>
      <c r="Z17" s="694">
        <v>1.2</v>
      </c>
      <c r="AA17" s="694"/>
      <c r="AB17" s="694"/>
      <c r="AC17" s="694"/>
      <c r="AD17" s="695">
        <v>2584385</v>
      </c>
      <c r="AE17" s="695"/>
      <c r="AF17" s="695"/>
      <c r="AG17" s="695"/>
      <c r="AH17" s="695"/>
      <c r="AI17" s="695"/>
      <c r="AJ17" s="695"/>
      <c r="AK17" s="695"/>
      <c r="AL17" s="659">
        <v>2.2999999999999998</v>
      </c>
      <c r="AM17" s="660"/>
      <c r="AN17" s="660"/>
      <c r="AO17" s="696"/>
      <c r="AP17" s="653" t="s">
        <v>254</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5"/>
      <c r="CD17" s="653" t="s">
        <v>255</v>
      </c>
      <c r="CE17" s="654"/>
      <c r="CF17" s="654"/>
      <c r="CG17" s="654"/>
      <c r="CH17" s="654"/>
      <c r="CI17" s="654"/>
      <c r="CJ17" s="654"/>
      <c r="CK17" s="654"/>
      <c r="CL17" s="654"/>
      <c r="CM17" s="654"/>
      <c r="CN17" s="654"/>
      <c r="CO17" s="654"/>
      <c r="CP17" s="654"/>
      <c r="CQ17" s="655"/>
      <c r="CR17" s="656">
        <v>17081875</v>
      </c>
      <c r="CS17" s="657"/>
      <c r="CT17" s="657"/>
      <c r="CU17" s="657"/>
      <c r="CV17" s="657"/>
      <c r="CW17" s="657"/>
      <c r="CX17" s="657"/>
      <c r="CY17" s="658"/>
      <c r="CZ17" s="694">
        <v>8.1999999999999993</v>
      </c>
      <c r="DA17" s="694"/>
      <c r="DB17" s="694"/>
      <c r="DC17" s="694"/>
      <c r="DD17" s="662" t="s">
        <v>122</v>
      </c>
      <c r="DE17" s="657"/>
      <c r="DF17" s="657"/>
      <c r="DG17" s="657"/>
      <c r="DH17" s="657"/>
      <c r="DI17" s="657"/>
      <c r="DJ17" s="657"/>
      <c r="DK17" s="657"/>
      <c r="DL17" s="657"/>
      <c r="DM17" s="657"/>
      <c r="DN17" s="657"/>
      <c r="DO17" s="657"/>
      <c r="DP17" s="658"/>
      <c r="DQ17" s="662">
        <v>16926349</v>
      </c>
      <c r="DR17" s="657"/>
      <c r="DS17" s="657"/>
      <c r="DT17" s="657"/>
      <c r="DU17" s="657"/>
      <c r="DV17" s="657"/>
      <c r="DW17" s="657"/>
      <c r="DX17" s="657"/>
      <c r="DY17" s="657"/>
      <c r="DZ17" s="657"/>
      <c r="EA17" s="657"/>
      <c r="EB17" s="657"/>
      <c r="EC17" s="693"/>
    </row>
    <row r="18" spans="2:133" ht="11.25" customHeight="1" x14ac:dyDescent="0.2">
      <c r="B18" s="653" t="s">
        <v>256</v>
      </c>
      <c r="C18" s="654"/>
      <c r="D18" s="654"/>
      <c r="E18" s="654"/>
      <c r="F18" s="654"/>
      <c r="G18" s="654"/>
      <c r="H18" s="654"/>
      <c r="I18" s="654"/>
      <c r="J18" s="654"/>
      <c r="K18" s="654"/>
      <c r="L18" s="654"/>
      <c r="M18" s="654"/>
      <c r="N18" s="654"/>
      <c r="O18" s="654"/>
      <c r="P18" s="654"/>
      <c r="Q18" s="655"/>
      <c r="R18" s="656">
        <v>463769</v>
      </c>
      <c r="S18" s="657"/>
      <c r="T18" s="657"/>
      <c r="U18" s="657"/>
      <c r="V18" s="657"/>
      <c r="W18" s="657"/>
      <c r="X18" s="657"/>
      <c r="Y18" s="658"/>
      <c r="Z18" s="694">
        <v>0.2</v>
      </c>
      <c r="AA18" s="694"/>
      <c r="AB18" s="694"/>
      <c r="AC18" s="694"/>
      <c r="AD18" s="695">
        <v>463769</v>
      </c>
      <c r="AE18" s="695"/>
      <c r="AF18" s="695"/>
      <c r="AG18" s="695"/>
      <c r="AH18" s="695"/>
      <c r="AI18" s="695"/>
      <c r="AJ18" s="695"/>
      <c r="AK18" s="695"/>
      <c r="AL18" s="659">
        <v>0.4</v>
      </c>
      <c r="AM18" s="660"/>
      <c r="AN18" s="660"/>
      <c r="AO18" s="696"/>
      <c r="AP18" s="653" t="s">
        <v>257</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94" t="s">
        <v>122</v>
      </c>
      <c r="BP18" s="694"/>
      <c r="BQ18" s="694"/>
      <c r="BR18" s="694"/>
      <c r="BS18" s="695" t="s">
        <v>122</v>
      </c>
      <c r="BT18" s="695"/>
      <c r="BU18" s="695"/>
      <c r="BV18" s="695"/>
      <c r="BW18" s="695"/>
      <c r="BX18" s="695"/>
      <c r="BY18" s="695"/>
      <c r="BZ18" s="695"/>
      <c r="CA18" s="695"/>
      <c r="CB18" s="735"/>
      <c r="CD18" s="653" t="s">
        <v>258</v>
      </c>
      <c r="CE18" s="654"/>
      <c r="CF18" s="654"/>
      <c r="CG18" s="654"/>
      <c r="CH18" s="654"/>
      <c r="CI18" s="654"/>
      <c r="CJ18" s="654"/>
      <c r="CK18" s="654"/>
      <c r="CL18" s="654"/>
      <c r="CM18" s="654"/>
      <c r="CN18" s="654"/>
      <c r="CO18" s="654"/>
      <c r="CP18" s="654"/>
      <c r="CQ18" s="655"/>
      <c r="CR18" s="656">
        <v>567778</v>
      </c>
      <c r="CS18" s="657"/>
      <c r="CT18" s="657"/>
      <c r="CU18" s="657"/>
      <c r="CV18" s="657"/>
      <c r="CW18" s="657"/>
      <c r="CX18" s="657"/>
      <c r="CY18" s="658"/>
      <c r="CZ18" s="694">
        <v>0.3</v>
      </c>
      <c r="DA18" s="694"/>
      <c r="DB18" s="694"/>
      <c r="DC18" s="694"/>
      <c r="DD18" s="662" t="s">
        <v>122</v>
      </c>
      <c r="DE18" s="657"/>
      <c r="DF18" s="657"/>
      <c r="DG18" s="657"/>
      <c r="DH18" s="657"/>
      <c r="DI18" s="657"/>
      <c r="DJ18" s="657"/>
      <c r="DK18" s="657"/>
      <c r="DL18" s="657"/>
      <c r="DM18" s="657"/>
      <c r="DN18" s="657"/>
      <c r="DO18" s="657"/>
      <c r="DP18" s="658"/>
      <c r="DQ18" s="662">
        <v>500000</v>
      </c>
      <c r="DR18" s="657"/>
      <c r="DS18" s="657"/>
      <c r="DT18" s="657"/>
      <c r="DU18" s="657"/>
      <c r="DV18" s="657"/>
      <c r="DW18" s="657"/>
      <c r="DX18" s="657"/>
      <c r="DY18" s="657"/>
      <c r="DZ18" s="657"/>
      <c r="EA18" s="657"/>
      <c r="EB18" s="657"/>
      <c r="EC18" s="693"/>
    </row>
    <row r="19" spans="2:133" ht="11.25" customHeight="1" x14ac:dyDescent="0.2">
      <c r="B19" s="653" t="s">
        <v>259</v>
      </c>
      <c r="C19" s="654"/>
      <c r="D19" s="654"/>
      <c r="E19" s="654"/>
      <c r="F19" s="654"/>
      <c r="G19" s="654"/>
      <c r="H19" s="654"/>
      <c r="I19" s="654"/>
      <c r="J19" s="654"/>
      <c r="K19" s="654"/>
      <c r="L19" s="654"/>
      <c r="M19" s="654"/>
      <c r="N19" s="654"/>
      <c r="O19" s="654"/>
      <c r="P19" s="654"/>
      <c r="Q19" s="655"/>
      <c r="R19" s="656">
        <v>2035115</v>
      </c>
      <c r="S19" s="657"/>
      <c r="T19" s="657"/>
      <c r="U19" s="657"/>
      <c r="V19" s="657"/>
      <c r="W19" s="657"/>
      <c r="X19" s="657"/>
      <c r="Y19" s="658"/>
      <c r="Z19" s="694">
        <v>0.9</v>
      </c>
      <c r="AA19" s="694"/>
      <c r="AB19" s="694"/>
      <c r="AC19" s="694"/>
      <c r="AD19" s="695">
        <v>2035115</v>
      </c>
      <c r="AE19" s="695"/>
      <c r="AF19" s="695"/>
      <c r="AG19" s="695"/>
      <c r="AH19" s="695"/>
      <c r="AI19" s="695"/>
      <c r="AJ19" s="695"/>
      <c r="AK19" s="695"/>
      <c r="AL19" s="659">
        <v>1.8</v>
      </c>
      <c r="AM19" s="660"/>
      <c r="AN19" s="660"/>
      <c r="AO19" s="696"/>
      <c r="AP19" s="653" t="s">
        <v>260</v>
      </c>
      <c r="AQ19" s="654"/>
      <c r="AR19" s="654"/>
      <c r="AS19" s="654"/>
      <c r="AT19" s="654"/>
      <c r="AU19" s="654"/>
      <c r="AV19" s="654"/>
      <c r="AW19" s="654"/>
      <c r="AX19" s="654"/>
      <c r="AY19" s="654"/>
      <c r="AZ19" s="654"/>
      <c r="BA19" s="654"/>
      <c r="BB19" s="654"/>
      <c r="BC19" s="654"/>
      <c r="BD19" s="654"/>
      <c r="BE19" s="654"/>
      <c r="BF19" s="655"/>
      <c r="BG19" s="656">
        <v>10709072</v>
      </c>
      <c r="BH19" s="657"/>
      <c r="BI19" s="657"/>
      <c r="BJ19" s="657"/>
      <c r="BK19" s="657"/>
      <c r="BL19" s="657"/>
      <c r="BM19" s="657"/>
      <c r="BN19" s="658"/>
      <c r="BO19" s="694">
        <v>12.5</v>
      </c>
      <c r="BP19" s="694"/>
      <c r="BQ19" s="694"/>
      <c r="BR19" s="694"/>
      <c r="BS19" s="695" t="s">
        <v>122</v>
      </c>
      <c r="BT19" s="695"/>
      <c r="BU19" s="695"/>
      <c r="BV19" s="695"/>
      <c r="BW19" s="695"/>
      <c r="BX19" s="695"/>
      <c r="BY19" s="695"/>
      <c r="BZ19" s="695"/>
      <c r="CA19" s="695"/>
      <c r="CB19" s="735"/>
      <c r="CD19" s="653" t="s">
        <v>261</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2">
      <c r="B20" s="723" t="s">
        <v>262</v>
      </c>
      <c r="C20" s="724"/>
      <c r="D20" s="724"/>
      <c r="E20" s="724"/>
      <c r="F20" s="724"/>
      <c r="G20" s="724"/>
      <c r="H20" s="724"/>
      <c r="I20" s="724"/>
      <c r="J20" s="724"/>
      <c r="K20" s="724"/>
      <c r="L20" s="724"/>
      <c r="M20" s="724"/>
      <c r="N20" s="724"/>
      <c r="O20" s="724"/>
      <c r="P20" s="724"/>
      <c r="Q20" s="725"/>
      <c r="R20" s="656">
        <v>85501</v>
      </c>
      <c r="S20" s="657"/>
      <c r="T20" s="657"/>
      <c r="U20" s="657"/>
      <c r="V20" s="657"/>
      <c r="W20" s="657"/>
      <c r="X20" s="657"/>
      <c r="Y20" s="658"/>
      <c r="Z20" s="694">
        <v>0</v>
      </c>
      <c r="AA20" s="694"/>
      <c r="AB20" s="694"/>
      <c r="AC20" s="694"/>
      <c r="AD20" s="695">
        <v>85501</v>
      </c>
      <c r="AE20" s="695"/>
      <c r="AF20" s="695"/>
      <c r="AG20" s="695"/>
      <c r="AH20" s="695"/>
      <c r="AI20" s="695"/>
      <c r="AJ20" s="695"/>
      <c r="AK20" s="695"/>
      <c r="AL20" s="659">
        <v>0.1</v>
      </c>
      <c r="AM20" s="660"/>
      <c r="AN20" s="660"/>
      <c r="AO20" s="696"/>
      <c r="AP20" s="653" t="s">
        <v>263</v>
      </c>
      <c r="AQ20" s="654"/>
      <c r="AR20" s="654"/>
      <c r="AS20" s="654"/>
      <c r="AT20" s="654"/>
      <c r="AU20" s="654"/>
      <c r="AV20" s="654"/>
      <c r="AW20" s="654"/>
      <c r="AX20" s="654"/>
      <c r="AY20" s="654"/>
      <c r="AZ20" s="654"/>
      <c r="BA20" s="654"/>
      <c r="BB20" s="654"/>
      <c r="BC20" s="654"/>
      <c r="BD20" s="654"/>
      <c r="BE20" s="654"/>
      <c r="BF20" s="655"/>
      <c r="BG20" s="656">
        <v>9728283</v>
      </c>
      <c r="BH20" s="657"/>
      <c r="BI20" s="657"/>
      <c r="BJ20" s="657"/>
      <c r="BK20" s="657"/>
      <c r="BL20" s="657"/>
      <c r="BM20" s="657"/>
      <c r="BN20" s="658"/>
      <c r="BO20" s="694">
        <v>11.3</v>
      </c>
      <c r="BP20" s="694"/>
      <c r="BQ20" s="694"/>
      <c r="BR20" s="694"/>
      <c r="BS20" s="695" t="s">
        <v>122</v>
      </c>
      <c r="BT20" s="695"/>
      <c r="BU20" s="695"/>
      <c r="BV20" s="695"/>
      <c r="BW20" s="695"/>
      <c r="BX20" s="695"/>
      <c r="BY20" s="695"/>
      <c r="BZ20" s="695"/>
      <c r="CA20" s="695"/>
      <c r="CB20" s="735"/>
      <c r="CD20" s="653" t="s">
        <v>264</v>
      </c>
      <c r="CE20" s="654"/>
      <c r="CF20" s="654"/>
      <c r="CG20" s="654"/>
      <c r="CH20" s="654"/>
      <c r="CI20" s="654"/>
      <c r="CJ20" s="654"/>
      <c r="CK20" s="654"/>
      <c r="CL20" s="654"/>
      <c r="CM20" s="654"/>
      <c r="CN20" s="654"/>
      <c r="CO20" s="654"/>
      <c r="CP20" s="654"/>
      <c r="CQ20" s="655"/>
      <c r="CR20" s="656">
        <v>208940471</v>
      </c>
      <c r="CS20" s="657"/>
      <c r="CT20" s="657"/>
      <c r="CU20" s="657"/>
      <c r="CV20" s="657"/>
      <c r="CW20" s="657"/>
      <c r="CX20" s="657"/>
      <c r="CY20" s="658"/>
      <c r="CZ20" s="694">
        <v>100</v>
      </c>
      <c r="DA20" s="694"/>
      <c r="DB20" s="694"/>
      <c r="DC20" s="694"/>
      <c r="DD20" s="662">
        <v>26152512</v>
      </c>
      <c r="DE20" s="657"/>
      <c r="DF20" s="657"/>
      <c r="DG20" s="657"/>
      <c r="DH20" s="657"/>
      <c r="DI20" s="657"/>
      <c r="DJ20" s="657"/>
      <c r="DK20" s="657"/>
      <c r="DL20" s="657"/>
      <c r="DM20" s="657"/>
      <c r="DN20" s="657"/>
      <c r="DO20" s="657"/>
      <c r="DP20" s="658"/>
      <c r="DQ20" s="662">
        <v>130979819</v>
      </c>
      <c r="DR20" s="657"/>
      <c r="DS20" s="657"/>
      <c r="DT20" s="657"/>
      <c r="DU20" s="657"/>
      <c r="DV20" s="657"/>
      <c r="DW20" s="657"/>
      <c r="DX20" s="657"/>
      <c r="DY20" s="657"/>
      <c r="DZ20" s="657"/>
      <c r="EA20" s="657"/>
      <c r="EB20" s="657"/>
      <c r="EC20" s="693"/>
    </row>
    <row r="21" spans="2:133" ht="11.25" customHeight="1" x14ac:dyDescent="0.2">
      <c r="B21" s="653" t="s">
        <v>265</v>
      </c>
      <c r="C21" s="654"/>
      <c r="D21" s="654"/>
      <c r="E21" s="654"/>
      <c r="F21" s="654"/>
      <c r="G21" s="654"/>
      <c r="H21" s="654"/>
      <c r="I21" s="654"/>
      <c r="J21" s="654"/>
      <c r="K21" s="654"/>
      <c r="L21" s="654"/>
      <c r="M21" s="654"/>
      <c r="N21" s="654"/>
      <c r="O21" s="654"/>
      <c r="P21" s="654"/>
      <c r="Q21" s="655"/>
      <c r="R21" s="656">
        <v>18272171</v>
      </c>
      <c r="S21" s="657"/>
      <c r="T21" s="657"/>
      <c r="U21" s="657"/>
      <c r="V21" s="657"/>
      <c r="W21" s="657"/>
      <c r="X21" s="657"/>
      <c r="Y21" s="658"/>
      <c r="Z21" s="694">
        <v>8.4</v>
      </c>
      <c r="AA21" s="694"/>
      <c r="AB21" s="694"/>
      <c r="AC21" s="694"/>
      <c r="AD21" s="695">
        <v>15218898</v>
      </c>
      <c r="AE21" s="695"/>
      <c r="AF21" s="695"/>
      <c r="AG21" s="695"/>
      <c r="AH21" s="695"/>
      <c r="AI21" s="695"/>
      <c r="AJ21" s="695"/>
      <c r="AK21" s="695"/>
      <c r="AL21" s="659">
        <v>13.4</v>
      </c>
      <c r="AM21" s="660"/>
      <c r="AN21" s="660"/>
      <c r="AO21" s="696"/>
      <c r="AP21" s="653" t="s">
        <v>266</v>
      </c>
      <c r="AQ21" s="733"/>
      <c r="AR21" s="733"/>
      <c r="AS21" s="733"/>
      <c r="AT21" s="733"/>
      <c r="AU21" s="733"/>
      <c r="AV21" s="733"/>
      <c r="AW21" s="733"/>
      <c r="AX21" s="733"/>
      <c r="AY21" s="733"/>
      <c r="AZ21" s="733"/>
      <c r="BA21" s="733"/>
      <c r="BB21" s="733"/>
      <c r="BC21" s="733"/>
      <c r="BD21" s="733"/>
      <c r="BE21" s="733"/>
      <c r="BF21" s="734"/>
      <c r="BG21" s="656">
        <v>65090</v>
      </c>
      <c r="BH21" s="657"/>
      <c r="BI21" s="657"/>
      <c r="BJ21" s="657"/>
      <c r="BK21" s="657"/>
      <c r="BL21" s="657"/>
      <c r="BM21" s="657"/>
      <c r="BN21" s="658"/>
      <c r="BO21" s="694">
        <v>0.1</v>
      </c>
      <c r="BP21" s="694"/>
      <c r="BQ21" s="694"/>
      <c r="BR21" s="694"/>
      <c r="BS21" s="695" t="s">
        <v>122</v>
      </c>
      <c r="BT21" s="695"/>
      <c r="BU21" s="695"/>
      <c r="BV21" s="695"/>
      <c r="BW21" s="695"/>
      <c r="BX21" s="695"/>
      <c r="BY21" s="695"/>
      <c r="BZ21" s="695"/>
      <c r="CA21" s="695"/>
      <c r="CB21" s="735"/>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
      <c r="B22" s="653" t="s">
        <v>267</v>
      </c>
      <c r="C22" s="654"/>
      <c r="D22" s="654"/>
      <c r="E22" s="654"/>
      <c r="F22" s="654"/>
      <c r="G22" s="654"/>
      <c r="H22" s="654"/>
      <c r="I22" s="654"/>
      <c r="J22" s="654"/>
      <c r="K22" s="654"/>
      <c r="L22" s="654"/>
      <c r="M22" s="654"/>
      <c r="N22" s="654"/>
      <c r="O22" s="654"/>
      <c r="P22" s="654"/>
      <c r="Q22" s="655"/>
      <c r="R22" s="656">
        <v>15218898</v>
      </c>
      <c r="S22" s="657"/>
      <c r="T22" s="657"/>
      <c r="U22" s="657"/>
      <c r="V22" s="657"/>
      <c r="W22" s="657"/>
      <c r="X22" s="657"/>
      <c r="Y22" s="658"/>
      <c r="Z22" s="694">
        <v>7</v>
      </c>
      <c r="AA22" s="694"/>
      <c r="AB22" s="694"/>
      <c r="AC22" s="694"/>
      <c r="AD22" s="695">
        <v>15218898</v>
      </c>
      <c r="AE22" s="695"/>
      <c r="AF22" s="695"/>
      <c r="AG22" s="695"/>
      <c r="AH22" s="695"/>
      <c r="AI22" s="695"/>
      <c r="AJ22" s="695"/>
      <c r="AK22" s="695"/>
      <c r="AL22" s="659">
        <v>13.4</v>
      </c>
      <c r="AM22" s="660"/>
      <c r="AN22" s="660"/>
      <c r="AO22" s="696"/>
      <c r="AP22" s="653" t="s">
        <v>268</v>
      </c>
      <c r="AQ22" s="733"/>
      <c r="AR22" s="733"/>
      <c r="AS22" s="733"/>
      <c r="AT22" s="733"/>
      <c r="AU22" s="733"/>
      <c r="AV22" s="733"/>
      <c r="AW22" s="733"/>
      <c r="AX22" s="733"/>
      <c r="AY22" s="733"/>
      <c r="AZ22" s="733"/>
      <c r="BA22" s="733"/>
      <c r="BB22" s="733"/>
      <c r="BC22" s="733"/>
      <c r="BD22" s="733"/>
      <c r="BE22" s="733"/>
      <c r="BF22" s="734"/>
      <c r="BG22" s="656">
        <v>2757766</v>
      </c>
      <c r="BH22" s="657"/>
      <c r="BI22" s="657"/>
      <c r="BJ22" s="657"/>
      <c r="BK22" s="657"/>
      <c r="BL22" s="657"/>
      <c r="BM22" s="657"/>
      <c r="BN22" s="658"/>
      <c r="BO22" s="694">
        <v>3.2</v>
      </c>
      <c r="BP22" s="694"/>
      <c r="BQ22" s="694"/>
      <c r="BR22" s="694"/>
      <c r="BS22" s="695" t="s">
        <v>122</v>
      </c>
      <c r="BT22" s="695"/>
      <c r="BU22" s="695"/>
      <c r="BV22" s="695"/>
      <c r="BW22" s="695"/>
      <c r="BX22" s="695"/>
      <c r="BY22" s="695"/>
      <c r="BZ22" s="695"/>
      <c r="CA22" s="695"/>
      <c r="CB22" s="735"/>
      <c r="CD22" s="708" t="s">
        <v>269</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2">
      <c r="B23" s="653" t="s">
        <v>270</v>
      </c>
      <c r="C23" s="654"/>
      <c r="D23" s="654"/>
      <c r="E23" s="654"/>
      <c r="F23" s="654"/>
      <c r="G23" s="654"/>
      <c r="H23" s="654"/>
      <c r="I23" s="654"/>
      <c r="J23" s="654"/>
      <c r="K23" s="654"/>
      <c r="L23" s="654"/>
      <c r="M23" s="654"/>
      <c r="N23" s="654"/>
      <c r="O23" s="654"/>
      <c r="P23" s="654"/>
      <c r="Q23" s="655"/>
      <c r="R23" s="656">
        <v>3053273</v>
      </c>
      <c r="S23" s="657"/>
      <c r="T23" s="657"/>
      <c r="U23" s="657"/>
      <c r="V23" s="657"/>
      <c r="W23" s="657"/>
      <c r="X23" s="657"/>
      <c r="Y23" s="658"/>
      <c r="Z23" s="694">
        <v>1.4</v>
      </c>
      <c r="AA23" s="694"/>
      <c r="AB23" s="694"/>
      <c r="AC23" s="694"/>
      <c r="AD23" s="695" t="s">
        <v>122</v>
      </c>
      <c r="AE23" s="695"/>
      <c r="AF23" s="695"/>
      <c r="AG23" s="695"/>
      <c r="AH23" s="695"/>
      <c r="AI23" s="695"/>
      <c r="AJ23" s="695"/>
      <c r="AK23" s="695"/>
      <c r="AL23" s="659" t="s">
        <v>122</v>
      </c>
      <c r="AM23" s="660"/>
      <c r="AN23" s="660"/>
      <c r="AO23" s="696"/>
      <c r="AP23" s="653" t="s">
        <v>271</v>
      </c>
      <c r="AQ23" s="733"/>
      <c r="AR23" s="733"/>
      <c r="AS23" s="733"/>
      <c r="AT23" s="733"/>
      <c r="AU23" s="733"/>
      <c r="AV23" s="733"/>
      <c r="AW23" s="733"/>
      <c r="AX23" s="733"/>
      <c r="AY23" s="733"/>
      <c r="AZ23" s="733"/>
      <c r="BA23" s="733"/>
      <c r="BB23" s="733"/>
      <c r="BC23" s="733"/>
      <c r="BD23" s="733"/>
      <c r="BE23" s="733"/>
      <c r="BF23" s="734"/>
      <c r="BG23" s="656">
        <v>6905427</v>
      </c>
      <c r="BH23" s="657"/>
      <c r="BI23" s="657"/>
      <c r="BJ23" s="657"/>
      <c r="BK23" s="657"/>
      <c r="BL23" s="657"/>
      <c r="BM23" s="657"/>
      <c r="BN23" s="658"/>
      <c r="BO23" s="694">
        <v>8</v>
      </c>
      <c r="BP23" s="694"/>
      <c r="BQ23" s="694"/>
      <c r="BR23" s="694"/>
      <c r="BS23" s="695" t="s">
        <v>122</v>
      </c>
      <c r="BT23" s="695"/>
      <c r="BU23" s="695"/>
      <c r="BV23" s="695"/>
      <c r="BW23" s="695"/>
      <c r="BX23" s="695"/>
      <c r="BY23" s="695"/>
      <c r="BZ23" s="695"/>
      <c r="CA23" s="695"/>
      <c r="CB23" s="735"/>
      <c r="CD23" s="708" t="s">
        <v>211</v>
      </c>
      <c r="CE23" s="709"/>
      <c r="CF23" s="709"/>
      <c r="CG23" s="709"/>
      <c r="CH23" s="709"/>
      <c r="CI23" s="709"/>
      <c r="CJ23" s="709"/>
      <c r="CK23" s="709"/>
      <c r="CL23" s="709"/>
      <c r="CM23" s="709"/>
      <c r="CN23" s="709"/>
      <c r="CO23" s="709"/>
      <c r="CP23" s="709"/>
      <c r="CQ23" s="710"/>
      <c r="CR23" s="708" t="s">
        <v>272</v>
      </c>
      <c r="CS23" s="709"/>
      <c r="CT23" s="709"/>
      <c r="CU23" s="709"/>
      <c r="CV23" s="709"/>
      <c r="CW23" s="709"/>
      <c r="CX23" s="709"/>
      <c r="CY23" s="710"/>
      <c r="CZ23" s="708" t="s">
        <v>273</v>
      </c>
      <c r="DA23" s="709"/>
      <c r="DB23" s="709"/>
      <c r="DC23" s="710"/>
      <c r="DD23" s="708" t="s">
        <v>274</v>
      </c>
      <c r="DE23" s="709"/>
      <c r="DF23" s="709"/>
      <c r="DG23" s="709"/>
      <c r="DH23" s="709"/>
      <c r="DI23" s="709"/>
      <c r="DJ23" s="709"/>
      <c r="DK23" s="710"/>
      <c r="DL23" s="746" t="s">
        <v>275</v>
      </c>
      <c r="DM23" s="747"/>
      <c r="DN23" s="747"/>
      <c r="DO23" s="747"/>
      <c r="DP23" s="747"/>
      <c r="DQ23" s="747"/>
      <c r="DR23" s="747"/>
      <c r="DS23" s="747"/>
      <c r="DT23" s="747"/>
      <c r="DU23" s="747"/>
      <c r="DV23" s="748"/>
      <c r="DW23" s="708" t="s">
        <v>276</v>
      </c>
      <c r="DX23" s="709"/>
      <c r="DY23" s="709"/>
      <c r="DZ23" s="709"/>
      <c r="EA23" s="709"/>
      <c r="EB23" s="709"/>
      <c r="EC23" s="710"/>
    </row>
    <row r="24" spans="2:133" ht="11.25" customHeight="1" x14ac:dyDescent="0.2">
      <c r="B24" s="653" t="s">
        <v>277</v>
      </c>
      <c r="C24" s="654"/>
      <c r="D24" s="654"/>
      <c r="E24" s="654"/>
      <c r="F24" s="654"/>
      <c r="G24" s="654"/>
      <c r="H24" s="654"/>
      <c r="I24" s="654"/>
      <c r="J24" s="654"/>
      <c r="K24" s="654"/>
      <c r="L24" s="654"/>
      <c r="M24" s="654"/>
      <c r="N24" s="654"/>
      <c r="O24" s="654"/>
      <c r="P24" s="654"/>
      <c r="Q24" s="655"/>
      <c r="R24" s="656" t="s">
        <v>122</v>
      </c>
      <c r="S24" s="657"/>
      <c r="T24" s="657"/>
      <c r="U24" s="657"/>
      <c r="V24" s="657"/>
      <c r="W24" s="657"/>
      <c r="X24" s="657"/>
      <c r="Y24" s="658"/>
      <c r="Z24" s="694" t="s">
        <v>122</v>
      </c>
      <c r="AA24" s="694"/>
      <c r="AB24" s="694"/>
      <c r="AC24" s="694"/>
      <c r="AD24" s="695" t="s">
        <v>122</v>
      </c>
      <c r="AE24" s="695"/>
      <c r="AF24" s="695"/>
      <c r="AG24" s="695"/>
      <c r="AH24" s="695"/>
      <c r="AI24" s="695"/>
      <c r="AJ24" s="695"/>
      <c r="AK24" s="695"/>
      <c r="AL24" s="659" t="s">
        <v>122</v>
      </c>
      <c r="AM24" s="660"/>
      <c r="AN24" s="660"/>
      <c r="AO24" s="696"/>
      <c r="AP24" s="653" t="s">
        <v>278</v>
      </c>
      <c r="AQ24" s="733"/>
      <c r="AR24" s="733"/>
      <c r="AS24" s="733"/>
      <c r="AT24" s="733"/>
      <c r="AU24" s="733"/>
      <c r="AV24" s="733"/>
      <c r="AW24" s="733"/>
      <c r="AX24" s="733"/>
      <c r="AY24" s="733"/>
      <c r="AZ24" s="733"/>
      <c r="BA24" s="733"/>
      <c r="BB24" s="733"/>
      <c r="BC24" s="733"/>
      <c r="BD24" s="733"/>
      <c r="BE24" s="733"/>
      <c r="BF24" s="734"/>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5"/>
      <c r="CD24" s="714" t="s">
        <v>279</v>
      </c>
      <c r="CE24" s="715"/>
      <c r="CF24" s="715"/>
      <c r="CG24" s="715"/>
      <c r="CH24" s="715"/>
      <c r="CI24" s="715"/>
      <c r="CJ24" s="715"/>
      <c r="CK24" s="715"/>
      <c r="CL24" s="715"/>
      <c r="CM24" s="715"/>
      <c r="CN24" s="715"/>
      <c r="CO24" s="715"/>
      <c r="CP24" s="715"/>
      <c r="CQ24" s="716"/>
      <c r="CR24" s="711">
        <v>102559541</v>
      </c>
      <c r="CS24" s="712"/>
      <c r="CT24" s="712"/>
      <c r="CU24" s="712"/>
      <c r="CV24" s="712"/>
      <c r="CW24" s="712"/>
      <c r="CX24" s="712"/>
      <c r="CY24" s="737"/>
      <c r="CZ24" s="738">
        <v>49.1</v>
      </c>
      <c r="DA24" s="720"/>
      <c r="DB24" s="720"/>
      <c r="DC24" s="740"/>
      <c r="DD24" s="736">
        <v>62054647</v>
      </c>
      <c r="DE24" s="712"/>
      <c r="DF24" s="712"/>
      <c r="DG24" s="712"/>
      <c r="DH24" s="712"/>
      <c r="DI24" s="712"/>
      <c r="DJ24" s="712"/>
      <c r="DK24" s="737"/>
      <c r="DL24" s="736">
        <v>55486804</v>
      </c>
      <c r="DM24" s="712"/>
      <c r="DN24" s="712"/>
      <c r="DO24" s="712"/>
      <c r="DP24" s="712"/>
      <c r="DQ24" s="712"/>
      <c r="DR24" s="712"/>
      <c r="DS24" s="712"/>
      <c r="DT24" s="712"/>
      <c r="DU24" s="712"/>
      <c r="DV24" s="737"/>
      <c r="DW24" s="738">
        <v>48.5</v>
      </c>
      <c r="DX24" s="720"/>
      <c r="DY24" s="720"/>
      <c r="DZ24" s="720"/>
      <c r="EA24" s="720"/>
      <c r="EB24" s="720"/>
      <c r="EC24" s="739"/>
    </row>
    <row r="25" spans="2:133" ht="11.25" customHeight="1" x14ac:dyDescent="0.2">
      <c r="B25" s="653" t="s">
        <v>280</v>
      </c>
      <c r="C25" s="654"/>
      <c r="D25" s="654"/>
      <c r="E25" s="654"/>
      <c r="F25" s="654"/>
      <c r="G25" s="654"/>
      <c r="H25" s="654"/>
      <c r="I25" s="654"/>
      <c r="J25" s="654"/>
      <c r="K25" s="654"/>
      <c r="L25" s="654"/>
      <c r="M25" s="654"/>
      <c r="N25" s="654"/>
      <c r="O25" s="654"/>
      <c r="P25" s="654"/>
      <c r="Q25" s="655"/>
      <c r="R25" s="656">
        <v>124117776</v>
      </c>
      <c r="S25" s="657"/>
      <c r="T25" s="657"/>
      <c r="U25" s="657"/>
      <c r="V25" s="657"/>
      <c r="W25" s="657"/>
      <c r="X25" s="657"/>
      <c r="Y25" s="658"/>
      <c r="Z25" s="694">
        <v>57.1</v>
      </c>
      <c r="AA25" s="694"/>
      <c r="AB25" s="694"/>
      <c r="AC25" s="694"/>
      <c r="AD25" s="695">
        <v>113178287</v>
      </c>
      <c r="AE25" s="695"/>
      <c r="AF25" s="695"/>
      <c r="AG25" s="695"/>
      <c r="AH25" s="695"/>
      <c r="AI25" s="695"/>
      <c r="AJ25" s="695"/>
      <c r="AK25" s="695"/>
      <c r="AL25" s="659">
        <v>99.9</v>
      </c>
      <c r="AM25" s="660"/>
      <c r="AN25" s="660"/>
      <c r="AO25" s="696"/>
      <c r="AP25" s="653" t="s">
        <v>281</v>
      </c>
      <c r="AQ25" s="733"/>
      <c r="AR25" s="733"/>
      <c r="AS25" s="733"/>
      <c r="AT25" s="733"/>
      <c r="AU25" s="733"/>
      <c r="AV25" s="733"/>
      <c r="AW25" s="733"/>
      <c r="AX25" s="733"/>
      <c r="AY25" s="733"/>
      <c r="AZ25" s="733"/>
      <c r="BA25" s="733"/>
      <c r="BB25" s="733"/>
      <c r="BC25" s="733"/>
      <c r="BD25" s="733"/>
      <c r="BE25" s="733"/>
      <c r="BF25" s="734"/>
      <c r="BG25" s="656">
        <v>980789</v>
      </c>
      <c r="BH25" s="657"/>
      <c r="BI25" s="657"/>
      <c r="BJ25" s="657"/>
      <c r="BK25" s="657"/>
      <c r="BL25" s="657"/>
      <c r="BM25" s="657"/>
      <c r="BN25" s="658"/>
      <c r="BO25" s="694">
        <v>1.1000000000000001</v>
      </c>
      <c r="BP25" s="694"/>
      <c r="BQ25" s="694"/>
      <c r="BR25" s="694"/>
      <c r="BS25" s="695" t="s">
        <v>122</v>
      </c>
      <c r="BT25" s="695"/>
      <c r="BU25" s="695"/>
      <c r="BV25" s="695"/>
      <c r="BW25" s="695"/>
      <c r="BX25" s="695"/>
      <c r="BY25" s="695"/>
      <c r="BZ25" s="695"/>
      <c r="CA25" s="695"/>
      <c r="CB25" s="735"/>
      <c r="CD25" s="653" t="s">
        <v>282</v>
      </c>
      <c r="CE25" s="654"/>
      <c r="CF25" s="654"/>
      <c r="CG25" s="654"/>
      <c r="CH25" s="654"/>
      <c r="CI25" s="654"/>
      <c r="CJ25" s="654"/>
      <c r="CK25" s="654"/>
      <c r="CL25" s="654"/>
      <c r="CM25" s="654"/>
      <c r="CN25" s="654"/>
      <c r="CO25" s="654"/>
      <c r="CP25" s="654"/>
      <c r="CQ25" s="655"/>
      <c r="CR25" s="656">
        <v>25268498</v>
      </c>
      <c r="CS25" s="669"/>
      <c r="CT25" s="669"/>
      <c r="CU25" s="669"/>
      <c r="CV25" s="669"/>
      <c r="CW25" s="669"/>
      <c r="CX25" s="669"/>
      <c r="CY25" s="670"/>
      <c r="CZ25" s="659">
        <v>12.1</v>
      </c>
      <c r="DA25" s="671"/>
      <c r="DB25" s="671"/>
      <c r="DC25" s="672"/>
      <c r="DD25" s="662">
        <v>23376923</v>
      </c>
      <c r="DE25" s="669"/>
      <c r="DF25" s="669"/>
      <c r="DG25" s="669"/>
      <c r="DH25" s="669"/>
      <c r="DI25" s="669"/>
      <c r="DJ25" s="669"/>
      <c r="DK25" s="670"/>
      <c r="DL25" s="662">
        <v>22582416</v>
      </c>
      <c r="DM25" s="669"/>
      <c r="DN25" s="669"/>
      <c r="DO25" s="669"/>
      <c r="DP25" s="669"/>
      <c r="DQ25" s="669"/>
      <c r="DR25" s="669"/>
      <c r="DS25" s="669"/>
      <c r="DT25" s="669"/>
      <c r="DU25" s="669"/>
      <c r="DV25" s="670"/>
      <c r="DW25" s="659">
        <v>19.7</v>
      </c>
      <c r="DX25" s="671"/>
      <c r="DY25" s="671"/>
      <c r="DZ25" s="671"/>
      <c r="EA25" s="671"/>
      <c r="EB25" s="671"/>
      <c r="EC25" s="683"/>
    </row>
    <row r="26" spans="2:133" ht="11.25" customHeight="1" x14ac:dyDescent="0.2">
      <c r="B26" s="653" t="s">
        <v>283</v>
      </c>
      <c r="C26" s="654"/>
      <c r="D26" s="654"/>
      <c r="E26" s="654"/>
      <c r="F26" s="654"/>
      <c r="G26" s="654"/>
      <c r="H26" s="654"/>
      <c r="I26" s="654"/>
      <c r="J26" s="654"/>
      <c r="K26" s="654"/>
      <c r="L26" s="654"/>
      <c r="M26" s="654"/>
      <c r="N26" s="654"/>
      <c r="O26" s="654"/>
      <c r="P26" s="654"/>
      <c r="Q26" s="655"/>
      <c r="R26" s="656">
        <v>51155</v>
      </c>
      <c r="S26" s="657"/>
      <c r="T26" s="657"/>
      <c r="U26" s="657"/>
      <c r="V26" s="657"/>
      <c r="W26" s="657"/>
      <c r="X26" s="657"/>
      <c r="Y26" s="658"/>
      <c r="Z26" s="694">
        <v>0</v>
      </c>
      <c r="AA26" s="694"/>
      <c r="AB26" s="694"/>
      <c r="AC26" s="694"/>
      <c r="AD26" s="695">
        <v>51155</v>
      </c>
      <c r="AE26" s="695"/>
      <c r="AF26" s="695"/>
      <c r="AG26" s="695"/>
      <c r="AH26" s="695"/>
      <c r="AI26" s="695"/>
      <c r="AJ26" s="695"/>
      <c r="AK26" s="695"/>
      <c r="AL26" s="659">
        <v>0</v>
      </c>
      <c r="AM26" s="660"/>
      <c r="AN26" s="660"/>
      <c r="AO26" s="696"/>
      <c r="AP26" s="653" t="s">
        <v>284</v>
      </c>
      <c r="AQ26" s="733"/>
      <c r="AR26" s="733"/>
      <c r="AS26" s="733"/>
      <c r="AT26" s="733"/>
      <c r="AU26" s="733"/>
      <c r="AV26" s="733"/>
      <c r="AW26" s="733"/>
      <c r="AX26" s="733"/>
      <c r="AY26" s="733"/>
      <c r="AZ26" s="733"/>
      <c r="BA26" s="733"/>
      <c r="BB26" s="733"/>
      <c r="BC26" s="733"/>
      <c r="BD26" s="733"/>
      <c r="BE26" s="733"/>
      <c r="BF26" s="734"/>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5"/>
      <c r="CD26" s="653" t="s">
        <v>285</v>
      </c>
      <c r="CE26" s="654"/>
      <c r="CF26" s="654"/>
      <c r="CG26" s="654"/>
      <c r="CH26" s="654"/>
      <c r="CI26" s="654"/>
      <c r="CJ26" s="654"/>
      <c r="CK26" s="654"/>
      <c r="CL26" s="654"/>
      <c r="CM26" s="654"/>
      <c r="CN26" s="654"/>
      <c r="CO26" s="654"/>
      <c r="CP26" s="654"/>
      <c r="CQ26" s="655"/>
      <c r="CR26" s="656">
        <v>15801661</v>
      </c>
      <c r="CS26" s="657"/>
      <c r="CT26" s="657"/>
      <c r="CU26" s="657"/>
      <c r="CV26" s="657"/>
      <c r="CW26" s="657"/>
      <c r="CX26" s="657"/>
      <c r="CY26" s="658"/>
      <c r="CZ26" s="659">
        <v>7.6</v>
      </c>
      <c r="DA26" s="671"/>
      <c r="DB26" s="671"/>
      <c r="DC26" s="672"/>
      <c r="DD26" s="662">
        <v>14770911</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2">
      <c r="B27" s="653" t="s">
        <v>286</v>
      </c>
      <c r="C27" s="654"/>
      <c r="D27" s="654"/>
      <c r="E27" s="654"/>
      <c r="F27" s="654"/>
      <c r="G27" s="654"/>
      <c r="H27" s="654"/>
      <c r="I27" s="654"/>
      <c r="J27" s="654"/>
      <c r="K27" s="654"/>
      <c r="L27" s="654"/>
      <c r="M27" s="654"/>
      <c r="N27" s="654"/>
      <c r="O27" s="654"/>
      <c r="P27" s="654"/>
      <c r="Q27" s="655"/>
      <c r="R27" s="656">
        <v>343888</v>
      </c>
      <c r="S27" s="657"/>
      <c r="T27" s="657"/>
      <c r="U27" s="657"/>
      <c r="V27" s="657"/>
      <c r="W27" s="657"/>
      <c r="X27" s="657"/>
      <c r="Y27" s="658"/>
      <c r="Z27" s="694">
        <v>0.2</v>
      </c>
      <c r="AA27" s="694"/>
      <c r="AB27" s="694"/>
      <c r="AC27" s="694"/>
      <c r="AD27" s="695" t="s">
        <v>122</v>
      </c>
      <c r="AE27" s="695"/>
      <c r="AF27" s="695"/>
      <c r="AG27" s="695"/>
      <c r="AH27" s="695"/>
      <c r="AI27" s="695"/>
      <c r="AJ27" s="695"/>
      <c r="AK27" s="695"/>
      <c r="AL27" s="659" t="s">
        <v>122</v>
      </c>
      <c r="AM27" s="660"/>
      <c r="AN27" s="660"/>
      <c r="AO27" s="696"/>
      <c r="AP27" s="653" t="s">
        <v>287</v>
      </c>
      <c r="AQ27" s="654"/>
      <c r="AR27" s="654"/>
      <c r="AS27" s="654"/>
      <c r="AT27" s="654"/>
      <c r="AU27" s="654"/>
      <c r="AV27" s="654"/>
      <c r="AW27" s="654"/>
      <c r="AX27" s="654"/>
      <c r="AY27" s="654"/>
      <c r="AZ27" s="654"/>
      <c r="BA27" s="654"/>
      <c r="BB27" s="654"/>
      <c r="BC27" s="654"/>
      <c r="BD27" s="654"/>
      <c r="BE27" s="654"/>
      <c r="BF27" s="655"/>
      <c r="BG27" s="656">
        <v>85876202</v>
      </c>
      <c r="BH27" s="657"/>
      <c r="BI27" s="657"/>
      <c r="BJ27" s="657"/>
      <c r="BK27" s="657"/>
      <c r="BL27" s="657"/>
      <c r="BM27" s="657"/>
      <c r="BN27" s="658"/>
      <c r="BO27" s="694">
        <v>100</v>
      </c>
      <c r="BP27" s="694"/>
      <c r="BQ27" s="694"/>
      <c r="BR27" s="694"/>
      <c r="BS27" s="695">
        <v>1927472</v>
      </c>
      <c r="BT27" s="695"/>
      <c r="BU27" s="695"/>
      <c r="BV27" s="695"/>
      <c r="BW27" s="695"/>
      <c r="BX27" s="695"/>
      <c r="BY27" s="695"/>
      <c r="BZ27" s="695"/>
      <c r="CA27" s="695"/>
      <c r="CB27" s="735"/>
      <c r="CD27" s="653" t="s">
        <v>288</v>
      </c>
      <c r="CE27" s="654"/>
      <c r="CF27" s="654"/>
      <c r="CG27" s="654"/>
      <c r="CH27" s="654"/>
      <c r="CI27" s="654"/>
      <c r="CJ27" s="654"/>
      <c r="CK27" s="654"/>
      <c r="CL27" s="654"/>
      <c r="CM27" s="654"/>
      <c r="CN27" s="654"/>
      <c r="CO27" s="654"/>
      <c r="CP27" s="654"/>
      <c r="CQ27" s="655"/>
      <c r="CR27" s="656">
        <v>60209168</v>
      </c>
      <c r="CS27" s="669"/>
      <c r="CT27" s="669"/>
      <c r="CU27" s="669"/>
      <c r="CV27" s="669"/>
      <c r="CW27" s="669"/>
      <c r="CX27" s="669"/>
      <c r="CY27" s="670"/>
      <c r="CZ27" s="659">
        <v>28.8</v>
      </c>
      <c r="DA27" s="671"/>
      <c r="DB27" s="671"/>
      <c r="DC27" s="672"/>
      <c r="DD27" s="662">
        <v>21751375</v>
      </c>
      <c r="DE27" s="669"/>
      <c r="DF27" s="669"/>
      <c r="DG27" s="669"/>
      <c r="DH27" s="669"/>
      <c r="DI27" s="669"/>
      <c r="DJ27" s="669"/>
      <c r="DK27" s="670"/>
      <c r="DL27" s="662">
        <v>15980664</v>
      </c>
      <c r="DM27" s="669"/>
      <c r="DN27" s="669"/>
      <c r="DO27" s="669"/>
      <c r="DP27" s="669"/>
      <c r="DQ27" s="669"/>
      <c r="DR27" s="669"/>
      <c r="DS27" s="669"/>
      <c r="DT27" s="669"/>
      <c r="DU27" s="669"/>
      <c r="DV27" s="670"/>
      <c r="DW27" s="659">
        <v>14</v>
      </c>
      <c r="DX27" s="671"/>
      <c r="DY27" s="671"/>
      <c r="DZ27" s="671"/>
      <c r="EA27" s="671"/>
      <c r="EB27" s="671"/>
      <c r="EC27" s="683"/>
    </row>
    <row r="28" spans="2:133" ht="11.25" customHeight="1" x14ac:dyDescent="0.2">
      <c r="B28" s="653" t="s">
        <v>289</v>
      </c>
      <c r="C28" s="654"/>
      <c r="D28" s="654"/>
      <c r="E28" s="654"/>
      <c r="F28" s="654"/>
      <c r="G28" s="654"/>
      <c r="H28" s="654"/>
      <c r="I28" s="654"/>
      <c r="J28" s="654"/>
      <c r="K28" s="654"/>
      <c r="L28" s="654"/>
      <c r="M28" s="654"/>
      <c r="N28" s="654"/>
      <c r="O28" s="654"/>
      <c r="P28" s="654"/>
      <c r="Q28" s="655"/>
      <c r="R28" s="656">
        <v>1550540</v>
      </c>
      <c r="S28" s="657"/>
      <c r="T28" s="657"/>
      <c r="U28" s="657"/>
      <c r="V28" s="657"/>
      <c r="W28" s="657"/>
      <c r="X28" s="657"/>
      <c r="Y28" s="658"/>
      <c r="Z28" s="694">
        <v>0.7</v>
      </c>
      <c r="AA28" s="694"/>
      <c r="AB28" s="694"/>
      <c r="AC28" s="694"/>
      <c r="AD28" s="695" t="s">
        <v>122</v>
      </c>
      <c r="AE28" s="695"/>
      <c r="AF28" s="695"/>
      <c r="AG28" s="695"/>
      <c r="AH28" s="695"/>
      <c r="AI28" s="695"/>
      <c r="AJ28" s="695"/>
      <c r="AK28" s="695"/>
      <c r="AL28" s="659" t="s">
        <v>122</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290</v>
      </c>
      <c r="CE28" s="654"/>
      <c r="CF28" s="654"/>
      <c r="CG28" s="654"/>
      <c r="CH28" s="654"/>
      <c r="CI28" s="654"/>
      <c r="CJ28" s="654"/>
      <c r="CK28" s="654"/>
      <c r="CL28" s="654"/>
      <c r="CM28" s="654"/>
      <c r="CN28" s="654"/>
      <c r="CO28" s="654"/>
      <c r="CP28" s="654"/>
      <c r="CQ28" s="655"/>
      <c r="CR28" s="656">
        <v>17081875</v>
      </c>
      <c r="CS28" s="657"/>
      <c r="CT28" s="657"/>
      <c r="CU28" s="657"/>
      <c r="CV28" s="657"/>
      <c r="CW28" s="657"/>
      <c r="CX28" s="657"/>
      <c r="CY28" s="658"/>
      <c r="CZ28" s="659">
        <v>8.1999999999999993</v>
      </c>
      <c r="DA28" s="671"/>
      <c r="DB28" s="671"/>
      <c r="DC28" s="672"/>
      <c r="DD28" s="662">
        <v>16926349</v>
      </c>
      <c r="DE28" s="657"/>
      <c r="DF28" s="657"/>
      <c r="DG28" s="657"/>
      <c r="DH28" s="657"/>
      <c r="DI28" s="657"/>
      <c r="DJ28" s="657"/>
      <c r="DK28" s="658"/>
      <c r="DL28" s="662">
        <v>16923724</v>
      </c>
      <c r="DM28" s="657"/>
      <c r="DN28" s="657"/>
      <c r="DO28" s="657"/>
      <c r="DP28" s="657"/>
      <c r="DQ28" s="657"/>
      <c r="DR28" s="657"/>
      <c r="DS28" s="657"/>
      <c r="DT28" s="657"/>
      <c r="DU28" s="657"/>
      <c r="DV28" s="658"/>
      <c r="DW28" s="659">
        <v>14.8</v>
      </c>
      <c r="DX28" s="671"/>
      <c r="DY28" s="671"/>
      <c r="DZ28" s="671"/>
      <c r="EA28" s="671"/>
      <c r="EB28" s="671"/>
      <c r="EC28" s="683"/>
    </row>
    <row r="29" spans="2:133" ht="11.25" customHeight="1" x14ac:dyDescent="0.2">
      <c r="B29" s="653" t="s">
        <v>291</v>
      </c>
      <c r="C29" s="654"/>
      <c r="D29" s="654"/>
      <c r="E29" s="654"/>
      <c r="F29" s="654"/>
      <c r="G29" s="654"/>
      <c r="H29" s="654"/>
      <c r="I29" s="654"/>
      <c r="J29" s="654"/>
      <c r="K29" s="654"/>
      <c r="L29" s="654"/>
      <c r="M29" s="654"/>
      <c r="N29" s="654"/>
      <c r="O29" s="654"/>
      <c r="P29" s="654"/>
      <c r="Q29" s="655"/>
      <c r="R29" s="656">
        <v>1741091</v>
      </c>
      <c r="S29" s="657"/>
      <c r="T29" s="657"/>
      <c r="U29" s="657"/>
      <c r="V29" s="657"/>
      <c r="W29" s="657"/>
      <c r="X29" s="657"/>
      <c r="Y29" s="658"/>
      <c r="Z29" s="694">
        <v>0.8</v>
      </c>
      <c r="AA29" s="694"/>
      <c r="AB29" s="694"/>
      <c r="AC29" s="694"/>
      <c r="AD29" s="695" t="s">
        <v>122</v>
      </c>
      <c r="AE29" s="695"/>
      <c r="AF29" s="695"/>
      <c r="AG29" s="695"/>
      <c r="AH29" s="695"/>
      <c r="AI29" s="695"/>
      <c r="AJ29" s="695"/>
      <c r="AK29" s="695"/>
      <c r="AL29" s="659" t="s">
        <v>122</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5"/>
      <c r="CD29" s="675" t="s">
        <v>292</v>
      </c>
      <c r="CE29" s="676"/>
      <c r="CF29" s="653" t="s">
        <v>66</v>
      </c>
      <c r="CG29" s="654"/>
      <c r="CH29" s="654"/>
      <c r="CI29" s="654"/>
      <c r="CJ29" s="654"/>
      <c r="CK29" s="654"/>
      <c r="CL29" s="654"/>
      <c r="CM29" s="654"/>
      <c r="CN29" s="654"/>
      <c r="CO29" s="654"/>
      <c r="CP29" s="654"/>
      <c r="CQ29" s="655"/>
      <c r="CR29" s="656">
        <v>17081447</v>
      </c>
      <c r="CS29" s="669"/>
      <c r="CT29" s="669"/>
      <c r="CU29" s="669"/>
      <c r="CV29" s="669"/>
      <c r="CW29" s="669"/>
      <c r="CX29" s="669"/>
      <c r="CY29" s="670"/>
      <c r="CZ29" s="659">
        <v>8.1999999999999993</v>
      </c>
      <c r="DA29" s="671"/>
      <c r="DB29" s="671"/>
      <c r="DC29" s="672"/>
      <c r="DD29" s="662">
        <v>16925921</v>
      </c>
      <c r="DE29" s="669"/>
      <c r="DF29" s="669"/>
      <c r="DG29" s="669"/>
      <c r="DH29" s="669"/>
      <c r="DI29" s="669"/>
      <c r="DJ29" s="669"/>
      <c r="DK29" s="670"/>
      <c r="DL29" s="662">
        <v>16923296</v>
      </c>
      <c r="DM29" s="669"/>
      <c r="DN29" s="669"/>
      <c r="DO29" s="669"/>
      <c r="DP29" s="669"/>
      <c r="DQ29" s="669"/>
      <c r="DR29" s="669"/>
      <c r="DS29" s="669"/>
      <c r="DT29" s="669"/>
      <c r="DU29" s="669"/>
      <c r="DV29" s="670"/>
      <c r="DW29" s="659">
        <v>14.8</v>
      </c>
      <c r="DX29" s="671"/>
      <c r="DY29" s="671"/>
      <c r="DZ29" s="671"/>
      <c r="EA29" s="671"/>
      <c r="EB29" s="671"/>
      <c r="EC29" s="683"/>
    </row>
    <row r="30" spans="2:133" ht="11.25" customHeight="1" x14ac:dyDescent="0.2">
      <c r="B30" s="653" t="s">
        <v>293</v>
      </c>
      <c r="C30" s="654"/>
      <c r="D30" s="654"/>
      <c r="E30" s="654"/>
      <c r="F30" s="654"/>
      <c r="G30" s="654"/>
      <c r="H30" s="654"/>
      <c r="I30" s="654"/>
      <c r="J30" s="654"/>
      <c r="K30" s="654"/>
      <c r="L30" s="654"/>
      <c r="M30" s="654"/>
      <c r="N30" s="654"/>
      <c r="O30" s="654"/>
      <c r="P30" s="654"/>
      <c r="Q30" s="655"/>
      <c r="R30" s="656">
        <v>44213150</v>
      </c>
      <c r="S30" s="657"/>
      <c r="T30" s="657"/>
      <c r="U30" s="657"/>
      <c r="V30" s="657"/>
      <c r="W30" s="657"/>
      <c r="X30" s="657"/>
      <c r="Y30" s="658"/>
      <c r="Z30" s="694">
        <v>20.3</v>
      </c>
      <c r="AA30" s="694"/>
      <c r="AB30" s="694"/>
      <c r="AC30" s="694"/>
      <c r="AD30" s="695" t="s">
        <v>122</v>
      </c>
      <c r="AE30" s="695"/>
      <c r="AF30" s="695"/>
      <c r="AG30" s="695"/>
      <c r="AH30" s="695"/>
      <c r="AI30" s="695"/>
      <c r="AJ30" s="695"/>
      <c r="AK30" s="695"/>
      <c r="AL30" s="659" t="s">
        <v>122</v>
      </c>
      <c r="AM30" s="660"/>
      <c r="AN30" s="660"/>
      <c r="AO30" s="696"/>
      <c r="AP30" s="708" t="s">
        <v>211</v>
      </c>
      <c r="AQ30" s="709"/>
      <c r="AR30" s="709"/>
      <c r="AS30" s="709"/>
      <c r="AT30" s="709"/>
      <c r="AU30" s="709"/>
      <c r="AV30" s="709"/>
      <c r="AW30" s="709"/>
      <c r="AX30" s="709"/>
      <c r="AY30" s="709"/>
      <c r="AZ30" s="709"/>
      <c r="BA30" s="709"/>
      <c r="BB30" s="709"/>
      <c r="BC30" s="709"/>
      <c r="BD30" s="709"/>
      <c r="BE30" s="709"/>
      <c r="BF30" s="710"/>
      <c r="BG30" s="708" t="s">
        <v>294</v>
      </c>
      <c r="BH30" s="726"/>
      <c r="BI30" s="726"/>
      <c r="BJ30" s="726"/>
      <c r="BK30" s="726"/>
      <c r="BL30" s="726"/>
      <c r="BM30" s="726"/>
      <c r="BN30" s="726"/>
      <c r="BO30" s="726"/>
      <c r="BP30" s="726"/>
      <c r="BQ30" s="727"/>
      <c r="BR30" s="708" t="s">
        <v>295</v>
      </c>
      <c r="BS30" s="726"/>
      <c r="BT30" s="726"/>
      <c r="BU30" s="726"/>
      <c r="BV30" s="726"/>
      <c r="BW30" s="726"/>
      <c r="BX30" s="726"/>
      <c r="BY30" s="726"/>
      <c r="BZ30" s="726"/>
      <c r="CA30" s="726"/>
      <c r="CB30" s="727"/>
      <c r="CD30" s="677"/>
      <c r="CE30" s="678"/>
      <c r="CF30" s="653" t="s">
        <v>296</v>
      </c>
      <c r="CG30" s="654"/>
      <c r="CH30" s="654"/>
      <c r="CI30" s="654"/>
      <c r="CJ30" s="654"/>
      <c r="CK30" s="654"/>
      <c r="CL30" s="654"/>
      <c r="CM30" s="654"/>
      <c r="CN30" s="654"/>
      <c r="CO30" s="654"/>
      <c r="CP30" s="654"/>
      <c r="CQ30" s="655"/>
      <c r="CR30" s="656">
        <v>16235301</v>
      </c>
      <c r="CS30" s="657"/>
      <c r="CT30" s="657"/>
      <c r="CU30" s="657"/>
      <c r="CV30" s="657"/>
      <c r="CW30" s="657"/>
      <c r="CX30" s="657"/>
      <c r="CY30" s="658"/>
      <c r="CZ30" s="659">
        <v>7.8</v>
      </c>
      <c r="DA30" s="671"/>
      <c r="DB30" s="671"/>
      <c r="DC30" s="672"/>
      <c r="DD30" s="662">
        <v>16084503</v>
      </c>
      <c r="DE30" s="657"/>
      <c r="DF30" s="657"/>
      <c r="DG30" s="657"/>
      <c r="DH30" s="657"/>
      <c r="DI30" s="657"/>
      <c r="DJ30" s="657"/>
      <c r="DK30" s="658"/>
      <c r="DL30" s="662">
        <v>16081909</v>
      </c>
      <c r="DM30" s="657"/>
      <c r="DN30" s="657"/>
      <c r="DO30" s="657"/>
      <c r="DP30" s="657"/>
      <c r="DQ30" s="657"/>
      <c r="DR30" s="657"/>
      <c r="DS30" s="657"/>
      <c r="DT30" s="657"/>
      <c r="DU30" s="657"/>
      <c r="DV30" s="658"/>
      <c r="DW30" s="659">
        <v>14</v>
      </c>
      <c r="DX30" s="671"/>
      <c r="DY30" s="671"/>
      <c r="DZ30" s="671"/>
      <c r="EA30" s="671"/>
      <c r="EB30" s="671"/>
      <c r="EC30" s="683"/>
    </row>
    <row r="31" spans="2:133" ht="11.25" customHeight="1" x14ac:dyDescent="0.2">
      <c r="B31" s="723" t="s">
        <v>297</v>
      </c>
      <c r="C31" s="724"/>
      <c r="D31" s="724"/>
      <c r="E31" s="724"/>
      <c r="F31" s="724"/>
      <c r="G31" s="724"/>
      <c r="H31" s="724"/>
      <c r="I31" s="724"/>
      <c r="J31" s="724"/>
      <c r="K31" s="724"/>
      <c r="L31" s="724"/>
      <c r="M31" s="724"/>
      <c r="N31" s="724"/>
      <c r="O31" s="724"/>
      <c r="P31" s="724"/>
      <c r="Q31" s="725"/>
      <c r="R31" s="656">
        <v>13821</v>
      </c>
      <c r="S31" s="657"/>
      <c r="T31" s="657"/>
      <c r="U31" s="657"/>
      <c r="V31" s="657"/>
      <c r="W31" s="657"/>
      <c r="X31" s="657"/>
      <c r="Y31" s="658"/>
      <c r="Z31" s="694">
        <v>0</v>
      </c>
      <c r="AA31" s="694"/>
      <c r="AB31" s="694"/>
      <c r="AC31" s="694"/>
      <c r="AD31" s="695">
        <v>13821</v>
      </c>
      <c r="AE31" s="695"/>
      <c r="AF31" s="695"/>
      <c r="AG31" s="695"/>
      <c r="AH31" s="695"/>
      <c r="AI31" s="695"/>
      <c r="AJ31" s="695"/>
      <c r="AK31" s="695"/>
      <c r="AL31" s="659">
        <v>0</v>
      </c>
      <c r="AM31" s="660"/>
      <c r="AN31" s="660"/>
      <c r="AO31" s="696"/>
      <c r="AP31" s="728" t="s">
        <v>298</v>
      </c>
      <c r="AQ31" s="729"/>
      <c r="AR31" s="729"/>
      <c r="AS31" s="729"/>
      <c r="AT31" s="730" t="s">
        <v>299</v>
      </c>
      <c r="AU31" s="200"/>
      <c r="AV31" s="200"/>
      <c r="AW31" s="200"/>
      <c r="AX31" s="714" t="s">
        <v>177</v>
      </c>
      <c r="AY31" s="715"/>
      <c r="AZ31" s="715"/>
      <c r="BA31" s="715"/>
      <c r="BB31" s="715"/>
      <c r="BC31" s="715"/>
      <c r="BD31" s="715"/>
      <c r="BE31" s="715"/>
      <c r="BF31" s="716"/>
      <c r="BG31" s="718">
        <v>99.5</v>
      </c>
      <c r="BH31" s="719"/>
      <c r="BI31" s="719"/>
      <c r="BJ31" s="719"/>
      <c r="BK31" s="719"/>
      <c r="BL31" s="719"/>
      <c r="BM31" s="720">
        <v>98.4</v>
      </c>
      <c r="BN31" s="719"/>
      <c r="BO31" s="719"/>
      <c r="BP31" s="719"/>
      <c r="BQ31" s="721"/>
      <c r="BR31" s="718">
        <v>99.1</v>
      </c>
      <c r="BS31" s="719"/>
      <c r="BT31" s="719"/>
      <c r="BU31" s="719"/>
      <c r="BV31" s="719"/>
      <c r="BW31" s="719"/>
      <c r="BX31" s="720">
        <v>97.8</v>
      </c>
      <c r="BY31" s="719"/>
      <c r="BZ31" s="719"/>
      <c r="CA31" s="719"/>
      <c r="CB31" s="721"/>
      <c r="CD31" s="677"/>
      <c r="CE31" s="678"/>
      <c r="CF31" s="653" t="s">
        <v>300</v>
      </c>
      <c r="CG31" s="654"/>
      <c r="CH31" s="654"/>
      <c r="CI31" s="654"/>
      <c r="CJ31" s="654"/>
      <c r="CK31" s="654"/>
      <c r="CL31" s="654"/>
      <c r="CM31" s="654"/>
      <c r="CN31" s="654"/>
      <c r="CO31" s="654"/>
      <c r="CP31" s="654"/>
      <c r="CQ31" s="655"/>
      <c r="CR31" s="656">
        <v>846146</v>
      </c>
      <c r="CS31" s="669"/>
      <c r="CT31" s="669"/>
      <c r="CU31" s="669"/>
      <c r="CV31" s="669"/>
      <c r="CW31" s="669"/>
      <c r="CX31" s="669"/>
      <c r="CY31" s="670"/>
      <c r="CZ31" s="659">
        <v>0.4</v>
      </c>
      <c r="DA31" s="671"/>
      <c r="DB31" s="671"/>
      <c r="DC31" s="672"/>
      <c r="DD31" s="662">
        <v>841418</v>
      </c>
      <c r="DE31" s="669"/>
      <c r="DF31" s="669"/>
      <c r="DG31" s="669"/>
      <c r="DH31" s="669"/>
      <c r="DI31" s="669"/>
      <c r="DJ31" s="669"/>
      <c r="DK31" s="670"/>
      <c r="DL31" s="662">
        <v>841387</v>
      </c>
      <c r="DM31" s="669"/>
      <c r="DN31" s="669"/>
      <c r="DO31" s="669"/>
      <c r="DP31" s="669"/>
      <c r="DQ31" s="669"/>
      <c r="DR31" s="669"/>
      <c r="DS31" s="669"/>
      <c r="DT31" s="669"/>
      <c r="DU31" s="669"/>
      <c r="DV31" s="670"/>
      <c r="DW31" s="659">
        <v>0.7</v>
      </c>
      <c r="DX31" s="671"/>
      <c r="DY31" s="671"/>
      <c r="DZ31" s="671"/>
      <c r="EA31" s="671"/>
      <c r="EB31" s="671"/>
      <c r="EC31" s="683"/>
    </row>
    <row r="32" spans="2:133" ht="11.25" customHeight="1" x14ac:dyDescent="0.2">
      <c r="B32" s="653" t="s">
        <v>301</v>
      </c>
      <c r="C32" s="654"/>
      <c r="D32" s="654"/>
      <c r="E32" s="654"/>
      <c r="F32" s="654"/>
      <c r="G32" s="654"/>
      <c r="H32" s="654"/>
      <c r="I32" s="654"/>
      <c r="J32" s="654"/>
      <c r="K32" s="654"/>
      <c r="L32" s="654"/>
      <c r="M32" s="654"/>
      <c r="N32" s="654"/>
      <c r="O32" s="654"/>
      <c r="P32" s="654"/>
      <c r="Q32" s="655"/>
      <c r="R32" s="656">
        <v>15881780</v>
      </c>
      <c r="S32" s="657"/>
      <c r="T32" s="657"/>
      <c r="U32" s="657"/>
      <c r="V32" s="657"/>
      <c r="W32" s="657"/>
      <c r="X32" s="657"/>
      <c r="Y32" s="658"/>
      <c r="Z32" s="694">
        <v>7.3</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31"/>
      <c r="AU32" s="196" t="s">
        <v>302</v>
      </c>
      <c r="AX32" s="653" t="s">
        <v>303</v>
      </c>
      <c r="AY32" s="654"/>
      <c r="AZ32" s="654"/>
      <c r="BA32" s="654"/>
      <c r="BB32" s="654"/>
      <c r="BC32" s="654"/>
      <c r="BD32" s="654"/>
      <c r="BE32" s="654"/>
      <c r="BF32" s="655"/>
      <c r="BG32" s="722">
        <v>99.5</v>
      </c>
      <c r="BH32" s="669"/>
      <c r="BI32" s="669"/>
      <c r="BJ32" s="669"/>
      <c r="BK32" s="669"/>
      <c r="BL32" s="669"/>
      <c r="BM32" s="660">
        <v>98.3</v>
      </c>
      <c r="BN32" s="669"/>
      <c r="BO32" s="669"/>
      <c r="BP32" s="669"/>
      <c r="BQ32" s="692"/>
      <c r="BR32" s="722">
        <v>99.1</v>
      </c>
      <c r="BS32" s="669"/>
      <c r="BT32" s="669"/>
      <c r="BU32" s="669"/>
      <c r="BV32" s="669"/>
      <c r="BW32" s="669"/>
      <c r="BX32" s="660">
        <v>97.7</v>
      </c>
      <c r="BY32" s="669"/>
      <c r="BZ32" s="669"/>
      <c r="CA32" s="669"/>
      <c r="CB32" s="692"/>
      <c r="CD32" s="679"/>
      <c r="CE32" s="680"/>
      <c r="CF32" s="653" t="s">
        <v>304</v>
      </c>
      <c r="CG32" s="654"/>
      <c r="CH32" s="654"/>
      <c r="CI32" s="654"/>
      <c r="CJ32" s="654"/>
      <c r="CK32" s="654"/>
      <c r="CL32" s="654"/>
      <c r="CM32" s="654"/>
      <c r="CN32" s="654"/>
      <c r="CO32" s="654"/>
      <c r="CP32" s="654"/>
      <c r="CQ32" s="655"/>
      <c r="CR32" s="656">
        <v>428</v>
      </c>
      <c r="CS32" s="657"/>
      <c r="CT32" s="657"/>
      <c r="CU32" s="657"/>
      <c r="CV32" s="657"/>
      <c r="CW32" s="657"/>
      <c r="CX32" s="657"/>
      <c r="CY32" s="658"/>
      <c r="CZ32" s="659">
        <v>0</v>
      </c>
      <c r="DA32" s="671"/>
      <c r="DB32" s="671"/>
      <c r="DC32" s="672"/>
      <c r="DD32" s="662">
        <v>428</v>
      </c>
      <c r="DE32" s="657"/>
      <c r="DF32" s="657"/>
      <c r="DG32" s="657"/>
      <c r="DH32" s="657"/>
      <c r="DI32" s="657"/>
      <c r="DJ32" s="657"/>
      <c r="DK32" s="658"/>
      <c r="DL32" s="662">
        <v>428</v>
      </c>
      <c r="DM32" s="657"/>
      <c r="DN32" s="657"/>
      <c r="DO32" s="657"/>
      <c r="DP32" s="657"/>
      <c r="DQ32" s="657"/>
      <c r="DR32" s="657"/>
      <c r="DS32" s="657"/>
      <c r="DT32" s="657"/>
      <c r="DU32" s="657"/>
      <c r="DV32" s="658"/>
      <c r="DW32" s="659">
        <v>0</v>
      </c>
      <c r="DX32" s="671"/>
      <c r="DY32" s="671"/>
      <c r="DZ32" s="671"/>
      <c r="EA32" s="671"/>
      <c r="EB32" s="671"/>
      <c r="EC32" s="683"/>
    </row>
    <row r="33" spans="2:133" ht="11.25" customHeight="1" x14ac:dyDescent="0.2">
      <c r="B33" s="653" t="s">
        <v>305</v>
      </c>
      <c r="C33" s="654"/>
      <c r="D33" s="654"/>
      <c r="E33" s="654"/>
      <c r="F33" s="654"/>
      <c r="G33" s="654"/>
      <c r="H33" s="654"/>
      <c r="I33" s="654"/>
      <c r="J33" s="654"/>
      <c r="K33" s="654"/>
      <c r="L33" s="654"/>
      <c r="M33" s="654"/>
      <c r="N33" s="654"/>
      <c r="O33" s="654"/>
      <c r="P33" s="654"/>
      <c r="Q33" s="655"/>
      <c r="R33" s="656">
        <v>1488391</v>
      </c>
      <c r="S33" s="657"/>
      <c r="T33" s="657"/>
      <c r="U33" s="657"/>
      <c r="V33" s="657"/>
      <c r="W33" s="657"/>
      <c r="X33" s="657"/>
      <c r="Y33" s="658"/>
      <c r="Z33" s="694">
        <v>0.7</v>
      </c>
      <c r="AA33" s="694"/>
      <c r="AB33" s="694"/>
      <c r="AC33" s="694"/>
      <c r="AD33" s="695" t="s">
        <v>122</v>
      </c>
      <c r="AE33" s="695"/>
      <c r="AF33" s="695"/>
      <c r="AG33" s="695"/>
      <c r="AH33" s="695"/>
      <c r="AI33" s="695"/>
      <c r="AJ33" s="695"/>
      <c r="AK33" s="695"/>
      <c r="AL33" s="659" t="s">
        <v>122</v>
      </c>
      <c r="AM33" s="660"/>
      <c r="AN33" s="660"/>
      <c r="AO33" s="696"/>
      <c r="AP33" s="699"/>
      <c r="AQ33" s="700"/>
      <c r="AR33" s="700"/>
      <c r="AS33" s="700"/>
      <c r="AT33" s="732"/>
      <c r="AU33" s="201"/>
      <c r="AV33" s="201"/>
      <c r="AW33" s="201"/>
      <c r="AX33" s="637" t="s">
        <v>306</v>
      </c>
      <c r="AY33" s="638"/>
      <c r="AZ33" s="638"/>
      <c r="BA33" s="638"/>
      <c r="BB33" s="638"/>
      <c r="BC33" s="638"/>
      <c r="BD33" s="638"/>
      <c r="BE33" s="638"/>
      <c r="BF33" s="639"/>
      <c r="BG33" s="717">
        <v>99.5</v>
      </c>
      <c r="BH33" s="641"/>
      <c r="BI33" s="641"/>
      <c r="BJ33" s="641"/>
      <c r="BK33" s="641"/>
      <c r="BL33" s="641"/>
      <c r="BM33" s="687">
        <v>98.5</v>
      </c>
      <c r="BN33" s="641"/>
      <c r="BO33" s="641"/>
      <c r="BP33" s="641"/>
      <c r="BQ33" s="704"/>
      <c r="BR33" s="717">
        <v>99</v>
      </c>
      <c r="BS33" s="641"/>
      <c r="BT33" s="641"/>
      <c r="BU33" s="641"/>
      <c r="BV33" s="641"/>
      <c r="BW33" s="641"/>
      <c r="BX33" s="687">
        <v>97.6</v>
      </c>
      <c r="BY33" s="641"/>
      <c r="BZ33" s="641"/>
      <c r="CA33" s="641"/>
      <c r="CB33" s="704"/>
      <c r="CD33" s="653" t="s">
        <v>307</v>
      </c>
      <c r="CE33" s="654"/>
      <c r="CF33" s="654"/>
      <c r="CG33" s="654"/>
      <c r="CH33" s="654"/>
      <c r="CI33" s="654"/>
      <c r="CJ33" s="654"/>
      <c r="CK33" s="654"/>
      <c r="CL33" s="654"/>
      <c r="CM33" s="654"/>
      <c r="CN33" s="654"/>
      <c r="CO33" s="654"/>
      <c r="CP33" s="654"/>
      <c r="CQ33" s="655"/>
      <c r="CR33" s="656">
        <v>77037750</v>
      </c>
      <c r="CS33" s="669"/>
      <c r="CT33" s="669"/>
      <c r="CU33" s="669"/>
      <c r="CV33" s="669"/>
      <c r="CW33" s="669"/>
      <c r="CX33" s="669"/>
      <c r="CY33" s="670"/>
      <c r="CZ33" s="659">
        <v>36.9</v>
      </c>
      <c r="DA33" s="671"/>
      <c r="DB33" s="671"/>
      <c r="DC33" s="672"/>
      <c r="DD33" s="662">
        <v>60293888</v>
      </c>
      <c r="DE33" s="669"/>
      <c r="DF33" s="669"/>
      <c r="DG33" s="669"/>
      <c r="DH33" s="669"/>
      <c r="DI33" s="669"/>
      <c r="DJ33" s="669"/>
      <c r="DK33" s="670"/>
      <c r="DL33" s="662">
        <v>45716128</v>
      </c>
      <c r="DM33" s="669"/>
      <c r="DN33" s="669"/>
      <c r="DO33" s="669"/>
      <c r="DP33" s="669"/>
      <c r="DQ33" s="669"/>
      <c r="DR33" s="669"/>
      <c r="DS33" s="669"/>
      <c r="DT33" s="669"/>
      <c r="DU33" s="669"/>
      <c r="DV33" s="670"/>
      <c r="DW33" s="659">
        <v>39.9</v>
      </c>
      <c r="DX33" s="671"/>
      <c r="DY33" s="671"/>
      <c r="DZ33" s="671"/>
      <c r="EA33" s="671"/>
      <c r="EB33" s="671"/>
      <c r="EC33" s="683"/>
    </row>
    <row r="34" spans="2:133" ht="11.25" customHeight="1" x14ac:dyDescent="0.2">
      <c r="B34" s="653" t="s">
        <v>308</v>
      </c>
      <c r="C34" s="654"/>
      <c r="D34" s="654"/>
      <c r="E34" s="654"/>
      <c r="F34" s="654"/>
      <c r="G34" s="654"/>
      <c r="H34" s="654"/>
      <c r="I34" s="654"/>
      <c r="J34" s="654"/>
      <c r="K34" s="654"/>
      <c r="L34" s="654"/>
      <c r="M34" s="654"/>
      <c r="N34" s="654"/>
      <c r="O34" s="654"/>
      <c r="P34" s="654"/>
      <c r="Q34" s="655"/>
      <c r="R34" s="656">
        <v>1792530</v>
      </c>
      <c r="S34" s="657"/>
      <c r="T34" s="657"/>
      <c r="U34" s="657"/>
      <c r="V34" s="657"/>
      <c r="W34" s="657"/>
      <c r="X34" s="657"/>
      <c r="Y34" s="658"/>
      <c r="Z34" s="694">
        <v>0.8</v>
      </c>
      <c r="AA34" s="694"/>
      <c r="AB34" s="694"/>
      <c r="AC34" s="694"/>
      <c r="AD34" s="695" t="s">
        <v>122</v>
      </c>
      <c r="AE34" s="695"/>
      <c r="AF34" s="695"/>
      <c r="AG34" s="695"/>
      <c r="AH34" s="695"/>
      <c r="AI34" s="695"/>
      <c r="AJ34" s="695"/>
      <c r="AK34" s="695"/>
      <c r="AL34" s="659" t="s">
        <v>122</v>
      </c>
      <c r="AM34" s="660"/>
      <c r="AN34" s="660"/>
      <c r="AO34" s="696"/>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3" t="s">
        <v>309</v>
      </c>
      <c r="CE34" s="654"/>
      <c r="CF34" s="654"/>
      <c r="CG34" s="654"/>
      <c r="CH34" s="654"/>
      <c r="CI34" s="654"/>
      <c r="CJ34" s="654"/>
      <c r="CK34" s="654"/>
      <c r="CL34" s="654"/>
      <c r="CM34" s="654"/>
      <c r="CN34" s="654"/>
      <c r="CO34" s="654"/>
      <c r="CP34" s="654"/>
      <c r="CQ34" s="655"/>
      <c r="CR34" s="656">
        <v>32926744</v>
      </c>
      <c r="CS34" s="657"/>
      <c r="CT34" s="657"/>
      <c r="CU34" s="657"/>
      <c r="CV34" s="657"/>
      <c r="CW34" s="657"/>
      <c r="CX34" s="657"/>
      <c r="CY34" s="658"/>
      <c r="CZ34" s="659">
        <v>15.8</v>
      </c>
      <c r="DA34" s="671"/>
      <c r="DB34" s="671"/>
      <c r="DC34" s="672"/>
      <c r="DD34" s="662">
        <v>24414829</v>
      </c>
      <c r="DE34" s="657"/>
      <c r="DF34" s="657"/>
      <c r="DG34" s="657"/>
      <c r="DH34" s="657"/>
      <c r="DI34" s="657"/>
      <c r="DJ34" s="657"/>
      <c r="DK34" s="658"/>
      <c r="DL34" s="662">
        <v>20145523</v>
      </c>
      <c r="DM34" s="657"/>
      <c r="DN34" s="657"/>
      <c r="DO34" s="657"/>
      <c r="DP34" s="657"/>
      <c r="DQ34" s="657"/>
      <c r="DR34" s="657"/>
      <c r="DS34" s="657"/>
      <c r="DT34" s="657"/>
      <c r="DU34" s="657"/>
      <c r="DV34" s="658"/>
      <c r="DW34" s="659">
        <v>17.600000000000001</v>
      </c>
      <c r="DX34" s="671"/>
      <c r="DY34" s="671"/>
      <c r="DZ34" s="671"/>
      <c r="EA34" s="671"/>
      <c r="EB34" s="671"/>
      <c r="EC34" s="683"/>
    </row>
    <row r="35" spans="2:133" ht="11.25" customHeight="1" x14ac:dyDescent="0.2">
      <c r="B35" s="653" t="s">
        <v>310</v>
      </c>
      <c r="C35" s="654"/>
      <c r="D35" s="654"/>
      <c r="E35" s="654"/>
      <c r="F35" s="654"/>
      <c r="G35" s="654"/>
      <c r="H35" s="654"/>
      <c r="I35" s="654"/>
      <c r="J35" s="654"/>
      <c r="K35" s="654"/>
      <c r="L35" s="654"/>
      <c r="M35" s="654"/>
      <c r="N35" s="654"/>
      <c r="O35" s="654"/>
      <c r="P35" s="654"/>
      <c r="Q35" s="655"/>
      <c r="R35" s="656">
        <v>548433</v>
      </c>
      <c r="S35" s="657"/>
      <c r="T35" s="657"/>
      <c r="U35" s="657"/>
      <c r="V35" s="657"/>
      <c r="W35" s="657"/>
      <c r="X35" s="657"/>
      <c r="Y35" s="658"/>
      <c r="Z35" s="694">
        <v>0.3</v>
      </c>
      <c r="AA35" s="694"/>
      <c r="AB35" s="694"/>
      <c r="AC35" s="694"/>
      <c r="AD35" s="695" t="s">
        <v>122</v>
      </c>
      <c r="AE35" s="695"/>
      <c r="AF35" s="695"/>
      <c r="AG35" s="695"/>
      <c r="AH35" s="695"/>
      <c r="AI35" s="695"/>
      <c r="AJ35" s="695"/>
      <c r="AK35" s="695"/>
      <c r="AL35" s="659" t="s">
        <v>122</v>
      </c>
      <c r="AM35" s="660"/>
      <c r="AN35" s="660"/>
      <c r="AO35" s="696"/>
      <c r="AP35" s="204"/>
      <c r="AQ35" s="708" t="s">
        <v>311</v>
      </c>
      <c r="AR35" s="709"/>
      <c r="AS35" s="709"/>
      <c r="AT35" s="709"/>
      <c r="AU35" s="709"/>
      <c r="AV35" s="709"/>
      <c r="AW35" s="709"/>
      <c r="AX35" s="709"/>
      <c r="AY35" s="709"/>
      <c r="AZ35" s="709"/>
      <c r="BA35" s="709"/>
      <c r="BB35" s="709"/>
      <c r="BC35" s="709"/>
      <c r="BD35" s="709"/>
      <c r="BE35" s="709"/>
      <c r="BF35" s="710"/>
      <c r="BG35" s="708" t="s">
        <v>312</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313</v>
      </c>
      <c r="CE35" s="654"/>
      <c r="CF35" s="654"/>
      <c r="CG35" s="654"/>
      <c r="CH35" s="654"/>
      <c r="CI35" s="654"/>
      <c r="CJ35" s="654"/>
      <c r="CK35" s="654"/>
      <c r="CL35" s="654"/>
      <c r="CM35" s="654"/>
      <c r="CN35" s="654"/>
      <c r="CO35" s="654"/>
      <c r="CP35" s="654"/>
      <c r="CQ35" s="655"/>
      <c r="CR35" s="656">
        <v>2438460</v>
      </c>
      <c r="CS35" s="669"/>
      <c r="CT35" s="669"/>
      <c r="CU35" s="669"/>
      <c r="CV35" s="669"/>
      <c r="CW35" s="669"/>
      <c r="CX35" s="669"/>
      <c r="CY35" s="670"/>
      <c r="CZ35" s="659">
        <v>1.2</v>
      </c>
      <c r="DA35" s="671"/>
      <c r="DB35" s="671"/>
      <c r="DC35" s="672"/>
      <c r="DD35" s="662">
        <v>1645979</v>
      </c>
      <c r="DE35" s="669"/>
      <c r="DF35" s="669"/>
      <c r="DG35" s="669"/>
      <c r="DH35" s="669"/>
      <c r="DI35" s="669"/>
      <c r="DJ35" s="669"/>
      <c r="DK35" s="670"/>
      <c r="DL35" s="662">
        <v>771287</v>
      </c>
      <c r="DM35" s="669"/>
      <c r="DN35" s="669"/>
      <c r="DO35" s="669"/>
      <c r="DP35" s="669"/>
      <c r="DQ35" s="669"/>
      <c r="DR35" s="669"/>
      <c r="DS35" s="669"/>
      <c r="DT35" s="669"/>
      <c r="DU35" s="669"/>
      <c r="DV35" s="670"/>
      <c r="DW35" s="659">
        <v>0.7</v>
      </c>
      <c r="DX35" s="671"/>
      <c r="DY35" s="671"/>
      <c r="DZ35" s="671"/>
      <c r="EA35" s="671"/>
      <c r="EB35" s="671"/>
      <c r="EC35" s="683"/>
    </row>
    <row r="36" spans="2:133" ht="11.25" customHeight="1" x14ac:dyDescent="0.2">
      <c r="B36" s="653" t="s">
        <v>314</v>
      </c>
      <c r="C36" s="654"/>
      <c r="D36" s="654"/>
      <c r="E36" s="654"/>
      <c r="F36" s="654"/>
      <c r="G36" s="654"/>
      <c r="H36" s="654"/>
      <c r="I36" s="654"/>
      <c r="J36" s="654"/>
      <c r="K36" s="654"/>
      <c r="L36" s="654"/>
      <c r="M36" s="654"/>
      <c r="N36" s="654"/>
      <c r="O36" s="654"/>
      <c r="P36" s="654"/>
      <c r="Q36" s="655"/>
      <c r="R36" s="656">
        <v>7745214</v>
      </c>
      <c r="S36" s="657"/>
      <c r="T36" s="657"/>
      <c r="U36" s="657"/>
      <c r="V36" s="657"/>
      <c r="W36" s="657"/>
      <c r="X36" s="657"/>
      <c r="Y36" s="658"/>
      <c r="Z36" s="694">
        <v>3.6</v>
      </c>
      <c r="AA36" s="694"/>
      <c r="AB36" s="694"/>
      <c r="AC36" s="694"/>
      <c r="AD36" s="695" t="s">
        <v>122</v>
      </c>
      <c r="AE36" s="695"/>
      <c r="AF36" s="695"/>
      <c r="AG36" s="695"/>
      <c r="AH36" s="695"/>
      <c r="AI36" s="695"/>
      <c r="AJ36" s="695"/>
      <c r="AK36" s="695"/>
      <c r="AL36" s="659" t="s">
        <v>122</v>
      </c>
      <c r="AM36" s="660"/>
      <c r="AN36" s="660"/>
      <c r="AO36" s="696"/>
      <c r="AP36" s="204"/>
      <c r="AQ36" s="705" t="s">
        <v>315</v>
      </c>
      <c r="AR36" s="706"/>
      <c r="AS36" s="706"/>
      <c r="AT36" s="706"/>
      <c r="AU36" s="706"/>
      <c r="AV36" s="706"/>
      <c r="AW36" s="706"/>
      <c r="AX36" s="706"/>
      <c r="AY36" s="707"/>
      <c r="AZ36" s="711">
        <v>24383925</v>
      </c>
      <c r="BA36" s="712"/>
      <c r="BB36" s="712"/>
      <c r="BC36" s="712"/>
      <c r="BD36" s="712"/>
      <c r="BE36" s="712"/>
      <c r="BF36" s="713"/>
      <c r="BG36" s="714" t="s">
        <v>316</v>
      </c>
      <c r="BH36" s="715"/>
      <c r="BI36" s="715"/>
      <c r="BJ36" s="715"/>
      <c r="BK36" s="715"/>
      <c r="BL36" s="715"/>
      <c r="BM36" s="715"/>
      <c r="BN36" s="715"/>
      <c r="BO36" s="715"/>
      <c r="BP36" s="715"/>
      <c r="BQ36" s="715"/>
      <c r="BR36" s="715"/>
      <c r="BS36" s="715"/>
      <c r="BT36" s="715"/>
      <c r="BU36" s="716"/>
      <c r="BV36" s="711">
        <v>286748</v>
      </c>
      <c r="BW36" s="712"/>
      <c r="BX36" s="712"/>
      <c r="BY36" s="712"/>
      <c r="BZ36" s="712"/>
      <c r="CA36" s="712"/>
      <c r="CB36" s="713"/>
      <c r="CD36" s="653" t="s">
        <v>317</v>
      </c>
      <c r="CE36" s="654"/>
      <c r="CF36" s="654"/>
      <c r="CG36" s="654"/>
      <c r="CH36" s="654"/>
      <c r="CI36" s="654"/>
      <c r="CJ36" s="654"/>
      <c r="CK36" s="654"/>
      <c r="CL36" s="654"/>
      <c r="CM36" s="654"/>
      <c r="CN36" s="654"/>
      <c r="CO36" s="654"/>
      <c r="CP36" s="654"/>
      <c r="CQ36" s="655"/>
      <c r="CR36" s="656">
        <v>18015034</v>
      </c>
      <c r="CS36" s="657"/>
      <c r="CT36" s="657"/>
      <c r="CU36" s="657"/>
      <c r="CV36" s="657"/>
      <c r="CW36" s="657"/>
      <c r="CX36" s="657"/>
      <c r="CY36" s="658"/>
      <c r="CZ36" s="659">
        <v>8.6</v>
      </c>
      <c r="DA36" s="671"/>
      <c r="DB36" s="671"/>
      <c r="DC36" s="672"/>
      <c r="DD36" s="662">
        <v>14965292</v>
      </c>
      <c r="DE36" s="657"/>
      <c r="DF36" s="657"/>
      <c r="DG36" s="657"/>
      <c r="DH36" s="657"/>
      <c r="DI36" s="657"/>
      <c r="DJ36" s="657"/>
      <c r="DK36" s="658"/>
      <c r="DL36" s="662">
        <v>10621541</v>
      </c>
      <c r="DM36" s="657"/>
      <c r="DN36" s="657"/>
      <c r="DO36" s="657"/>
      <c r="DP36" s="657"/>
      <c r="DQ36" s="657"/>
      <c r="DR36" s="657"/>
      <c r="DS36" s="657"/>
      <c r="DT36" s="657"/>
      <c r="DU36" s="657"/>
      <c r="DV36" s="658"/>
      <c r="DW36" s="659">
        <v>9.3000000000000007</v>
      </c>
      <c r="DX36" s="671"/>
      <c r="DY36" s="671"/>
      <c r="DZ36" s="671"/>
      <c r="EA36" s="671"/>
      <c r="EB36" s="671"/>
      <c r="EC36" s="683"/>
    </row>
    <row r="37" spans="2:133" ht="11.25" customHeight="1" x14ac:dyDescent="0.2">
      <c r="B37" s="653" t="s">
        <v>318</v>
      </c>
      <c r="C37" s="654"/>
      <c r="D37" s="654"/>
      <c r="E37" s="654"/>
      <c r="F37" s="654"/>
      <c r="G37" s="654"/>
      <c r="H37" s="654"/>
      <c r="I37" s="654"/>
      <c r="J37" s="654"/>
      <c r="K37" s="654"/>
      <c r="L37" s="654"/>
      <c r="M37" s="654"/>
      <c r="N37" s="654"/>
      <c r="O37" s="654"/>
      <c r="P37" s="654"/>
      <c r="Q37" s="655"/>
      <c r="R37" s="656">
        <v>5747447</v>
      </c>
      <c r="S37" s="657"/>
      <c r="T37" s="657"/>
      <c r="U37" s="657"/>
      <c r="V37" s="657"/>
      <c r="W37" s="657"/>
      <c r="X37" s="657"/>
      <c r="Y37" s="658"/>
      <c r="Z37" s="694">
        <v>2.6</v>
      </c>
      <c r="AA37" s="694"/>
      <c r="AB37" s="694"/>
      <c r="AC37" s="694"/>
      <c r="AD37" s="695">
        <v>101283</v>
      </c>
      <c r="AE37" s="695"/>
      <c r="AF37" s="695"/>
      <c r="AG37" s="695"/>
      <c r="AH37" s="695"/>
      <c r="AI37" s="695"/>
      <c r="AJ37" s="695"/>
      <c r="AK37" s="695"/>
      <c r="AL37" s="659">
        <v>0.1</v>
      </c>
      <c r="AM37" s="660"/>
      <c r="AN37" s="660"/>
      <c r="AO37" s="696"/>
      <c r="AQ37" s="689" t="s">
        <v>319</v>
      </c>
      <c r="AR37" s="690"/>
      <c r="AS37" s="690"/>
      <c r="AT37" s="690"/>
      <c r="AU37" s="690"/>
      <c r="AV37" s="690"/>
      <c r="AW37" s="690"/>
      <c r="AX37" s="690"/>
      <c r="AY37" s="691"/>
      <c r="AZ37" s="656">
        <v>6462830</v>
      </c>
      <c r="BA37" s="657"/>
      <c r="BB37" s="657"/>
      <c r="BC37" s="657"/>
      <c r="BD37" s="669"/>
      <c r="BE37" s="669"/>
      <c r="BF37" s="692"/>
      <c r="BG37" s="653" t="s">
        <v>320</v>
      </c>
      <c r="BH37" s="654"/>
      <c r="BI37" s="654"/>
      <c r="BJ37" s="654"/>
      <c r="BK37" s="654"/>
      <c r="BL37" s="654"/>
      <c r="BM37" s="654"/>
      <c r="BN37" s="654"/>
      <c r="BO37" s="654"/>
      <c r="BP37" s="654"/>
      <c r="BQ37" s="654"/>
      <c r="BR37" s="654"/>
      <c r="BS37" s="654"/>
      <c r="BT37" s="654"/>
      <c r="BU37" s="655"/>
      <c r="BV37" s="656">
        <v>-189680</v>
      </c>
      <c r="BW37" s="657"/>
      <c r="BX37" s="657"/>
      <c r="BY37" s="657"/>
      <c r="BZ37" s="657"/>
      <c r="CA37" s="657"/>
      <c r="CB37" s="693"/>
      <c r="CD37" s="653" t="s">
        <v>321</v>
      </c>
      <c r="CE37" s="654"/>
      <c r="CF37" s="654"/>
      <c r="CG37" s="654"/>
      <c r="CH37" s="654"/>
      <c r="CI37" s="654"/>
      <c r="CJ37" s="654"/>
      <c r="CK37" s="654"/>
      <c r="CL37" s="654"/>
      <c r="CM37" s="654"/>
      <c r="CN37" s="654"/>
      <c r="CO37" s="654"/>
      <c r="CP37" s="654"/>
      <c r="CQ37" s="655"/>
      <c r="CR37" s="656">
        <v>28255</v>
      </c>
      <c r="CS37" s="669"/>
      <c r="CT37" s="669"/>
      <c r="CU37" s="669"/>
      <c r="CV37" s="669"/>
      <c r="CW37" s="669"/>
      <c r="CX37" s="669"/>
      <c r="CY37" s="670"/>
      <c r="CZ37" s="659">
        <v>0</v>
      </c>
      <c r="DA37" s="671"/>
      <c r="DB37" s="671"/>
      <c r="DC37" s="672"/>
      <c r="DD37" s="662">
        <v>28255</v>
      </c>
      <c r="DE37" s="669"/>
      <c r="DF37" s="669"/>
      <c r="DG37" s="669"/>
      <c r="DH37" s="669"/>
      <c r="DI37" s="669"/>
      <c r="DJ37" s="669"/>
      <c r="DK37" s="670"/>
      <c r="DL37" s="662">
        <v>12925</v>
      </c>
      <c r="DM37" s="669"/>
      <c r="DN37" s="669"/>
      <c r="DO37" s="669"/>
      <c r="DP37" s="669"/>
      <c r="DQ37" s="669"/>
      <c r="DR37" s="669"/>
      <c r="DS37" s="669"/>
      <c r="DT37" s="669"/>
      <c r="DU37" s="669"/>
      <c r="DV37" s="670"/>
      <c r="DW37" s="659">
        <v>0</v>
      </c>
      <c r="DX37" s="671"/>
      <c r="DY37" s="671"/>
      <c r="DZ37" s="671"/>
      <c r="EA37" s="671"/>
      <c r="EB37" s="671"/>
      <c r="EC37" s="683"/>
    </row>
    <row r="38" spans="2:133" ht="11.25" customHeight="1" x14ac:dyDescent="0.2">
      <c r="B38" s="653" t="s">
        <v>322</v>
      </c>
      <c r="C38" s="654"/>
      <c r="D38" s="654"/>
      <c r="E38" s="654"/>
      <c r="F38" s="654"/>
      <c r="G38" s="654"/>
      <c r="H38" s="654"/>
      <c r="I38" s="654"/>
      <c r="J38" s="654"/>
      <c r="K38" s="654"/>
      <c r="L38" s="654"/>
      <c r="M38" s="654"/>
      <c r="N38" s="654"/>
      <c r="O38" s="654"/>
      <c r="P38" s="654"/>
      <c r="Q38" s="655"/>
      <c r="R38" s="656">
        <v>12194400</v>
      </c>
      <c r="S38" s="657"/>
      <c r="T38" s="657"/>
      <c r="U38" s="657"/>
      <c r="V38" s="657"/>
      <c r="W38" s="657"/>
      <c r="X38" s="657"/>
      <c r="Y38" s="658"/>
      <c r="Z38" s="694">
        <v>5.6</v>
      </c>
      <c r="AA38" s="694"/>
      <c r="AB38" s="694"/>
      <c r="AC38" s="694"/>
      <c r="AD38" s="695" t="s">
        <v>122</v>
      </c>
      <c r="AE38" s="695"/>
      <c r="AF38" s="695"/>
      <c r="AG38" s="695"/>
      <c r="AH38" s="695"/>
      <c r="AI38" s="695"/>
      <c r="AJ38" s="695"/>
      <c r="AK38" s="695"/>
      <c r="AL38" s="659" t="s">
        <v>122</v>
      </c>
      <c r="AM38" s="660"/>
      <c r="AN38" s="660"/>
      <c r="AO38" s="696"/>
      <c r="AQ38" s="689" t="s">
        <v>323</v>
      </c>
      <c r="AR38" s="690"/>
      <c r="AS38" s="690"/>
      <c r="AT38" s="690"/>
      <c r="AU38" s="690"/>
      <c r="AV38" s="690"/>
      <c r="AW38" s="690"/>
      <c r="AX38" s="690"/>
      <c r="AY38" s="691"/>
      <c r="AZ38" s="656">
        <v>817402</v>
      </c>
      <c r="BA38" s="657"/>
      <c r="BB38" s="657"/>
      <c r="BC38" s="657"/>
      <c r="BD38" s="669"/>
      <c r="BE38" s="669"/>
      <c r="BF38" s="692"/>
      <c r="BG38" s="653" t="s">
        <v>324</v>
      </c>
      <c r="BH38" s="654"/>
      <c r="BI38" s="654"/>
      <c r="BJ38" s="654"/>
      <c r="BK38" s="654"/>
      <c r="BL38" s="654"/>
      <c r="BM38" s="654"/>
      <c r="BN38" s="654"/>
      <c r="BO38" s="654"/>
      <c r="BP38" s="654"/>
      <c r="BQ38" s="654"/>
      <c r="BR38" s="654"/>
      <c r="BS38" s="654"/>
      <c r="BT38" s="654"/>
      <c r="BU38" s="655"/>
      <c r="BV38" s="656">
        <v>50872</v>
      </c>
      <c r="BW38" s="657"/>
      <c r="BX38" s="657"/>
      <c r="BY38" s="657"/>
      <c r="BZ38" s="657"/>
      <c r="CA38" s="657"/>
      <c r="CB38" s="693"/>
      <c r="CD38" s="653" t="s">
        <v>325</v>
      </c>
      <c r="CE38" s="654"/>
      <c r="CF38" s="654"/>
      <c r="CG38" s="654"/>
      <c r="CH38" s="654"/>
      <c r="CI38" s="654"/>
      <c r="CJ38" s="654"/>
      <c r="CK38" s="654"/>
      <c r="CL38" s="654"/>
      <c r="CM38" s="654"/>
      <c r="CN38" s="654"/>
      <c r="CO38" s="654"/>
      <c r="CP38" s="654"/>
      <c r="CQ38" s="655"/>
      <c r="CR38" s="656">
        <v>16377035</v>
      </c>
      <c r="CS38" s="657"/>
      <c r="CT38" s="657"/>
      <c r="CU38" s="657"/>
      <c r="CV38" s="657"/>
      <c r="CW38" s="657"/>
      <c r="CX38" s="657"/>
      <c r="CY38" s="658"/>
      <c r="CZ38" s="659">
        <v>7.8</v>
      </c>
      <c r="DA38" s="671"/>
      <c r="DB38" s="671"/>
      <c r="DC38" s="672"/>
      <c r="DD38" s="662">
        <v>13544182</v>
      </c>
      <c r="DE38" s="657"/>
      <c r="DF38" s="657"/>
      <c r="DG38" s="657"/>
      <c r="DH38" s="657"/>
      <c r="DI38" s="657"/>
      <c r="DJ38" s="657"/>
      <c r="DK38" s="658"/>
      <c r="DL38" s="662">
        <v>13145881</v>
      </c>
      <c r="DM38" s="657"/>
      <c r="DN38" s="657"/>
      <c r="DO38" s="657"/>
      <c r="DP38" s="657"/>
      <c r="DQ38" s="657"/>
      <c r="DR38" s="657"/>
      <c r="DS38" s="657"/>
      <c r="DT38" s="657"/>
      <c r="DU38" s="657"/>
      <c r="DV38" s="658"/>
      <c r="DW38" s="659">
        <v>11.5</v>
      </c>
      <c r="DX38" s="671"/>
      <c r="DY38" s="671"/>
      <c r="DZ38" s="671"/>
      <c r="EA38" s="671"/>
      <c r="EB38" s="671"/>
      <c r="EC38" s="683"/>
    </row>
    <row r="39" spans="2:133" ht="11.25" customHeight="1" x14ac:dyDescent="0.2">
      <c r="B39" s="653" t="s">
        <v>326</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327</v>
      </c>
      <c r="AR39" s="690"/>
      <c r="AS39" s="690"/>
      <c r="AT39" s="690"/>
      <c r="AU39" s="690"/>
      <c r="AV39" s="690"/>
      <c r="AW39" s="690"/>
      <c r="AX39" s="690"/>
      <c r="AY39" s="691"/>
      <c r="AZ39" s="656">
        <v>380609</v>
      </c>
      <c r="BA39" s="657"/>
      <c r="BB39" s="657"/>
      <c r="BC39" s="657"/>
      <c r="BD39" s="669"/>
      <c r="BE39" s="669"/>
      <c r="BF39" s="692"/>
      <c r="BG39" s="653" t="s">
        <v>328</v>
      </c>
      <c r="BH39" s="654"/>
      <c r="BI39" s="654"/>
      <c r="BJ39" s="654"/>
      <c r="BK39" s="654"/>
      <c r="BL39" s="654"/>
      <c r="BM39" s="654"/>
      <c r="BN39" s="654"/>
      <c r="BO39" s="654"/>
      <c r="BP39" s="654"/>
      <c r="BQ39" s="654"/>
      <c r="BR39" s="654"/>
      <c r="BS39" s="654"/>
      <c r="BT39" s="654"/>
      <c r="BU39" s="655"/>
      <c r="BV39" s="656">
        <v>71475</v>
      </c>
      <c r="BW39" s="657"/>
      <c r="BX39" s="657"/>
      <c r="BY39" s="657"/>
      <c r="BZ39" s="657"/>
      <c r="CA39" s="657"/>
      <c r="CB39" s="693"/>
      <c r="CD39" s="653" t="s">
        <v>329</v>
      </c>
      <c r="CE39" s="654"/>
      <c r="CF39" s="654"/>
      <c r="CG39" s="654"/>
      <c r="CH39" s="654"/>
      <c r="CI39" s="654"/>
      <c r="CJ39" s="654"/>
      <c r="CK39" s="654"/>
      <c r="CL39" s="654"/>
      <c r="CM39" s="654"/>
      <c r="CN39" s="654"/>
      <c r="CO39" s="654"/>
      <c r="CP39" s="654"/>
      <c r="CQ39" s="655"/>
      <c r="CR39" s="656">
        <v>5649001</v>
      </c>
      <c r="CS39" s="669"/>
      <c r="CT39" s="669"/>
      <c r="CU39" s="669"/>
      <c r="CV39" s="669"/>
      <c r="CW39" s="669"/>
      <c r="CX39" s="669"/>
      <c r="CY39" s="670"/>
      <c r="CZ39" s="659">
        <v>2.7</v>
      </c>
      <c r="DA39" s="671"/>
      <c r="DB39" s="671"/>
      <c r="DC39" s="672"/>
      <c r="DD39" s="662">
        <v>4331936</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2">
      <c r="B40" s="653" t="s">
        <v>330</v>
      </c>
      <c r="C40" s="654"/>
      <c r="D40" s="654"/>
      <c r="E40" s="654"/>
      <c r="F40" s="654"/>
      <c r="G40" s="654"/>
      <c r="H40" s="654"/>
      <c r="I40" s="654"/>
      <c r="J40" s="654"/>
      <c r="K40" s="654"/>
      <c r="L40" s="654"/>
      <c r="M40" s="654"/>
      <c r="N40" s="654"/>
      <c r="O40" s="654"/>
      <c r="P40" s="654"/>
      <c r="Q40" s="655"/>
      <c r="R40" s="656">
        <v>1148800</v>
      </c>
      <c r="S40" s="657"/>
      <c r="T40" s="657"/>
      <c r="U40" s="657"/>
      <c r="V40" s="657"/>
      <c r="W40" s="657"/>
      <c r="X40" s="657"/>
      <c r="Y40" s="658"/>
      <c r="Z40" s="694">
        <v>0.5</v>
      </c>
      <c r="AA40" s="694"/>
      <c r="AB40" s="694"/>
      <c r="AC40" s="694"/>
      <c r="AD40" s="695" t="s">
        <v>122</v>
      </c>
      <c r="AE40" s="695"/>
      <c r="AF40" s="695"/>
      <c r="AG40" s="695"/>
      <c r="AH40" s="695"/>
      <c r="AI40" s="695"/>
      <c r="AJ40" s="695"/>
      <c r="AK40" s="695"/>
      <c r="AL40" s="659" t="s">
        <v>122</v>
      </c>
      <c r="AM40" s="660"/>
      <c r="AN40" s="660"/>
      <c r="AO40" s="696"/>
      <c r="AQ40" s="689" t="s">
        <v>331</v>
      </c>
      <c r="AR40" s="690"/>
      <c r="AS40" s="690"/>
      <c r="AT40" s="690"/>
      <c r="AU40" s="690"/>
      <c r="AV40" s="690"/>
      <c r="AW40" s="690"/>
      <c r="AX40" s="690"/>
      <c r="AY40" s="691"/>
      <c r="AZ40" s="656">
        <v>320502</v>
      </c>
      <c r="BA40" s="657"/>
      <c r="BB40" s="657"/>
      <c r="BC40" s="657"/>
      <c r="BD40" s="669"/>
      <c r="BE40" s="669"/>
      <c r="BF40" s="692"/>
      <c r="BG40" s="697" t="s">
        <v>332</v>
      </c>
      <c r="BH40" s="698"/>
      <c r="BI40" s="698"/>
      <c r="BJ40" s="698"/>
      <c r="BK40" s="698"/>
      <c r="BL40" s="205"/>
      <c r="BM40" s="654" t="s">
        <v>333</v>
      </c>
      <c r="BN40" s="654"/>
      <c r="BO40" s="654"/>
      <c r="BP40" s="654"/>
      <c r="BQ40" s="654"/>
      <c r="BR40" s="654"/>
      <c r="BS40" s="654"/>
      <c r="BT40" s="654"/>
      <c r="BU40" s="655"/>
      <c r="BV40" s="656">
        <v>109</v>
      </c>
      <c r="BW40" s="657"/>
      <c r="BX40" s="657"/>
      <c r="BY40" s="657"/>
      <c r="BZ40" s="657"/>
      <c r="CA40" s="657"/>
      <c r="CB40" s="693"/>
      <c r="CD40" s="653" t="s">
        <v>334</v>
      </c>
      <c r="CE40" s="654"/>
      <c r="CF40" s="654"/>
      <c r="CG40" s="654"/>
      <c r="CH40" s="654"/>
      <c r="CI40" s="654"/>
      <c r="CJ40" s="654"/>
      <c r="CK40" s="654"/>
      <c r="CL40" s="654"/>
      <c r="CM40" s="654"/>
      <c r="CN40" s="654"/>
      <c r="CO40" s="654"/>
      <c r="CP40" s="654"/>
      <c r="CQ40" s="655"/>
      <c r="CR40" s="656">
        <v>1631476</v>
      </c>
      <c r="CS40" s="657"/>
      <c r="CT40" s="657"/>
      <c r="CU40" s="657"/>
      <c r="CV40" s="657"/>
      <c r="CW40" s="657"/>
      <c r="CX40" s="657"/>
      <c r="CY40" s="658"/>
      <c r="CZ40" s="659">
        <v>0.8</v>
      </c>
      <c r="DA40" s="671"/>
      <c r="DB40" s="671"/>
      <c r="DC40" s="672"/>
      <c r="DD40" s="662">
        <v>1391670</v>
      </c>
      <c r="DE40" s="657"/>
      <c r="DF40" s="657"/>
      <c r="DG40" s="657"/>
      <c r="DH40" s="657"/>
      <c r="DI40" s="657"/>
      <c r="DJ40" s="657"/>
      <c r="DK40" s="658"/>
      <c r="DL40" s="662">
        <v>1031896</v>
      </c>
      <c r="DM40" s="657"/>
      <c r="DN40" s="657"/>
      <c r="DO40" s="657"/>
      <c r="DP40" s="657"/>
      <c r="DQ40" s="657"/>
      <c r="DR40" s="657"/>
      <c r="DS40" s="657"/>
      <c r="DT40" s="657"/>
      <c r="DU40" s="657"/>
      <c r="DV40" s="658"/>
      <c r="DW40" s="659">
        <v>0.9</v>
      </c>
      <c r="DX40" s="671"/>
      <c r="DY40" s="671"/>
      <c r="DZ40" s="671"/>
      <c r="EA40" s="671"/>
      <c r="EB40" s="671"/>
      <c r="EC40" s="683"/>
    </row>
    <row r="41" spans="2:133" ht="11.25" customHeight="1" x14ac:dyDescent="0.2">
      <c r="B41" s="637" t="s">
        <v>335</v>
      </c>
      <c r="C41" s="638"/>
      <c r="D41" s="638"/>
      <c r="E41" s="638"/>
      <c r="F41" s="638"/>
      <c r="G41" s="638"/>
      <c r="H41" s="638"/>
      <c r="I41" s="638"/>
      <c r="J41" s="638"/>
      <c r="K41" s="638"/>
      <c r="L41" s="638"/>
      <c r="M41" s="638"/>
      <c r="N41" s="638"/>
      <c r="O41" s="638"/>
      <c r="P41" s="638"/>
      <c r="Q41" s="639"/>
      <c r="R41" s="640">
        <v>217429616</v>
      </c>
      <c r="S41" s="681"/>
      <c r="T41" s="681"/>
      <c r="U41" s="681"/>
      <c r="V41" s="681"/>
      <c r="W41" s="681"/>
      <c r="X41" s="681"/>
      <c r="Y41" s="684"/>
      <c r="Z41" s="685">
        <v>100</v>
      </c>
      <c r="AA41" s="685"/>
      <c r="AB41" s="685"/>
      <c r="AC41" s="685"/>
      <c r="AD41" s="686">
        <v>113344546</v>
      </c>
      <c r="AE41" s="686"/>
      <c r="AF41" s="686"/>
      <c r="AG41" s="686"/>
      <c r="AH41" s="686"/>
      <c r="AI41" s="686"/>
      <c r="AJ41" s="686"/>
      <c r="AK41" s="686"/>
      <c r="AL41" s="643">
        <v>100</v>
      </c>
      <c r="AM41" s="687"/>
      <c r="AN41" s="687"/>
      <c r="AO41" s="688"/>
      <c r="AQ41" s="689" t="s">
        <v>336</v>
      </c>
      <c r="AR41" s="690"/>
      <c r="AS41" s="690"/>
      <c r="AT41" s="690"/>
      <c r="AU41" s="690"/>
      <c r="AV41" s="690"/>
      <c r="AW41" s="690"/>
      <c r="AX41" s="690"/>
      <c r="AY41" s="691"/>
      <c r="AZ41" s="656">
        <v>3038813</v>
      </c>
      <c r="BA41" s="657"/>
      <c r="BB41" s="657"/>
      <c r="BC41" s="657"/>
      <c r="BD41" s="669"/>
      <c r="BE41" s="669"/>
      <c r="BF41" s="692"/>
      <c r="BG41" s="697"/>
      <c r="BH41" s="698"/>
      <c r="BI41" s="698"/>
      <c r="BJ41" s="698"/>
      <c r="BK41" s="698"/>
      <c r="BL41" s="205"/>
      <c r="BM41" s="654" t="s">
        <v>337</v>
      </c>
      <c r="BN41" s="654"/>
      <c r="BO41" s="654"/>
      <c r="BP41" s="654"/>
      <c r="BQ41" s="654"/>
      <c r="BR41" s="654"/>
      <c r="BS41" s="654"/>
      <c r="BT41" s="654"/>
      <c r="BU41" s="655"/>
      <c r="BV41" s="656" t="s">
        <v>122</v>
      </c>
      <c r="BW41" s="657"/>
      <c r="BX41" s="657"/>
      <c r="BY41" s="657"/>
      <c r="BZ41" s="657"/>
      <c r="CA41" s="657"/>
      <c r="CB41" s="693"/>
      <c r="CD41" s="653" t="s">
        <v>338</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
      <c r="AQ42" s="701" t="s">
        <v>339</v>
      </c>
      <c r="AR42" s="702"/>
      <c r="AS42" s="702"/>
      <c r="AT42" s="702"/>
      <c r="AU42" s="702"/>
      <c r="AV42" s="702"/>
      <c r="AW42" s="702"/>
      <c r="AX42" s="702"/>
      <c r="AY42" s="703"/>
      <c r="AZ42" s="640">
        <v>13363769</v>
      </c>
      <c r="BA42" s="681"/>
      <c r="BB42" s="681"/>
      <c r="BC42" s="681"/>
      <c r="BD42" s="641"/>
      <c r="BE42" s="641"/>
      <c r="BF42" s="704"/>
      <c r="BG42" s="699"/>
      <c r="BH42" s="700"/>
      <c r="BI42" s="700"/>
      <c r="BJ42" s="700"/>
      <c r="BK42" s="700"/>
      <c r="BL42" s="206"/>
      <c r="BM42" s="638" t="s">
        <v>340</v>
      </c>
      <c r="BN42" s="638"/>
      <c r="BO42" s="638"/>
      <c r="BP42" s="638"/>
      <c r="BQ42" s="638"/>
      <c r="BR42" s="638"/>
      <c r="BS42" s="638"/>
      <c r="BT42" s="638"/>
      <c r="BU42" s="639"/>
      <c r="BV42" s="640">
        <v>399</v>
      </c>
      <c r="BW42" s="681"/>
      <c r="BX42" s="681"/>
      <c r="BY42" s="681"/>
      <c r="BZ42" s="681"/>
      <c r="CA42" s="681"/>
      <c r="CB42" s="682"/>
      <c r="CD42" s="653" t="s">
        <v>341</v>
      </c>
      <c r="CE42" s="654"/>
      <c r="CF42" s="654"/>
      <c r="CG42" s="654"/>
      <c r="CH42" s="654"/>
      <c r="CI42" s="654"/>
      <c r="CJ42" s="654"/>
      <c r="CK42" s="654"/>
      <c r="CL42" s="654"/>
      <c r="CM42" s="654"/>
      <c r="CN42" s="654"/>
      <c r="CO42" s="654"/>
      <c r="CP42" s="654"/>
      <c r="CQ42" s="655"/>
      <c r="CR42" s="656">
        <v>29343180</v>
      </c>
      <c r="CS42" s="669"/>
      <c r="CT42" s="669"/>
      <c r="CU42" s="669"/>
      <c r="CV42" s="669"/>
      <c r="CW42" s="669"/>
      <c r="CX42" s="669"/>
      <c r="CY42" s="670"/>
      <c r="CZ42" s="659">
        <v>14</v>
      </c>
      <c r="DA42" s="671"/>
      <c r="DB42" s="671"/>
      <c r="DC42" s="672"/>
      <c r="DD42" s="662">
        <v>8631284</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
      <c r="B43" s="196" t="s">
        <v>342</v>
      </c>
      <c r="CD43" s="653" t="s">
        <v>343</v>
      </c>
      <c r="CE43" s="654"/>
      <c r="CF43" s="654"/>
      <c r="CG43" s="654"/>
      <c r="CH43" s="654"/>
      <c r="CI43" s="654"/>
      <c r="CJ43" s="654"/>
      <c r="CK43" s="654"/>
      <c r="CL43" s="654"/>
      <c r="CM43" s="654"/>
      <c r="CN43" s="654"/>
      <c r="CO43" s="654"/>
      <c r="CP43" s="654"/>
      <c r="CQ43" s="655"/>
      <c r="CR43" s="656">
        <v>547706</v>
      </c>
      <c r="CS43" s="669"/>
      <c r="CT43" s="669"/>
      <c r="CU43" s="669"/>
      <c r="CV43" s="669"/>
      <c r="CW43" s="669"/>
      <c r="CX43" s="669"/>
      <c r="CY43" s="670"/>
      <c r="CZ43" s="659">
        <v>0.3</v>
      </c>
      <c r="DA43" s="671"/>
      <c r="DB43" s="671"/>
      <c r="DC43" s="672"/>
      <c r="DD43" s="662">
        <v>547706</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
      <c r="B44" s="673" t="s">
        <v>344</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292</v>
      </c>
      <c r="CE44" s="676"/>
      <c r="CF44" s="653" t="s">
        <v>345</v>
      </c>
      <c r="CG44" s="654"/>
      <c r="CH44" s="654"/>
      <c r="CI44" s="654"/>
      <c r="CJ44" s="654"/>
      <c r="CK44" s="654"/>
      <c r="CL44" s="654"/>
      <c r="CM44" s="654"/>
      <c r="CN44" s="654"/>
      <c r="CO44" s="654"/>
      <c r="CP44" s="654"/>
      <c r="CQ44" s="655"/>
      <c r="CR44" s="656">
        <v>26152512</v>
      </c>
      <c r="CS44" s="657"/>
      <c r="CT44" s="657"/>
      <c r="CU44" s="657"/>
      <c r="CV44" s="657"/>
      <c r="CW44" s="657"/>
      <c r="CX44" s="657"/>
      <c r="CY44" s="658"/>
      <c r="CZ44" s="659">
        <v>12.5</v>
      </c>
      <c r="DA44" s="660"/>
      <c r="DB44" s="660"/>
      <c r="DC44" s="661"/>
      <c r="DD44" s="662">
        <v>8491382</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
      <c r="B45" s="673" t="s">
        <v>346</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347</v>
      </c>
      <c r="CG45" s="654"/>
      <c r="CH45" s="654"/>
      <c r="CI45" s="654"/>
      <c r="CJ45" s="654"/>
      <c r="CK45" s="654"/>
      <c r="CL45" s="654"/>
      <c r="CM45" s="654"/>
      <c r="CN45" s="654"/>
      <c r="CO45" s="654"/>
      <c r="CP45" s="654"/>
      <c r="CQ45" s="655"/>
      <c r="CR45" s="656">
        <v>10970481</v>
      </c>
      <c r="CS45" s="669"/>
      <c r="CT45" s="669"/>
      <c r="CU45" s="669"/>
      <c r="CV45" s="669"/>
      <c r="CW45" s="669"/>
      <c r="CX45" s="669"/>
      <c r="CY45" s="670"/>
      <c r="CZ45" s="659">
        <v>5.3</v>
      </c>
      <c r="DA45" s="671"/>
      <c r="DB45" s="671"/>
      <c r="DC45" s="672"/>
      <c r="DD45" s="662">
        <v>1113188</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
      <c r="B46" s="207"/>
      <c r="CD46" s="677"/>
      <c r="CE46" s="678"/>
      <c r="CF46" s="653" t="s">
        <v>348</v>
      </c>
      <c r="CG46" s="654"/>
      <c r="CH46" s="654"/>
      <c r="CI46" s="654"/>
      <c r="CJ46" s="654"/>
      <c r="CK46" s="654"/>
      <c r="CL46" s="654"/>
      <c r="CM46" s="654"/>
      <c r="CN46" s="654"/>
      <c r="CO46" s="654"/>
      <c r="CP46" s="654"/>
      <c r="CQ46" s="655"/>
      <c r="CR46" s="656">
        <v>13313574</v>
      </c>
      <c r="CS46" s="657"/>
      <c r="CT46" s="657"/>
      <c r="CU46" s="657"/>
      <c r="CV46" s="657"/>
      <c r="CW46" s="657"/>
      <c r="CX46" s="657"/>
      <c r="CY46" s="658"/>
      <c r="CZ46" s="659">
        <v>6.4</v>
      </c>
      <c r="DA46" s="660"/>
      <c r="DB46" s="660"/>
      <c r="DC46" s="661"/>
      <c r="DD46" s="662">
        <v>7157884</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
      <c r="B47" s="207"/>
      <c r="CD47" s="677"/>
      <c r="CE47" s="678"/>
      <c r="CF47" s="653" t="s">
        <v>349</v>
      </c>
      <c r="CG47" s="654"/>
      <c r="CH47" s="654"/>
      <c r="CI47" s="654"/>
      <c r="CJ47" s="654"/>
      <c r="CK47" s="654"/>
      <c r="CL47" s="654"/>
      <c r="CM47" s="654"/>
      <c r="CN47" s="654"/>
      <c r="CO47" s="654"/>
      <c r="CP47" s="654"/>
      <c r="CQ47" s="655"/>
      <c r="CR47" s="656">
        <v>3190668</v>
      </c>
      <c r="CS47" s="669"/>
      <c r="CT47" s="669"/>
      <c r="CU47" s="669"/>
      <c r="CV47" s="669"/>
      <c r="CW47" s="669"/>
      <c r="CX47" s="669"/>
      <c r="CY47" s="670"/>
      <c r="CZ47" s="659">
        <v>1.5</v>
      </c>
      <c r="DA47" s="671"/>
      <c r="DB47" s="671"/>
      <c r="DC47" s="672"/>
      <c r="DD47" s="662">
        <v>139902</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0.8" x14ac:dyDescent="0.2">
      <c r="B48" s="207"/>
      <c r="CD48" s="679"/>
      <c r="CE48" s="680"/>
      <c r="CF48" s="653" t="s">
        <v>350</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
      <c r="B49" s="207"/>
      <c r="CD49" s="637" t="s">
        <v>351</v>
      </c>
      <c r="CE49" s="638"/>
      <c r="CF49" s="638"/>
      <c r="CG49" s="638"/>
      <c r="CH49" s="638"/>
      <c r="CI49" s="638"/>
      <c r="CJ49" s="638"/>
      <c r="CK49" s="638"/>
      <c r="CL49" s="638"/>
      <c r="CM49" s="638"/>
      <c r="CN49" s="638"/>
      <c r="CO49" s="638"/>
      <c r="CP49" s="638"/>
      <c r="CQ49" s="639"/>
      <c r="CR49" s="640">
        <v>208940471</v>
      </c>
      <c r="CS49" s="641"/>
      <c r="CT49" s="641"/>
      <c r="CU49" s="641"/>
      <c r="CV49" s="641"/>
      <c r="CW49" s="641"/>
      <c r="CX49" s="641"/>
      <c r="CY49" s="642"/>
      <c r="CZ49" s="643">
        <v>100</v>
      </c>
      <c r="DA49" s="644"/>
      <c r="DB49" s="644"/>
      <c r="DC49" s="645"/>
      <c r="DD49" s="646">
        <v>130979819</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TcQ6JxNqslo0M/kEvammKUBtvnNQN4OQ4nhUgWyJ9fkNQaufM9s702DnPhkLjKHq/zRd1YemrqstgEoBjU56cA==" saltValue="FoCvg+xxAG2BDYqJJnGUK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5" t="s">
        <v>352</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6" t="s">
        <v>353</v>
      </c>
      <c r="DK2" s="1127"/>
      <c r="DL2" s="1127"/>
      <c r="DM2" s="1127"/>
      <c r="DN2" s="1127"/>
      <c r="DO2" s="1128"/>
      <c r="DP2" s="210"/>
      <c r="DQ2" s="1126" t="s">
        <v>354</v>
      </c>
      <c r="DR2" s="1127"/>
      <c r="DS2" s="1127"/>
      <c r="DT2" s="1127"/>
      <c r="DU2" s="1127"/>
      <c r="DV2" s="1127"/>
      <c r="DW2" s="1127"/>
      <c r="DX2" s="1127"/>
      <c r="DY2" s="1127"/>
      <c r="DZ2" s="112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94" t="s">
        <v>355</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356</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6"/>
    </row>
    <row r="5" spans="1:131" s="217" customFormat="1" ht="26.25" customHeight="1" x14ac:dyDescent="0.2">
      <c r="A5" s="1030" t="s">
        <v>357</v>
      </c>
      <c r="B5" s="1031"/>
      <c r="C5" s="1031"/>
      <c r="D5" s="1031"/>
      <c r="E5" s="1031"/>
      <c r="F5" s="1031"/>
      <c r="G5" s="1031"/>
      <c r="H5" s="1031"/>
      <c r="I5" s="1031"/>
      <c r="J5" s="1031"/>
      <c r="K5" s="1031"/>
      <c r="L5" s="1031"/>
      <c r="M5" s="1031"/>
      <c r="N5" s="1031"/>
      <c r="O5" s="1031"/>
      <c r="P5" s="1032"/>
      <c r="Q5" s="1036" t="s">
        <v>358</v>
      </c>
      <c r="R5" s="1037"/>
      <c r="S5" s="1037"/>
      <c r="T5" s="1037"/>
      <c r="U5" s="1038"/>
      <c r="V5" s="1036" t="s">
        <v>359</v>
      </c>
      <c r="W5" s="1037"/>
      <c r="X5" s="1037"/>
      <c r="Y5" s="1037"/>
      <c r="Z5" s="1038"/>
      <c r="AA5" s="1036" t="s">
        <v>360</v>
      </c>
      <c r="AB5" s="1037"/>
      <c r="AC5" s="1037"/>
      <c r="AD5" s="1037"/>
      <c r="AE5" s="1037"/>
      <c r="AF5" s="1129" t="s">
        <v>361</v>
      </c>
      <c r="AG5" s="1037"/>
      <c r="AH5" s="1037"/>
      <c r="AI5" s="1037"/>
      <c r="AJ5" s="1050"/>
      <c r="AK5" s="1037" t="s">
        <v>362</v>
      </c>
      <c r="AL5" s="1037"/>
      <c r="AM5" s="1037"/>
      <c r="AN5" s="1037"/>
      <c r="AO5" s="1038"/>
      <c r="AP5" s="1036" t="s">
        <v>363</v>
      </c>
      <c r="AQ5" s="1037"/>
      <c r="AR5" s="1037"/>
      <c r="AS5" s="1037"/>
      <c r="AT5" s="1038"/>
      <c r="AU5" s="1036" t="s">
        <v>364</v>
      </c>
      <c r="AV5" s="1037"/>
      <c r="AW5" s="1037"/>
      <c r="AX5" s="1037"/>
      <c r="AY5" s="1050"/>
      <c r="AZ5" s="214"/>
      <c r="BA5" s="214"/>
      <c r="BB5" s="214"/>
      <c r="BC5" s="214"/>
      <c r="BD5" s="214"/>
      <c r="BE5" s="215"/>
      <c r="BF5" s="215"/>
      <c r="BG5" s="215"/>
      <c r="BH5" s="215"/>
      <c r="BI5" s="215"/>
      <c r="BJ5" s="215"/>
      <c r="BK5" s="215"/>
      <c r="BL5" s="215"/>
      <c r="BM5" s="215"/>
      <c r="BN5" s="215"/>
      <c r="BO5" s="215"/>
      <c r="BP5" s="215"/>
      <c r="BQ5" s="1030" t="s">
        <v>365</v>
      </c>
      <c r="BR5" s="1031"/>
      <c r="BS5" s="1031"/>
      <c r="BT5" s="1031"/>
      <c r="BU5" s="1031"/>
      <c r="BV5" s="1031"/>
      <c r="BW5" s="1031"/>
      <c r="BX5" s="1031"/>
      <c r="BY5" s="1031"/>
      <c r="BZ5" s="1031"/>
      <c r="CA5" s="1031"/>
      <c r="CB5" s="1031"/>
      <c r="CC5" s="1031"/>
      <c r="CD5" s="1031"/>
      <c r="CE5" s="1031"/>
      <c r="CF5" s="1031"/>
      <c r="CG5" s="1032"/>
      <c r="CH5" s="1036" t="s">
        <v>366</v>
      </c>
      <c r="CI5" s="1037"/>
      <c r="CJ5" s="1037"/>
      <c r="CK5" s="1037"/>
      <c r="CL5" s="1038"/>
      <c r="CM5" s="1036" t="s">
        <v>367</v>
      </c>
      <c r="CN5" s="1037"/>
      <c r="CO5" s="1037"/>
      <c r="CP5" s="1037"/>
      <c r="CQ5" s="1038"/>
      <c r="CR5" s="1036" t="s">
        <v>368</v>
      </c>
      <c r="CS5" s="1037"/>
      <c r="CT5" s="1037"/>
      <c r="CU5" s="1037"/>
      <c r="CV5" s="1038"/>
      <c r="CW5" s="1036" t="s">
        <v>369</v>
      </c>
      <c r="CX5" s="1037"/>
      <c r="CY5" s="1037"/>
      <c r="CZ5" s="1037"/>
      <c r="DA5" s="1038"/>
      <c r="DB5" s="1036" t="s">
        <v>370</v>
      </c>
      <c r="DC5" s="1037"/>
      <c r="DD5" s="1037"/>
      <c r="DE5" s="1037"/>
      <c r="DF5" s="1038"/>
      <c r="DG5" s="1119" t="s">
        <v>371</v>
      </c>
      <c r="DH5" s="1120"/>
      <c r="DI5" s="1120"/>
      <c r="DJ5" s="1120"/>
      <c r="DK5" s="1121"/>
      <c r="DL5" s="1119" t="s">
        <v>372</v>
      </c>
      <c r="DM5" s="1120"/>
      <c r="DN5" s="1120"/>
      <c r="DO5" s="1120"/>
      <c r="DP5" s="1121"/>
      <c r="DQ5" s="1036" t="s">
        <v>373</v>
      </c>
      <c r="DR5" s="1037"/>
      <c r="DS5" s="1037"/>
      <c r="DT5" s="1037"/>
      <c r="DU5" s="1038"/>
      <c r="DV5" s="1036" t="s">
        <v>364</v>
      </c>
      <c r="DW5" s="1037"/>
      <c r="DX5" s="1037"/>
      <c r="DY5" s="1037"/>
      <c r="DZ5" s="1050"/>
      <c r="EA5" s="216"/>
    </row>
    <row r="6" spans="1:131" s="217" customFormat="1" ht="26.25" customHeight="1" thickBot="1" x14ac:dyDescent="0.25">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16"/>
    </row>
    <row r="7" spans="1:131" s="217" customFormat="1" ht="26.25" customHeight="1" thickTop="1" x14ac:dyDescent="0.2">
      <c r="A7" s="218">
        <v>1</v>
      </c>
      <c r="B7" s="1082" t="s">
        <v>374</v>
      </c>
      <c r="C7" s="1083"/>
      <c r="D7" s="1083"/>
      <c r="E7" s="1083"/>
      <c r="F7" s="1083"/>
      <c r="G7" s="1083"/>
      <c r="H7" s="1083"/>
      <c r="I7" s="1083"/>
      <c r="J7" s="1083"/>
      <c r="K7" s="1083"/>
      <c r="L7" s="1083"/>
      <c r="M7" s="1083"/>
      <c r="N7" s="1083"/>
      <c r="O7" s="1083"/>
      <c r="P7" s="1084"/>
      <c r="Q7" s="1137">
        <v>218624</v>
      </c>
      <c r="R7" s="1138"/>
      <c r="S7" s="1138"/>
      <c r="T7" s="1138"/>
      <c r="U7" s="1138"/>
      <c r="V7" s="1138">
        <v>210147</v>
      </c>
      <c r="W7" s="1138"/>
      <c r="X7" s="1138"/>
      <c r="Y7" s="1138"/>
      <c r="Z7" s="1138"/>
      <c r="AA7" s="1138">
        <v>8477</v>
      </c>
      <c r="AB7" s="1138"/>
      <c r="AC7" s="1138"/>
      <c r="AD7" s="1138"/>
      <c r="AE7" s="1139"/>
      <c r="AF7" s="1140">
        <v>5082</v>
      </c>
      <c r="AG7" s="1141"/>
      <c r="AH7" s="1141"/>
      <c r="AI7" s="1141"/>
      <c r="AJ7" s="1142"/>
      <c r="AK7" s="1143">
        <v>1348</v>
      </c>
      <c r="AL7" s="1144"/>
      <c r="AM7" s="1144"/>
      <c r="AN7" s="1144"/>
      <c r="AO7" s="1144"/>
      <c r="AP7" s="1144">
        <v>206976</v>
      </c>
      <c r="AQ7" s="1144"/>
      <c r="AR7" s="1144"/>
      <c r="AS7" s="1144"/>
      <c r="AT7" s="1144"/>
      <c r="AU7" s="1145"/>
      <c r="AV7" s="1145"/>
      <c r="AW7" s="1145"/>
      <c r="AX7" s="1145"/>
      <c r="AY7" s="1146"/>
      <c r="AZ7" s="214"/>
      <c r="BA7" s="214"/>
      <c r="BB7" s="214"/>
      <c r="BC7" s="214"/>
      <c r="BD7" s="214"/>
      <c r="BE7" s="215"/>
      <c r="BF7" s="215"/>
      <c r="BG7" s="215"/>
      <c r="BH7" s="215"/>
      <c r="BI7" s="215"/>
      <c r="BJ7" s="215"/>
      <c r="BK7" s="215"/>
      <c r="BL7" s="215"/>
      <c r="BM7" s="215"/>
      <c r="BN7" s="215"/>
      <c r="BO7" s="215"/>
      <c r="BP7" s="215"/>
      <c r="BQ7" s="218">
        <v>1</v>
      </c>
      <c r="BR7" s="219"/>
      <c r="BS7" s="1134" t="s">
        <v>558</v>
      </c>
      <c r="BT7" s="1135"/>
      <c r="BU7" s="1135"/>
      <c r="BV7" s="1135"/>
      <c r="BW7" s="1135"/>
      <c r="BX7" s="1135"/>
      <c r="BY7" s="1135"/>
      <c r="BZ7" s="1135"/>
      <c r="CA7" s="1135"/>
      <c r="CB7" s="1135"/>
      <c r="CC7" s="1135"/>
      <c r="CD7" s="1135"/>
      <c r="CE7" s="1135"/>
      <c r="CF7" s="1135"/>
      <c r="CG7" s="1147"/>
      <c r="CH7" s="1131">
        <v>1</v>
      </c>
      <c r="CI7" s="1132"/>
      <c r="CJ7" s="1132"/>
      <c r="CK7" s="1132"/>
      <c r="CL7" s="1133"/>
      <c r="CM7" s="1131">
        <v>101</v>
      </c>
      <c r="CN7" s="1132"/>
      <c r="CO7" s="1132"/>
      <c r="CP7" s="1132"/>
      <c r="CQ7" s="1133"/>
      <c r="CR7" s="1131">
        <v>23</v>
      </c>
      <c r="CS7" s="1132"/>
      <c r="CT7" s="1132"/>
      <c r="CU7" s="1132"/>
      <c r="CV7" s="1133"/>
      <c r="CW7" s="1131">
        <v>5</v>
      </c>
      <c r="CX7" s="1132"/>
      <c r="CY7" s="1132"/>
      <c r="CZ7" s="1132"/>
      <c r="DA7" s="1133"/>
      <c r="DB7" s="1131"/>
      <c r="DC7" s="1132"/>
      <c r="DD7" s="1132"/>
      <c r="DE7" s="1132"/>
      <c r="DF7" s="1133"/>
      <c r="DG7" s="1131"/>
      <c r="DH7" s="1132"/>
      <c r="DI7" s="1132"/>
      <c r="DJ7" s="1132"/>
      <c r="DK7" s="1133"/>
      <c r="DL7" s="1131"/>
      <c r="DM7" s="1132"/>
      <c r="DN7" s="1132"/>
      <c r="DO7" s="1132"/>
      <c r="DP7" s="1133"/>
      <c r="DQ7" s="1131"/>
      <c r="DR7" s="1132"/>
      <c r="DS7" s="1132"/>
      <c r="DT7" s="1132"/>
      <c r="DU7" s="1133"/>
      <c r="DV7" s="1134"/>
      <c r="DW7" s="1135"/>
      <c r="DX7" s="1135"/>
      <c r="DY7" s="1135"/>
      <c r="DZ7" s="1136"/>
      <c r="EA7" s="216"/>
    </row>
    <row r="8" spans="1:131" s="217" customFormat="1" ht="26.25" customHeight="1" x14ac:dyDescent="0.2">
      <c r="A8" s="220">
        <v>2</v>
      </c>
      <c r="B8" s="1065" t="s">
        <v>375</v>
      </c>
      <c r="C8" s="1066"/>
      <c r="D8" s="1066"/>
      <c r="E8" s="1066"/>
      <c r="F8" s="1066"/>
      <c r="G8" s="1066"/>
      <c r="H8" s="1066"/>
      <c r="I8" s="1066"/>
      <c r="J8" s="1066"/>
      <c r="K8" s="1066"/>
      <c r="L8" s="1066"/>
      <c r="M8" s="1066"/>
      <c r="N8" s="1066"/>
      <c r="O8" s="1066"/>
      <c r="P8" s="1067"/>
      <c r="Q8" s="1073">
        <v>182</v>
      </c>
      <c r="R8" s="1074"/>
      <c r="S8" s="1074"/>
      <c r="T8" s="1074"/>
      <c r="U8" s="1074"/>
      <c r="V8" s="1074">
        <v>182</v>
      </c>
      <c r="W8" s="1074"/>
      <c r="X8" s="1074"/>
      <c r="Y8" s="1074"/>
      <c r="Z8" s="1074"/>
      <c r="AA8" s="1074" t="s">
        <v>556</v>
      </c>
      <c r="AB8" s="1074"/>
      <c r="AC8" s="1074"/>
      <c r="AD8" s="1074"/>
      <c r="AE8" s="1075"/>
      <c r="AF8" s="1070" t="s">
        <v>122</v>
      </c>
      <c r="AG8" s="1071"/>
      <c r="AH8" s="1071"/>
      <c r="AI8" s="1071"/>
      <c r="AJ8" s="1072"/>
      <c r="AK8" s="1115">
        <v>4</v>
      </c>
      <c r="AL8" s="1116"/>
      <c r="AM8" s="1116"/>
      <c r="AN8" s="1116"/>
      <c r="AO8" s="1116"/>
      <c r="AP8" s="1116">
        <v>896</v>
      </c>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0">
        <v>2</v>
      </c>
      <c r="BR8" s="221"/>
      <c r="BS8" s="1027" t="s">
        <v>559</v>
      </c>
      <c r="BT8" s="1028"/>
      <c r="BU8" s="1028"/>
      <c r="BV8" s="1028"/>
      <c r="BW8" s="1028"/>
      <c r="BX8" s="1028"/>
      <c r="BY8" s="1028"/>
      <c r="BZ8" s="1028"/>
      <c r="CA8" s="1028"/>
      <c r="CB8" s="1028"/>
      <c r="CC8" s="1028"/>
      <c r="CD8" s="1028"/>
      <c r="CE8" s="1028"/>
      <c r="CF8" s="1028"/>
      <c r="CG8" s="1049"/>
      <c r="CH8" s="1024">
        <v>-34</v>
      </c>
      <c r="CI8" s="1025"/>
      <c r="CJ8" s="1025"/>
      <c r="CK8" s="1025"/>
      <c r="CL8" s="1026"/>
      <c r="CM8" s="1024">
        <v>828</v>
      </c>
      <c r="CN8" s="1025"/>
      <c r="CO8" s="1025"/>
      <c r="CP8" s="1025"/>
      <c r="CQ8" s="1026"/>
      <c r="CR8" s="1024">
        <v>10</v>
      </c>
      <c r="CS8" s="1025"/>
      <c r="CT8" s="1025"/>
      <c r="CU8" s="1025"/>
      <c r="CV8" s="1026"/>
      <c r="CW8" s="1024">
        <v>147</v>
      </c>
      <c r="CX8" s="1025"/>
      <c r="CY8" s="1025"/>
      <c r="CZ8" s="1025"/>
      <c r="DA8" s="1026"/>
      <c r="DB8" s="1024"/>
      <c r="DC8" s="1025"/>
      <c r="DD8" s="1025"/>
      <c r="DE8" s="1025"/>
      <c r="DF8" s="1026"/>
      <c r="DG8" s="1024"/>
      <c r="DH8" s="1025"/>
      <c r="DI8" s="1025"/>
      <c r="DJ8" s="1025"/>
      <c r="DK8" s="1026"/>
      <c r="DL8" s="1024"/>
      <c r="DM8" s="1025"/>
      <c r="DN8" s="1025"/>
      <c r="DO8" s="1025"/>
      <c r="DP8" s="1026"/>
      <c r="DQ8" s="1024"/>
      <c r="DR8" s="1025"/>
      <c r="DS8" s="1025"/>
      <c r="DT8" s="1025"/>
      <c r="DU8" s="1026"/>
      <c r="DV8" s="1027"/>
      <c r="DW8" s="1028"/>
      <c r="DX8" s="1028"/>
      <c r="DY8" s="1028"/>
      <c r="DZ8" s="1029"/>
      <c r="EA8" s="216"/>
    </row>
    <row r="9" spans="1:131" s="217" customFormat="1" ht="26.25" customHeight="1" x14ac:dyDescent="0.2">
      <c r="A9" s="220">
        <v>3</v>
      </c>
      <c r="B9" s="1065" t="s">
        <v>376</v>
      </c>
      <c r="C9" s="1066"/>
      <c r="D9" s="1066"/>
      <c r="E9" s="1066"/>
      <c r="F9" s="1066"/>
      <c r="G9" s="1066"/>
      <c r="H9" s="1066"/>
      <c r="I9" s="1066"/>
      <c r="J9" s="1066"/>
      <c r="K9" s="1066"/>
      <c r="L9" s="1066"/>
      <c r="M9" s="1066"/>
      <c r="N9" s="1066"/>
      <c r="O9" s="1066"/>
      <c r="P9" s="1067"/>
      <c r="Q9" s="1073">
        <v>45</v>
      </c>
      <c r="R9" s="1074"/>
      <c r="S9" s="1074"/>
      <c r="T9" s="1074"/>
      <c r="U9" s="1074"/>
      <c r="V9" s="1074">
        <v>33</v>
      </c>
      <c r="W9" s="1074"/>
      <c r="X9" s="1074"/>
      <c r="Y9" s="1074"/>
      <c r="Z9" s="1074"/>
      <c r="AA9" s="1074">
        <v>12</v>
      </c>
      <c r="AB9" s="1074"/>
      <c r="AC9" s="1074"/>
      <c r="AD9" s="1074"/>
      <c r="AE9" s="1075"/>
      <c r="AF9" s="1070">
        <v>12</v>
      </c>
      <c r="AG9" s="1071"/>
      <c r="AH9" s="1071"/>
      <c r="AI9" s="1071"/>
      <c r="AJ9" s="1072"/>
      <c r="AK9" s="1115" t="s">
        <v>556</v>
      </c>
      <c r="AL9" s="1116"/>
      <c r="AM9" s="1116"/>
      <c r="AN9" s="1116"/>
      <c r="AO9" s="1116"/>
      <c r="AP9" s="1116">
        <v>102</v>
      </c>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0">
        <v>3</v>
      </c>
      <c r="BR9" s="221"/>
      <c r="BS9" s="1027" t="s">
        <v>560</v>
      </c>
      <c r="BT9" s="1028"/>
      <c r="BU9" s="1028"/>
      <c r="BV9" s="1028"/>
      <c r="BW9" s="1028"/>
      <c r="BX9" s="1028"/>
      <c r="BY9" s="1028"/>
      <c r="BZ9" s="1028"/>
      <c r="CA9" s="1028"/>
      <c r="CB9" s="1028"/>
      <c r="CC9" s="1028"/>
      <c r="CD9" s="1028"/>
      <c r="CE9" s="1028"/>
      <c r="CF9" s="1028"/>
      <c r="CG9" s="1049"/>
      <c r="CH9" s="1024">
        <v>-1</v>
      </c>
      <c r="CI9" s="1025"/>
      <c r="CJ9" s="1025"/>
      <c r="CK9" s="1025"/>
      <c r="CL9" s="1026"/>
      <c r="CM9" s="1024">
        <v>181</v>
      </c>
      <c r="CN9" s="1025"/>
      <c r="CO9" s="1025"/>
      <c r="CP9" s="1025"/>
      <c r="CQ9" s="1026"/>
      <c r="CR9" s="1024">
        <v>70</v>
      </c>
      <c r="CS9" s="1025"/>
      <c r="CT9" s="1025"/>
      <c r="CU9" s="1025"/>
      <c r="CV9" s="1026"/>
      <c r="CW9" s="1024" t="s">
        <v>580</v>
      </c>
      <c r="CX9" s="1025"/>
      <c r="CY9" s="1025"/>
      <c r="CZ9" s="1025"/>
      <c r="DA9" s="1026"/>
      <c r="DB9" s="1024"/>
      <c r="DC9" s="1025"/>
      <c r="DD9" s="1025"/>
      <c r="DE9" s="1025"/>
      <c r="DF9" s="1026"/>
      <c r="DG9" s="1024"/>
      <c r="DH9" s="1025"/>
      <c r="DI9" s="1025"/>
      <c r="DJ9" s="1025"/>
      <c r="DK9" s="1026"/>
      <c r="DL9" s="1024"/>
      <c r="DM9" s="1025"/>
      <c r="DN9" s="1025"/>
      <c r="DO9" s="1025"/>
      <c r="DP9" s="1026"/>
      <c r="DQ9" s="1024"/>
      <c r="DR9" s="1025"/>
      <c r="DS9" s="1025"/>
      <c r="DT9" s="1025"/>
      <c r="DU9" s="1026"/>
      <c r="DV9" s="1027"/>
      <c r="DW9" s="1028"/>
      <c r="DX9" s="1028"/>
      <c r="DY9" s="1028"/>
      <c r="DZ9" s="1029"/>
      <c r="EA9" s="216"/>
    </row>
    <row r="10" spans="1:131" s="217" customFormat="1" ht="26.25" customHeight="1" x14ac:dyDescent="0.2">
      <c r="A10" s="220">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5"/>
      <c r="AL10" s="1116"/>
      <c r="AM10" s="1116"/>
      <c r="AN10" s="1116"/>
      <c r="AO10" s="1116"/>
      <c r="AP10" s="1116"/>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0">
        <v>4</v>
      </c>
      <c r="BR10" s="221"/>
      <c r="BS10" s="1027" t="s">
        <v>561</v>
      </c>
      <c r="BT10" s="1028"/>
      <c r="BU10" s="1028"/>
      <c r="BV10" s="1028"/>
      <c r="BW10" s="1028"/>
      <c r="BX10" s="1028"/>
      <c r="BY10" s="1028"/>
      <c r="BZ10" s="1028"/>
      <c r="CA10" s="1028"/>
      <c r="CB10" s="1028"/>
      <c r="CC10" s="1028"/>
      <c r="CD10" s="1028"/>
      <c r="CE10" s="1028"/>
      <c r="CF10" s="1028"/>
      <c r="CG10" s="1049"/>
      <c r="CH10" s="1024">
        <v>36</v>
      </c>
      <c r="CI10" s="1025"/>
      <c r="CJ10" s="1025"/>
      <c r="CK10" s="1025"/>
      <c r="CL10" s="1026"/>
      <c r="CM10" s="1024">
        <v>268</v>
      </c>
      <c r="CN10" s="1025"/>
      <c r="CO10" s="1025"/>
      <c r="CP10" s="1025"/>
      <c r="CQ10" s="1026"/>
      <c r="CR10" s="1024">
        <v>40</v>
      </c>
      <c r="CS10" s="1025"/>
      <c r="CT10" s="1025"/>
      <c r="CU10" s="1025"/>
      <c r="CV10" s="1026"/>
      <c r="CW10" s="1024">
        <v>189</v>
      </c>
      <c r="CX10" s="1025"/>
      <c r="CY10" s="1025"/>
      <c r="CZ10" s="1025"/>
      <c r="DA10" s="1026"/>
      <c r="DB10" s="1024"/>
      <c r="DC10" s="1025"/>
      <c r="DD10" s="1025"/>
      <c r="DE10" s="1025"/>
      <c r="DF10" s="1026"/>
      <c r="DG10" s="1024"/>
      <c r="DH10" s="1025"/>
      <c r="DI10" s="1025"/>
      <c r="DJ10" s="1025"/>
      <c r="DK10" s="1026"/>
      <c r="DL10" s="1024"/>
      <c r="DM10" s="1025"/>
      <c r="DN10" s="1025"/>
      <c r="DO10" s="1025"/>
      <c r="DP10" s="1026"/>
      <c r="DQ10" s="1024"/>
      <c r="DR10" s="1025"/>
      <c r="DS10" s="1025"/>
      <c r="DT10" s="1025"/>
      <c r="DU10" s="1026"/>
      <c r="DV10" s="1027"/>
      <c r="DW10" s="1028"/>
      <c r="DX10" s="1028"/>
      <c r="DY10" s="1028"/>
      <c r="DZ10" s="1029"/>
      <c r="EA10" s="216"/>
    </row>
    <row r="11" spans="1:131" s="217" customFormat="1" ht="26.25" customHeight="1" x14ac:dyDescent="0.2">
      <c r="A11" s="220">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0">
        <v>5</v>
      </c>
      <c r="BR11" s="221"/>
      <c r="BS11" s="1027" t="s">
        <v>562</v>
      </c>
      <c r="BT11" s="1028"/>
      <c r="BU11" s="1028"/>
      <c r="BV11" s="1028"/>
      <c r="BW11" s="1028"/>
      <c r="BX11" s="1028"/>
      <c r="BY11" s="1028"/>
      <c r="BZ11" s="1028"/>
      <c r="CA11" s="1028"/>
      <c r="CB11" s="1028"/>
      <c r="CC11" s="1028"/>
      <c r="CD11" s="1028"/>
      <c r="CE11" s="1028"/>
      <c r="CF11" s="1028"/>
      <c r="CG11" s="1049"/>
      <c r="CH11" s="1024">
        <v>-26</v>
      </c>
      <c r="CI11" s="1025"/>
      <c r="CJ11" s="1025"/>
      <c r="CK11" s="1025"/>
      <c r="CL11" s="1026"/>
      <c r="CM11" s="1024">
        <v>91</v>
      </c>
      <c r="CN11" s="1025"/>
      <c r="CO11" s="1025"/>
      <c r="CP11" s="1025"/>
      <c r="CQ11" s="1026"/>
      <c r="CR11" s="1024">
        <v>20</v>
      </c>
      <c r="CS11" s="1025"/>
      <c r="CT11" s="1025"/>
      <c r="CU11" s="1025"/>
      <c r="CV11" s="1026"/>
      <c r="CW11" s="1024">
        <v>139</v>
      </c>
      <c r="CX11" s="1025"/>
      <c r="CY11" s="1025"/>
      <c r="CZ11" s="1025"/>
      <c r="DA11" s="1026"/>
      <c r="DB11" s="1024"/>
      <c r="DC11" s="1025"/>
      <c r="DD11" s="1025"/>
      <c r="DE11" s="1025"/>
      <c r="DF11" s="1026"/>
      <c r="DG11" s="1024"/>
      <c r="DH11" s="1025"/>
      <c r="DI11" s="1025"/>
      <c r="DJ11" s="1025"/>
      <c r="DK11" s="1026"/>
      <c r="DL11" s="1024"/>
      <c r="DM11" s="1025"/>
      <c r="DN11" s="1025"/>
      <c r="DO11" s="1025"/>
      <c r="DP11" s="1026"/>
      <c r="DQ11" s="1024"/>
      <c r="DR11" s="1025"/>
      <c r="DS11" s="1025"/>
      <c r="DT11" s="1025"/>
      <c r="DU11" s="1026"/>
      <c r="DV11" s="1027"/>
      <c r="DW11" s="1028"/>
      <c r="DX11" s="1028"/>
      <c r="DY11" s="1028"/>
      <c r="DZ11" s="1029"/>
      <c r="EA11" s="216"/>
    </row>
    <row r="12" spans="1:131" s="217" customFormat="1" ht="26.25" customHeight="1" x14ac:dyDescent="0.2">
      <c r="A12" s="220">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0">
        <v>6</v>
      </c>
      <c r="BR12" s="221"/>
      <c r="BS12" s="1027" t="s">
        <v>563</v>
      </c>
      <c r="BT12" s="1028"/>
      <c r="BU12" s="1028"/>
      <c r="BV12" s="1028"/>
      <c r="BW12" s="1028"/>
      <c r="BX12" s="1028"/>
      <c r="BY12" s="1028"/>
      <c r="BZ12" s="1028"/>
      <c r="CA12" s="1028"/>
      <c r="CB12" s="1028"/>
      <c r="CC12" s="1028"/>
      <c r="CD12" s="1028"/>
      <c r="CE12" s="1028"/>
      <c r="CF12" s="1028"/>
      <c r="CG12" s="1049"/>
      <c r="CH12" s="1024">
        <v>-3</v>
      </c>
      <c r="CI12" s="1025"/>
      <c r="CJ12" s="1025"/>
      <c r="CK12" s="1025"/>
      <c r="CL12" s="1026"/>
      <c r="CM12" s="1024">
        <v>86</v>
      </c>
      <c r="CN12" s="1025"/>
      <c r="CO12" s="1025"/>
      <c r="CP12" s="1025"/>
      <c r="CQ12" s="1026"/>
      <c r="CR12" s="1024">
        <v>20</v>
      </c>
      <c r="CS12" s="1025"/>
      <c r="CT12" s="1025"/>
      <c r="CU12" s="1025"/>
      <c r="CV12" s="1026"/>
      <c r="CW12" s="1024">
        <v>47</v>
      </c>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16"/>
    </row>
    <row r="13" spans="1:131" s="217" customFormat="1" ht="26.25" customHeight="1" x14ac:dyDescent="0.2">
      <c r="A13" s="220">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0">
        <v>7</v>
      </c>
      <c r="BR13" s="221"/>
      <c r="BS13" s="1027" t="s">
        <v>564</v>
      </c>
      <c r="BT13" s="1028"/>
      <c r="BU13" s="1028"/>
      <c r="BV13" s="1028"/>
      <c r="BW13" s="1028"/>
      <c r="BX13" s="1028"/>
      <c r="BY13" s="1028"/>
      <c r="BZ13" s="1028"/>
      <c r="CA13" s="1028"/>
      <c r="CB13" s="1028"/>
      <c r="CC13" s="1028"/>
      <c r="CD13" s="1028"/>
      <c r="CE13" s="1028"/>
      <c r="CF13" s="1028"/>
      <c r="CG13" s="1049"/>
      <c r="CH13" s="1024" t="s">
        <v>580</v>
      </c>
      <c r="CI13" s="1025"/>
      <c r="CJ13" s="1025"/>
      <c r="CK13" s="1025"/>
      <c r="CL13" s="1026"/>
      <c r="CM13" s="1024">
        <v>18</v>
      </c>
      <c r="CN13" s="1025"/>
      <c r="CO13" s="1025"/>
      <c r="CP13" s="1025"/>
      <c r="CQ13" s="1026"/>
      <c r="CR13" s="1024">
        <v>10</v>
      </c>
      <c r="CS13" s="1025"/>
      <c r="CT13" s="1025"/>
      <c r="CU13" s="1025"/>
      <c r="CV13" s="1026"/>
      <c r="CW13" s="1024" t="s">
        <v>580</v>
      </c>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16"/>
    </row>
    <row r="14" spans="1:131" s="217" customFormat="1" ht="26.25" customHeight="1" x14ac:dyDescent="0.2">
      <c r="A14" s="220">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0">
        <v>8</v>
      </c>
      <c r="BR14" s="221"/>
      <c r="BS14" s="1027" t="s">
        <v>565</v>
      </c>
      <c r="BT14" s="1028"/>
      <c r="BU14" s="1028"/>
      <c r="BV14" s="1028"/>
      <c r="BW14" s="1028"/>
      <c r="BX14" s="1028"/>
      <c r="BY14" s="1028"/>
      <c r="BZ14" s="1028"/>
      <c r="CA14" s="1028"/>
      <c r="CB14" s="1028"/>
      <c r="CC14" s="1028"/>
      <c r="CD14" s="1028"/>
      <c r="CE14" s="1028"/>
      <c r="CF14" s="1028"/>
      <c r="CG14" s="1049"/>
      <c r="CH14" s="1024">
        <v>-18</v>
      </c>
      <c r="CI14" s="1025"/>
      <c r="CJ14" s="1025"/>
      <c r="CK14" s="1025"/>
      <c r="CL14" s="1026"/>
      <c r="CM14" s="1024">
        <v>18992</v>
      </c>
      <c r="CN14" s="1025"/>
      <c r="CO14" s="1025"/>
      <c r="CP14" s="1025"/>
      <c r="CQ14" s="1026"/>
      <c r="CR14" s="1024">
        <v>16133</v>
      </c>
      <c r="CS14" s="1025"/>
      <c r="CT14" s="1025"/>
      <c r="CU14" s="1025"/>
      <c r="CV14" s="1026"/>
      <c r="CW14" s="1024">
        <v>1156</v>
      </c>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16"/>
    </row>
    <row r="15" spans="1:131" s="217" customFormat="1" ht="26.25" customHeight="1" x14ac:dyDescent="0.2">
      <c r="A15" s="220">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0">
        <v>9</v>
      </c>
      <c r="BR15" s="221"/>
      <c r="BS15" s="1027" t="s">
        <v>566</v>
      </c>
      <c r="BT15" s="1028"/>
      <c r="BU15" s="1028"/>
      <c r="BV15" s="1028"/>
      <c r="BW15" s="1028"/>
      <c r="BX15" s="1028"/>
      <c r="BY15" s="1028"/>
      <c r="BZ15" s="1028"/>
      <c r="CA15" s="1028"/>
      <c r="CB15" s="1028"/>
      <c r="CC15" s="1028"/>
      <c r="CD15" s="1028"/>
      <c r="CE15" s="1028"/>
      <c r="CF15" s="1028"/>
      <c r="CG15" s="1049"/>
      <c r="CH15" s="1024" t="s">
        <v>580</v>
      </c>
      <c r="CI15" s="1025"/>
      <c r="CJ15" s="1025"/>
      <c r="CK15" s="1025"/>
      <c r="CL15" s="1026"/>
      <c r="CM15" s="1024">
        <v>27</v>
      </c>
      <c r="CN15" s="1025"/>
      <c r="CO15" s="1025"/>
      <c r="CP15" s="1025"/>
      <c r="CQ15" s="1026"/>
      <c r="CR15" s="1024">
        <v>213</v>
      </c>
      <c r="CS15" s="1025"/>
      <c r="CT15" s="1025"/>
      <c r="CU15" s="1025"/>
      <c r="CV15" s="1026"/>
      <c r="CW15" s="1024" t="s">
        <v>580</v>
      </c>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6"/>
    </row>
    <row r="16" spans="1:131" s="217" customFormat="1" ht="26.25" customHeight="1" x14ac:dyDescent="0.2">
      <c r="A16" s="220">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0">
        <v>10</v>
      </c>
      <c r="BR16" s="221"/>
      <c r="BS16" s="1027" t="s">
        <v>567</v>
      </c>
      <c r="BT16" s="1028"/>
      <c r="BU16" s="1028"/>
      <c r="BV16" s="1028"/>
      <c r="BW16" s="1028"/>
      <c r="BX16" s="1028"/>
      <c r="BY16" s="1028"/>
      <c r="BZ16" s="1028"/>
      <c r="CA16" s="1028"/>
      <c r="CB16" s="1028"/>
      <c r="CC16" s="1028"/>
      <c r="CD16" s="1028"/>
      <c r="CE16" s="1028"/>
      <c r="CF16" s="1028"/>
      <c r="CG16" s="1049"/>
      <c r="CH16" s="1024">
        <v>1</v>
      </c>
      <c r="CI16" s="1025"/>
      <c r="CJ16" s="1025"/>
      <c r="CK16" s="1025"/>
      <c r="CL16" s="1026"/>
      <c r="CM16" s="1024">
        <v>24</v>
      </c>
      <c r="CN16" s="1025"/>
      <c r="CO16" s="1025"/>
      <c r="CP16" s="1025"/>
      <c r="CQ16" s="1026"/>
      <c r="CR16" s="1024">
        <v>5</v>
      </c>
      <c r="CS16" s="1025"/>
      <c r="CT16" s="1025"/>
      <c r="CU16" s="1025"/>
      <c r="CV16" s="1026"/>
      <c r="CW16" s="1024">
        <v>24</v>
      </c>
      <c r="CX16" s="1025"/>
      <c r="CY16" s="1025"/>
      <c r="CZ16" s="1025"/>
      <c r="DA16" s="1026"/>
      <c r="DB16" s="1024">
        <v>2</v>
      </c>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6"/>
    </row>
    <row r="17" spans="1:131" s="217" customFormat="1" ht="26.25" customHeight="1" x14ac:dyDescent="0.2">
      <c r="A17" s="220">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0">
        <v>11</v>
      </c>
      <c r="BR17" s="221"/>
      <c r="BS17" s="1027" t="s">
        <v>568</v>
      </c>
      <c r="BT17" s="1028"/>
      <c r="BU17" s="1028"/>
      <c r="BV17" s="1028"/>
      <c r="BW17" s="1028"/>
      <c r="BX17" s="1028"/>
      <c r="BY17" s="1028"/>
      <c r="BZ17" s="1028"/>
      <c r="CA17" s="1028"/>
      <c r="CB17" s="1028"/>
      <c r="CC17" s="1028"/>
      <c r="CD17" s="1028"/>
      <c r="CE17" s="1028"/>
      <c r="CF17" s="1028"/>
      <c r="CG17" s="1049"/>
      <c r="CH17" s="1024">
        <v>-1</v>
      </c>
      <c r="CI17" s="1025"/>
      <c r="CJ17" s="1025"/>
      <c r="CK17" s="1025"/>
      <c r="CL17" s="1026"/>
      <c r="CM17" s="1024">
        <v>11</v>
      </c>
      <c r="CN17" s="1025"/>
      <c r="CO17" s="1025"/>
      <c r="CP17" s="1025"/>
      <c r="CQ17" s="1026"/>
      <c r="CR17" s="1024">
        <v>5</v>
      </c>
      <c r="CS17" s="1025"/>
      <c r="CT17" s="1025"/>
      <c r="CU17" s="1025"/>
      <c r="CV17" s="1026"/>
      <c r="CW17" s="1024">
        <v>22</v>
      </c>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6"/>
    </row>
    <row r="18" spans="1:131" s="217" customFormat="1" ht="26.25" customHeight="1" x14ac:dyDescent="0.2">
      <c r="A18" s="220">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0">
        <v>12</v>
      </c>
      <c r="BR18" s="221"/>
      <c r="BS18" s="1027" t="s">
        <v>569</v>
      </c>
      <c r="BT18" s="1028"/>
      <c r="BU18" s="1028"/>
      <c r="BV18" s="1028"/>
      <c r="BW18" s="1028"/>
      <c r="BX18" s="1028"/>
      <c r="BY18" s="1028"/>
      <c r="BZ18" s="1028"/>
      <c r="CA18" s="1028"/>
      <c r="CB18" s="1028"/>
      <c r="CC18" s="1028"/>
      <c r="CD18" s="1028"/>
      <c r="CE18" s="1028"/>
      <c r="CF18" s="1028"/>
      <c r="CG18" s="1049"/>
      <c r="CH18" s="1024">
        <v>-7</v>
      </c>
      <c r="CI18" s="1025"/>
      <c r="CJ18" s="1025"/>
      <c r="CK18" s="1025"/>
      <c r="CL18" s="1026"/>
      <c r="CM18" s="1024">
        <v>190</v>
      </c>
      <c r="CN18" s="1025"/>
      <c r="CO18" s="1025"/>
      <c r="CP18" s="1025"/>
      <c r="CQ18" s="1026"/>
      <c r="CR18" s="1024">
        <v>30</v>
      </c>
      <c r="CS18" s="1025"/>
      <c r="CT18" s="1025"/>
      <c r="CU18" s="1025"/>
      <c r="CV18" s="1026"/>
      <c r="CW18" s="1024">
        <v>15</v>
      </c>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6"/>
    </row>
    <row r="19" spans="1:131" s="217" customFormat="1" ht="26.25" customHeight="1" x14ac:dyDescent="0.2">
      <c r="A19" s="220">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0">
        <v>13</v>
      </c>
      <c r="BR19" s="221"/>
      <c r="BS19" s="1027" t="s">
        <v>570</v>
      </c>
      <c r="BT19" s="1028"/>
      <c r="BU19" s="1028"/>
      <c r="BV19" s="1028"/>
      <c r="BW19" s="1028"/>
      <c r="BX19" s="1028"/>
      <c r="BY19" s="1028"/>
      <c r="BZ19" s="1028"/>
      <c r="CA19" s="1028"/>
      <c r="CB19" s="1028"/>
      <c r="CC19" s="1028"/>
      <c r="CD19" s="1028"/>
      <c r="CE19" s="1028"/>
      <c r="CF19" s="1028"/>
      <c r="CG19" s="1049"/>
      <c r="CH19" s="1024">
        <v>-1</v>
      </c>
      <c r="CI19" s="1025"/>
      <c r="CJ19" s="1025"/>
      <c r="CK19" s="1025"/>
      <c r="CL19" s="1026"/>
      <c r="CM19" s="1024">
        <v>-111</v>
      </c>
      <c r="CN19" s="1025"/>
      <c r="CO19" s="1025"/>
      <c r="CP19" s="1025"/>
      <c r="CQ19" s="1026"/>
      <c r="CR19" s="1024">
        <v>15</v>
      </c>
      <c r="CS19" s="1025"/>
      <c r="CT19" s="1025"/>
      <c r="CU19" s="1025"/>
      <c r="CV19" s="1026"/>
      <c r="CW19" s="1024">
        <v>65</v>
      </c>
      <c r="CX19" s="1025"/>
      <c r="CY19" s="1025"/>
      <c r="CZ19" s="1025"/>
      <c r="DA19" s="1026"/>
      <c r="DB19" s="1024">
        <v>14</v>
      </c>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6"/>
    </row>
    <row r="20" spans="1:131" s="217" customFormat="1" ht="26.25" customHeight="1" x14ac:dyDescent="0.2">
      <c r="A20" s="220">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0">
        <v>14</v>
      </c>
      <c r="BR20" s="221"/>
      <c r="BS20" s="1027" t="s">
        <v>571</v>
      </c>
      <c r="BT20" s="1028"/>
      <c r="BU20" s="1028"/>
      <c r="BV20" s="1028"/>
      <c r="BW20" s="1028"/>
      <c r="BX20" s="1028"/>
      <c r="BY20" s="1028"/>
      <c r="BZ20" s="1028"/>
      <c r="CA20" s="1028"/>
      <c r="CB20" s="1028"/>
      <c r="CC20" s="1028"/>
      <c r="CD20" s="1028"/>
      <c r="CE20" s="1028"/>
      <c r="CF20" s="1028"/>
      <c r="CG20" s="1049"/>
      <c r="CH20" s="1024" t="s">
        <v>580</v>
      </c>
      <c r="CI20" s="1025"/>
      <c r="CJ20" s="1025"/>
      <c r="CK20" s="1025"/>
      <c r="CL20" s="1026"/>
      <c r="CM20" s="1024">
        <v>18</v>
      </c>
      <c r="CN20" s="1025"/>
      <c r="CO20" s="1025"/>
      <c r="CP20" s="1025"/>
      <c r="CQ20" s="1026"/>
      <c r="CR20" s="1024">
        <v>10</v>
      </c>
      <c r="CS20" s="1025"/>
      <c r="CT20" s="1025"/>
      <c r="CU20" s="1025"/>
      <c r="CV20" s="1026"/>
      <c r="CW20" s="1024">
        <v>28</v>
      </c>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6"/>
    </row>
    <row r="21" spans="1:131" s="217" customFormat="1" ht="26.25" customHeight="1" thickBot="1" x14ac:dyDescent="0.25">
      <c r="A21" s="220">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0">
        <v>15</v>
      </c>
      <c r="BR21" s="221"/>
      <c r="BS21" s="1027" t="s">
        <v>572</v>
      </c>
      <c r="BT21" s="1028"/>
      <c r="BU21" s="1028"/>
      <c r="BV21" s="1028"/>
      <c r="BW21" s="1028"/>
      <c r="BX21" s="1028"/>
      <c r="BY21" s="1028"/>
      <c r="BZ21" s="1028"/>
      <c r="CA21" s="1028"/>
      <c r="CB21" s="1028"/>
      <c r="CC21" s="1028"/>
      <c r="CD21" s="1028"/>
      <c r="CE21" s="1028"/>
      <c r="CF21" s="1028"/>
      <c r="CG21" s="1049"/>
      <c r="CH21" s="1024">
        <v>-20</v>
      </c>
      <c r="CI21" s="1025"/>
      <c r="CJ21" s="1025"/>
      <c r="CK21" s="1025"/>
      <c r="CL21" s="1026"/>
      <c r="CM21" s="1024">
        <v>408</v>
      </c>
      <c r="CN21" s="1025"/>
      <c r="CO21" s="1025"/>
      <c r="CP21" s="1025"/>
      <c r="CQ21" s="1026"/>
      <c r="CR21" s="1024">
        <v>10</v>
      </c>
      <c r="CS21" s="1025"/>
      <c r="CT21" s="1025"/>
      <c r="CU21" s="1025"/>
      <c r="CV21" s="1026"/>
      <c r="CW21" s="1024">
        <v>120</v>
      </c>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6"/>
    </row>
    <row r="22" spans="1:131" s="217" customFormat="1" ht="26.25" customHeight="1" x14ac:dyDescent="0.2">
      <c r="A22" s="220">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377</v>
      </c>
      <c r="BA22" s="1063"/>
      <c r="BB22" s="1063"/>
      <c r="BC22" s="1063"/>
      <c r="BD22" s="1064"/>
      <c r="BE22" s="215"/>
      <c r="BF22" s="215"/>
      <c r="BG22" s="215"/>
      <c r="BH22" s="215"/>
      <c r="BI22" s="215"/>
      <c r="BJ22" s="215"/>
      <c r="BK22" s="215"/>
      <c r="BL22" s="215"/>
      <c r="BM22" s="215"/>
      <c r="BN22" s="215"/>
      <c r="BO22" s="215"/>
      <c r="BP22" s="215"/>
      <c r="BQ22" s="220">
        <v>16</v>
      </c>
      <c r="BR22" s="221"/>
      <c r="BS22" s="1027" t="s">
        <v>573</v>
      </c>
      <c r="BT22" s="1028"/>
      <c r="BU22" s="1028"/>
      <c r="BV22" s="1028"/>
      <c r="BW22" s="1028"/>
      <c r="BX22" s="1028"/>
      <c r="BY22" s="1028"/>
      <c r="BZ22" s="1028"/>
      <c r="CA22" s="1028"/>
      <c r="CB22" s="1028"/>
      <c r="CC22" s="1028"/>
      <c r="CD22" s="1028"/>
      <c r="CE22" s="1028"/>
      <c r="CF22" s="1028"/>
      <c r="CG22" s="1049"/>
      <c r="CH22" s="1024">
        <v>13</v>
      </c>
      <c r="CI22" s="1025"/>
      <c r="CJ22" s="1025"/>
      <c r="CK22" s="1025"/>
      <c r="CL22" s="1026"/>
      <c r="CM22" s="1024">
        <v>420</v>
      </c>
      <c r="CN22" s="1025"/>
      <c r="CO22" s="1025"/>
      <c r="CP22" s="1025"/>
      <c r="CQ22" s="1026"/>
      <c r="CR22" s="1024">
        <v>35</v>
      </c>
      <c r="CS22" s="1025"/>
      <c r="CT22" s="1025"/>
      <c r="CU22" s="1025"/>
      <c r="CV22" s="1026"/>
      <c r="CW22" s="1024">
        <v>27</v>
      </c>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6"/>
    </row>
    <row r="23" spans="1:131" s="217" customFormat="1" ht="26.25" customHeight="1" thickBot="1" x14ac:dyDescent="0.25">
      <c r="A23" s="222" t="s">
        <v>378</v>
      </c>
      <c r="B23" s="972" t="s">
        <v>379</v>
      </c>
      <c r="C23" s="973"/>
      <c r="D23" s="973"/>
      <c r="E23" s="973"/>
      <c r="F23" s="973"/>
      <c r="G23" s="973"/>
      <c r="H23" s="973"/>
      <c r="I23" s="973"/>
      <c r="J23" s="973"/>
      <c r="K23" s="973"/>
      <c r="L23" s="973"/>
      <c r="M23" s="973"/>
      <c r="N23" s="973"/>
      <c r="O23" s="973"/>
      <c r="P23" s="983"/>
      <c r="Q23" s="1102">
        <v>218851</v>
      </c>
      <c r="R23" s="1096"/>
      <c r="S23" s="1096"/>
      <c r="T23" s="1096"/>
      <c r="U23" s="1096"/>
      <c r="V23" s="1096">
        <v>210362</v>
      </c>
      <c r="W23" s="1096"/>
      <c r="X23" s="1096"/>
      <c r="Y23" s="1096"/>
      <c r="Z23" s="1096"/>
      <c r="AA23" s="1096">
        <v>8489</v>
      </c>
      <c r="AB23" s="1096"/>
      <c r="AC23" s="1096"/>
      <c r="AD23" s="1096"/>
      <c r="AE23" s="1103"/>
      <c r="AF23" s="1104">
        <v>5094</v>
      </c>
      <c r="AG23" s="1096"/>
      <c r="AH23" s="1096"/>
      <c r="AI23" s="1096"/>
      <c r="AJ23" s="1105"/>
      <c r="AK23" s="1106"/>
      <c r="AL23" s="1107"/>
      <c r="AM23" s="1107"/>
      <c r="AN23" s="1107"/>
      <c r="AO23" s="1107"/>
      <c r="AP23" s="1096">
        <v>3207974</v>
      </c>
      <c r="AQ23" s="1096"/>
      <c r="AR23" s="1096"/>
      <c r="AS23" s="1096"/>
      <c r="AT23" s="1096"/>
      <c r="AU23" s="1097"/>
      <c r="AV23" s="1097"/>
      <c r="AW23" s="1097"/>
      <c r="AX23" s="1097"/>
      <c r="AY23" s="1098"/>
      <c r="AZ23" s="1099" t="s">
        <v>122</v>
      </c>
      <c r="BA23" s="1100"/>
      <c r="BB23" s="1100"/>
      <c r="BC23" s="1100"/>
      <c r="BD23" s="1101"/>
      <c r="BE23" s="215"/>
      <c r="BF23" s="215"/>
      <c r="BG23" s="215"/>
      <c r="BH23" s="215"/>
      <c r="BI23" s="215"/>
      <c r="BJ23" s="215"/>
      <c r="BK23" s="215"/>
      <c r="BL23" s="215"/>
      <c r="BM23" s="215"/>
      <c r="BN23" s="215"/>
      <c r="BO23" s="215"/>
      <c r="BP23" s="215"/>
      <c r="BQ23" s="220">
        <v>17</v>
      </c>
      <c r="BR23" s="221"/>
      <c r="BS23" s="1027" t="s">
        <v>574</v>
      </c>
      <c r="BT23" s="1028"/>
      <c r="BU23" s="1028"/>
      <c r="BV23" s="1028"/>
      <c r="BW23" s="1028"/>
      <c r="BX23" s="1028"/>
      <c r="BY23" s="1028"/>
      <c r="BZ23" s="1028"/>
      <c r="CA23" s="1028"/>
      <c r="CB23" s="1028"/>
      <c r="CC23" s="1028"/>
      <c r="CD23" s="1028"/>
      <c r="CE23" s="1028"/>
      <c r="CF23" s="1028"/>
      <c r="CG23" s="1049"/>
      <c r="CH23" s="1024" t="s">
        <v>580</v>
      </c>
      <c r="CI23" s="1025"/>
      <c r="CJ23" s="1025"/>
      <c r="CK23" s="1025"/>
      <c r="CL23" s="1026"/>
      <c r="CM23" s="1024">
        <v>1908</v>
      </c>
      <c r="CN23" s="1025"/>
      <c r="CO23" s="1025"/>
      <c r="CP23" s="1025"/>
      <c r="CQ23" s="1026"/>
      <c r="CR23" s="1024">
        <v>5</v>
      </c>
      <c r="CS23" s="1025"/>
      <c r="CT23" s="1025"/>
      <c r="CU23" s="1025"/>
      <c r="CV23" s="1026"/>
      <c r="CW23" s="1024">
        <v>2</v>
      </c>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6"/>
    </row>
    <row r="24" spans="1:131" s="217" customFormat="1" ht="26.25" customHeight="1" x14ac:dyDescent="0.2">
      <c r="A24" s="1095" t="s">
        <v>380</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0">
        <v>18</v>
      </c>
      <c r="BR24" s="221"/>
      <c r="BS24" s="1027" t="s">
        <v>575</v>
      </c>
      <c r="BT24" s="1028"/>
      <c r="BU24" s="1028"/>
      <c r="BV24" s="1028"/>
      <c r="BW24" s="1028"/>
      <c r="BX24" s="1028"/>
      <c r="BY24" s="1028"/>
      <c r="BZ24" s="1028"/>
      <c r="CA24" s="1028"/>
      <c r="CB24" s="1028"/>
      <c r="CC24" s="1028"/>
      <c r="CD24" s="1028"/>
      <c r="CE24" s="1028"/>
      <c r="CF24" s="1028"/>
      <c r="CG24" s="1049"/>
      <c r="CH24" s="1024" t="s">
        <v>580</v>
      </c>
      <c r="CI24" s="1025"/>
      <c r="CJ24" s="1025"/>
      <c r="CK24" s="1025"/>
      <c r="CL24" s="1026"/>
      <c r="CM24" s="1024">
        <v>188</v>
      </c>
      <c r="CN24" s="1025"/>
      <c r="CO24" s="1025"/>
      <c r="CP24" s="1025"/>
      <c r="CQ24" s="1026"/>
      <c r="CR24" s="1024">
        <v>30</v>
      </c>
      <c r="CS24" s="1025"/>
      <c r="CT24" s="1025"/>
      <c r="CU24" s="1025"/>
      <c r="CV24" s="1026"/>
      <c r="CW24" s="1024">
        <v>35</v>
      </c>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6"/>
    </row>
    <row r="25" spans="1:131" ht="26.25" customHeight="1" thickBot="1" x14ac:dyDescent="0.25">
      <c r="A25" s="1094" t="s">
        <v>381</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3"/>
      <c r="BP25" s="223"/>
      <c r="BQ25" s="220">
        <v>19</v>
      </c>
      <c r="BR25" s="221"/>
      <c r="BS25" s="1027" t="s">
        <v>576</v>
      </c>
      <c r="BT25" s="1028"/>
      <c r="BU25" s="1028"/>
      <c r="BV25" s="1028"/>
      <c r="BW25" s="1028"/>
      <c r="BX25" s="1028"/>
      <c r="BY25" s="1028"/>
      <c r="BZ25" s="1028"/>
      <c r="CA25" s="1028"/>
      <c r="CB25" s="1028"/>
      <c r="CC25" s="1028"/>
      <c r="CD25" s="1028"/>
      <c r="CE25" s="1028"/>
      <c r="CF25" s="1028"/>
      <c r="CG25" s="1049"/>
      <c r="CH25" s="1024">
        <v>-14</v>
      </c>
      <c r="CI25" s="1025"/>
      <c r="CJ25" s="1025"/>
      <c r="CK25" s="1025"/>
      <c r="CL25" s="1026"/>
      <c r="CM25" s="1024">
        <v>100</v>
      </c>
      <c r="CN25" s="1025"/>
      <c r="CO25" s="1025"/>
      <c r="CP25" s="1025"/>
      <c r="CQ25" s="1026"/>
      <c r="CR25" s="1024">
        <v>10</v>
      </c>
      <c r="CS25" s="1025"/>
      <c r="CT25" s="1025"/>
      <c r="CU25" s="1025"/>
      <c r="CV25" s="1026"/>
      <c r="CW25" s="1024" t="s">
        <v>580</v>
      </c>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2">
      <c r="A26" s="1030" t="s">
        <v>357</v>
      </c>
      <c r="B26" s="1031"/>
      <c r="C26" s="1031"/>
      <c r="D26" s="1031"/>
      <c r="E26" s="1031"/>
      <c r="F26" s="1031"/>
      <c r="G26" s="1031"/>
      <c r="H26" s="1031"/>
      <c r="I26" s="1031"/>
      <c r="J26" s="1031"/>
      <c r="K26" s="1031"/>
      <c r="L26" s="1031"/>
      <c r="M26" s="1031"/>
      <c r="N26" s="1031"/>
      <c r="O26" s="1031"/>
      <c r="P26" s="1032"/>
      <c r="Q26" s="1036" t="s">
        <v>382</v>
      </c>
      <c r="R26" s="1037"/>
      <c r="S26" s="1037"/>
      <c r="T26" s="1037"/>
      <c r="U26" s="1038"/>
      <c r="V26" s="1036" t="s">
        <v>383</v>
      </c>
      <c r="W26" s="1037"/>
      <c r="X26" s="1037"/>
      <c r="Y26" s="1037"/>
      <c r="Z26" s="1038"/>
      <c r="AA26" s="1036" t="s">
        <v>384</v>
      </c>
      <c r="AB26" s="1037"/>
      <c r="AC26" s="1037"/>
      <c r="AD26" s="1037"/>
      <c r="AE26" s="1037"/>
      <c r="AF26" s="1090" t="s">
        <v>385</v>
      </c>
      <c r="AG26" s="1043"/>
      <c r="AH26" s="1043"/>
      <c r="AI26" s="1043"/>
      <c r="AJ26" s="1091"/>
      <c r="AK26" s="1037" t="s">
        <v>386</v>
      </c>
      <c r="AL26" s="1037"/>
      <c r="AM26" s="1037"/>
      <c r="AN26" s="1037"/>
      <c r="AO26" s="1038"/>
      <c r="AP26" s="1036" t="s">
        <v>387</v>
      </c>
      <c r="AQ26" s="1037"/>
      <c r="AR26" s="1037"/>
      <c r="AS26" s="1037"/>
      <c r="AT26" s="1038"/>
      <c r="AU26" s="1036" t="s">
        <v>388</v>
      </c>
      <c r="AV26" s="1037"/>
      <c r="AW26" s="1037"/>
      <c r="AX26" s="1037"/>
      <c r="AY26" s="1038"/>
      <c r="AZ26" s="1036" t="s">
        <v>389</v>
      </c>
      <c r="BA26" s="1037"/>
      <c r="BB26" s="1037"/>
      <c r="BC26" s="1037"/>
      <c r="BD26" s="1038"/>
      <c r="BE26" s="1036" t="s">
        <v>364</v>
      </c>
      <c r="BF26" s="1037"/>
      <c r="BG26" s="1037"/>
      <c r="BH26" s="1037"/>
      <c r="BI26" s="1050"/>
      <c r="BJ26" s="214"/>
      <c r="BK26" s="214"/>
      <c r="BL26" s="214"/>
      <c r="BM26" s="214"/>
      <c r="BN26" s="214"/>
      <c r="BO26" s="223"/>
      <c r="BP26" s="223"/>
      <c r="BQ26" s="220">
        <v>20</v>
      </c>
      <c r="BR26" s="221"/>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25">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3"/>
      <c r="BP27" s="223"/>
      <c r="BQ27" s="220">
        <v>21</v>
      </c>
      <c r="BR27" s="221"/>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2">
      <c r="A28" s="224">
        <v>1</v>
      </c>
      <c r="B28" s="1082" t="s">
        <v>390</v>
      </c>
      <c r="C28" s="1083"/>
      <c r="D28" s="1083"/>
      <c r="E28" s="1083"/>
      <c r="F28" s="1083"/>
      <c r="G28" s="1083"/>
      <c r="H28" s="1083"/>
      <c r="I28" s="1083"/>
      <c r="J28" s="1083"/>
      <c r="K28" s="1083"/>
      <c r="L28" s="1083"/>
      <c r="M28" s="1083"/>
      <c r="N28" s="1083"/>
      <c r="O28" s="1083"/>
      <c r="P28" s="1084"/>
      <c r="Q28" s="1085">
        <v>5025</v>
      </c>
      <c r="R28" s="1086"/>
      <c r="S28" s="1086"/>
      <c r="T28" s="1086"/>
      <c r="U28" s="1086"/>
      <c r="V28" s="1086">
        <v>4882</v>
      </c>
      <c r="W28" s="1086"/>
      <c r="X28" s="1086"/>
      <c r="Y28" s="1086"/>
      <c r="Z28" s="1086"/>
      <c r="AA28" s="1086">
        <v>143</v>
      </c>
      <c r="AB28" s="1086"/>
      <c r="AC28" s="1086"/>
      <c r="AD28" s="1086"/>
      <c r="AE28" s="1087"/>
      <c r="AF28" s="1088">
        <v>143</v>
      </c>
      <c r="AG28" s="1086"/>
      <c r="AH28" s="1086"/>
      <c r="AI28" s="1086"/>
      <c r="AJ28" s="1089"/>
      <c r="AK28" s="1077" t="s">
        <v>556</v>
      </c>
      <c r="AL28" s="1078"/>
      <c r="AM28" s="1078"/>
      <c r="AN28" s="1078"/>
      <c r="AO28" s="1078"/>
      <c r="AP28" s="1078" t="s">
        <v>557</v>
      </c>
      <c r="AQ28" s="1078"/>
      <c r="AR28" s="1078"/>
      <c r="AS28" s="1078"/>
      <c r="AT28" s="1078"/>
      <c r="AU28" s="1078" t="s">
        <v>557</v>
      </c>
      <c r="AV28" s="1078"/>
      <c r="AW28" s="1078"/>
      <c r="AX28" s="1078"/>
      <c r="AY28" s="1078"/>
      <c r="AZ28" s="1079"/>
      <c r="BA28" s="1079"/>
      <c r="BB28" s="1079"/>
      <c r="BC28" s="1079"/>
      <c r="BD28" s="1079"/>
      <c r="BE28" s="1080"/>
      <c r="BF28" s="1080"/>
      <c r="BG28" s="1080"/>
      <c r="BH28" s="1080"/>
      <c r="BI28" s="1081"/>
      <c r="BJ28" s="214"/>
      <c r="BK28" s="214"/>
      <c r="BL28" s="214"/>
      <c r="BM28" s="214"/>
      <c r="BN28" s="214"/>
      <c r="BO28" s="223"/>
      <c r="BP28" s="223"/>
      <c r="BQ28" s="220">
        <v>22</v>
      </c>
      <c r="BR28" s="221"/>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2">
      <c r="A29" s="224">
        <v>2</v>
      </c>
      <c r="B29" s="1065" t="s">
        <v>391</v>
      </c>
      <c r="C29" s="1066"/>
      <c r="D29" s="1066"/>
      <c r="E29" s="1066"/>
      <c r="F29" s="1066"/>
      <c r="G29" s="1066"/>
      <c r="H29" s="1066"/>
      <c r="I29" s="1066"/>
      <c r="J29" s="1066"/>
      <c r="K29" s="1066"/>
      <c r="L29" s="1066"/>
      <c r="M29" s="1066"/>
      <c r="N29" s="1066"/>
      <c r="O29" s="1066"/>
      <c r="P29" s="1067"/>
      <c r="Q29" s="1073">
        <v>189</v>
      </c>
      <c r="R29" s="1074"/>
      <c r="S29" s="1074"/>
      <c r="T29" s="1074"/>
      <c r="U29" s="1074"/>
      <c r="V29" s="1074">
        <v>189</v>
      </c>
      <c r="W29" s="1074"/>
      <c r="X29" s="1074"/>
      <c r="Y29" s="1074"/>
      <c r="Z29" s="1074"/>
      <c r="AA29" s="1074" t="s">
        <v>557</v>
      </c>
      <c r="AB29" s="1074"/>
      <c r="AC29" s="1074"/>
      <c r="AD29" s="1074"/>
      <c r="AE29" s="1075"/>
      <c r="AF29" s="1070" t="s">
        <v>122</v>
      </c>
      <c r="AG29" s="1071"/>
      <c r="AH29" s="1071"/>
      <c r="AI29" s="1071"/>
      <c r="AJ29" s="1072"/>
      <c r="AK29" s="1015">
        <v>4</v>
      </c>
      <c r="AL29" s="1006"/>
      <c r="AM29" s="1006"/>
      <c r="AN29" s="1006"/>
      <c r="AO29" s="1006"/>
      <c r="AP29" s="1006">
        <v>79</v>
      </c>
      <c r="AQ29" s="1006"/>
      <c r="AR29" s="1006"/>
      <c r="AS29" s="1006"/>
      <c r="AT29" s="1006"/>
      <c r="AU29" s="1006">
        <v>2</v>
      </c>
      <c r="AV29" s="1006"/>
      <c r="AW29" s="1006"/>
      <c r="AX29" s="1006"/>
      <c r="AY29" s="1006"/>
      <c r="AZ29" s="1076"/>
      <c r="BA29" s="1076"/>
      <c r="BB29" s="1076"/>
      <c r="BC29" s="1076"/>
      <c r="BD29" s="1076"/>
      <c r="BE29" s="1007"/>
      <c r="BF29" s="1007"/>
      <c r="BG29" s="1007"/>
      <c r="BH29" s="1007"/>
      <c r="BI29" s="1008"/>
      <c r="BJ29" s="214"/>
      <c r="BK29" s="214"/>
      <c r="BL29" s="214"/>
      <c r="BM29" s="214"/>
      <c r="BN29" s="214"/>
      <c r="BO29" s="223"/>
      <c r="BP29" s="223"/>
      <c r="BQ29" s="220">
        <v>23</v>
      </c>
      <c r="BR29" s="221"/>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2">
      <c r="A30" s="224">
        <v>3</v>
      </c>
      <c r="B30" s="1065" t="s">
        <v>392</v>
      </c>
      <c r="C30" s="1066"/>
      <c r="D30" s="1066"/>
      <c r="E30" s="1066"/>
      <c r="F30" s="1066"/>
      <c r="G30" s="1066"/>
      <c r="H30" s="1066"/>
      <c r="I30" s="1066"/>
      <c r="J30" s="1066"/>
      <c r="K30" s="1066"/>
      <c r="L30" s="1066"/>
      <c r="M30" s="1066"/>
      <c r="N30" s="1066"/>
      <c r="O30" s="1066"/>
      <c r="P30" s="1067"/>
      <c r="Q30" s="1073">
        <v>41162</v>
      </c>
      <c r="R30" s="1074"/>
      <c r="S30" s="1074"/>
      <c r="T30" s="1074"/>
      <c r="U30" s="1074"/>
      <c r="V30" s="1074">
        <v>40875</v>
      </c>
      <c r="W30" s="1074"/>
      <c r="X30" s="1074"/>
      <c r="Y30" s="1074"/>
      <c r="Z30" s="1074"/>
      <c r="AA30" s="1074">
        <v>287</v>
      </c>
      <c r="AB30" s="1074"/>
      <c r="AC30" s="1074"/>
      <c r="AD30" s="1074"/>
      <c r="AE30" s="1075"/>
      <c r="AF30" s="1070">
        <v>287</v>
      </c>
      <c r="AG30" s="1071"/>
      <c r="AH30" s="1071"/>
      <c r="AI30" s="1071"/>
      <c r="AJ30" s="1072"/>
      <c r="AK30" s="1015">
        <v>3738</v>
      </c>
      <c r="AL30" s="1006"/>
      <c r="AM30" s="1006"/>
      <c r="AN30" s="1006"/>
      <c r="AO30" s="1006"/>
      <c r="AP30" s="1006" t="s">
        <v>557</v>
      </c>
      <c r="AQ30" s="1006"/>
      <c r="AR30" s="1006"/>
      <c r="AS30" s="1006"/>
      <c r="AT30" s="1006"/>
      <c r="AU30" s="1006" t="s">
        <v>557</v>
      </c>
      <c r="AV30" s="1006"/>
      <c r="AW30" s="1006"/>
      <c r="AX30" s="1006"/>
      <c r="AY30" s="1006"/>
      <c r="AZ30" s="1076"/>
      <c r="BA30" s="1076"/>
      <c r="BB30" s="1076"/>
      <c r="BC30" s="1076"/>
      <c r="BD30" s="1076"/>
      <c r="BE30" s="1007"/>
      <c r="BF30" s="1007"/>
      <c r="BG30" s="1007"/>
      <c r="BH30" s="1007"/>
      <c r="BI30" s="1008"/>
      <c r="BJ30" s="214"/>
      <c r="BK30" s="214"/>
      <c r="BL30" s="214"/>
      <c r="BM30" s="214"/>
      <c r="BN30" s="214"/>
      <c r="BO30" s="223"/>
      <c r="BP30" s="223"/>
      <c r="BQ30" s="220">
        <v>24</v>
      </c>
      <c r="BR30" s="221"/>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2">
      <c r="A31" s="224">
        <v>4</v>
      </c>
      <c r="B31" s="1065" t="s">
        <v>393</v>
      </c>
      <c r="C31" s="1066"/>
      <c r="D31" s="1066"/>
      <c r="E31" s="1066"/>
      <c r="F31" s="1066"/>
      <c r="G31" s="1066"/>
      <c r="H31" s="1066"/>
      <c r="I31" s="1066"/>
      <c r="J31" s="1066"/>
      <c r="K31" s="1066"/>
      <c r="L31" s="1066"/>
      <c r="M31" s="1066"/>
      <c r="N31" s="1066"/>
      <c r="O31" s="1066"/>
      <c r="P31" s="1067"/>
      <c r="Q31" s="1073">
        <v>8199</v>
      </c>
      <c r="R31" s="1074"/>
      <c r="S31" s="1074"/>
      <c r="T31" s="1074"/>
      <c r="U31" s="1074"/>
      <c r="V31" s="1074">
        <v>8165</v>
      </c>
      <c r="W31" s="1074"/>
      <c r="X31" s="1074"/>
      <c r="Y31" s="1074"/>
      <c r="Z31" s="1074"/>
      <c r="AA31" s="1074">
        <v>34</v>
      </c>
      <c r="AB31" s="1074"/>
      <c r="AC31" s="1074"/>
      <c r="AD31" s="1074"/>
      <c r="AE31" s="1075"/>
      <c r="AF31" s="1070">
        <v>34</v>
      </c>
      <c r="AG31" s="1071"/>
      <c r="AH31" s="1071"/>
      <c r="AI31" s="1071"/>
      <c r="AJ31" s="1072"/>
      <c r="AK31" s="1015">
        <v>1652</v>
      </c>
      <c r="AL31" s="1006"/>
      <c r="AM31" s="1006"/>
      <c r="AN31" s="1006"/>
      <c r="AO31" s="1006"/>
      <c r="AP31" s="1006" t="s">
        <v>557</v>
      </c>
      <c r="AQ31" s="1006"/>
      <c r="AR31" s="1006"/>
      <c r="AS31" s="1006"/>
      <c r="AT31" s="1006"/>
      <c r="AU31" s="1006" t="s">
        <v>557</v>
      </c>
      <c r="AV31" s="1006"/>
      <c r="AW31" s="1006"/>
      <c r="AX31" s="1006"/>
      <c r="AY31" s="1006"/>
      <c r="AZ31" s="1076"/>
      <c r="BA31" s="1076"/>
      <c r="BB31" s="1076"/>
      <c r="BC31" s="1076"/>
      <c r="BD31" s="1076"/>
      <c r="BE31" s="1007"/>
      <c r="BF31" s="1007"/>
      <c r="BG31" s="1007"/>
      <c r="BH31" s="1007"/>
      <c r="BI31" s="1008"/>
      <c r="BJ31" s="214"/>
      <c r="BK31" s="214"/>
      <c r="BL31" s="214"/>
      <c r="BM31" s="214"/>
      <c r="BN31" s="214"/>
      <c r="BO31" s="223"/>
      <c r="BP31" s="223"/>
      <c r="BQ31" s="220">
        <v>25</v>
      </c>
      <c r="BR31" s="221"/>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2">
      <c r="A32" s="224">
        <v>5</v>
      </c>
      <c r="B32" s="1065" t="s">
        <v>394</v>
      </c>
      <c r="C32" s="1066"/>
      <c r="D32" s="1066"/>
      <c r="E32" s="1066"/>
      <c r="F32" s="1066"/>
      <c r="G32" s="1066"/>
      <c r="H32" s="1066"/>
      <c r="I32" s="1066"/>
      <c r="J32" s="1066"/>
      <c r="K32" s="1066"/>
      <c r="L32" s="1066"/>
      <c r="M32" s="1066"/>
      <c r="N32" s="1066"/>
      <c r="O32" s="1066"/>
      <c r="P32" s="1067"/>
      <c r="Q32" s="1073">
        <v>41987</v>
      </c>
      <c r="R32" s="1074"/>
      <c r="S32" s="1074"/>
      <c r="T32" s="1074"/>
      <c r="U32" s="1074"/>
      <c r="V32" s="1074">
        <v>41382</v>
      </c>
      <c r="W32" s="1074"/>
      <c r="X32" s="1074"/>
      <c r="Y32" s="1074"/>
      <c r="Z32" s="1074"/>
      <c r="AA32" s="1074">
        <v>605</v>
      </c>
      <c r="AB32" s="1074"/>
      <c r="AC32" s="1074"/>
      <c r="AD32" s="1074"/>
      <c r="AE32" s="1075"/>
      <c r="AF32" s="1070">
        <v>605</v>
      </c>
      <c r="AG32" s="1071"/>
      <c r="AH32" s="1071"/>
      <c r="AI32" s="1071"/>
      <c r="AJ32" s="1072"/>
      <c r="AK32" s="1015">
        <v>6108</v>
      </c>
      <c r="AL32" s="1006"/>
      <c r="AM32" s="1006"/>
      <c r="AN32" s="1006"/>
      <c r="AO32" s="1006"/>
      <c r="AP32" s="1006" t="s">
        <v>557</v>
      </c>
      <c r="AQ32" s="1006"/>
      <c r="AR32" s="1006"/>
      <c r="AS32" s="1006"/>
      <c r="AT32" s="1006"/>
      <c r="AU32" s="1006" t="s">
        <v>557</v>
      </c>
      <c r="AV32" s="1006"/>
      <c r="AW32" s="1006"/>
      <c r="AX32" s="1006"/>
      <c r="AY32" s="1006"/>
      <c r="AZ32" s="1076"/>
      <c r="BA32" s="1076"/>
      <c r="BB32" s="1076"/>
      <c r="BC32" s="1076"/>
      <c r="BD32" s="1076"/>
      <c r="BE32" s="1007"/>
      <c r="BF32" s="1007"/>
      <c r="BG32" s="1007"/>
      <c r="BH32" s="1007"/>
      <c r="BI32" s="1008"/>
      <c r="BJ32" s="214"/>
      <c r="BK32" s="214"/>
      <c r="BL32" s="214"/>
      <c r="BM32" s="214"/>
      <c r="BN32" s="214"/>
      <c r="BO32" s="223"/>
      <c r="BP32" s="223"/>
      <c r="BQ32" s="220">
        <v>26</v>
      </c>
      <c r="BR32" s="221"/>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2">
      <c r="A33" s="224">
        <v>6</v>
      </c>
      <c r="B33" s="1065" t="s">
        <v>395</v>
      </c>
      <c r="C33" s="1066"/>
      <c r="D33" s="1066"/>
      <c r="E33" s="1066"/>
      <c r="F33" s="1066"/>
      <c r="G33" s="1066"/>
      <c r="H33" s="1066"/>
      <c r="I33" s="1066"/>
      <c r="J33" s="1066"/>
      <c r="K33" s="1066"/>
      <c r="L33" s="1066"/>
      <c r="M33" s="1066"/>
      <c r="N33" s="1066"/>
      <c r="O33" s="1066"/>
      <c r="P33" s="1067"/>
      <c r="Q33" s="1073">
        <v>8749</v>
      </c>
      <c r="R33" s="1074"/>
      <c r="S33" s="1074"/>
      <c r="T33" s="1074"/>
      <c r="U33" s="1074"/>
      <c r="V33" s="1074">
        <v>8414</v>
      </c>
      <c r="W33" s="1074"/>
      <c r="X33" s="1074"/>
      <c r="Y33" s="1074"/>
      <c r="Z33" s="1074"/>
      <c r="AA33" s="1074">
        <v>335</v>
      </c>
      <c r="AB33" s="1074"/>
      <c r="AC33" s="1074"/>
      <c r="AD33" s="1074"/>
      <c r="AE33" s="1075"/>
      <c r="AF33" s="1070">
        <v>6463</v>
      </c>
      <c r="AG33" s="1071"/>
      <c r="AH33" s="1071"/>
      <c r="AI33" s="1071"/>
      <c r="AJ33" s="1072"/>
      <c r="AK33" s="1015">
        <v>381</v>
      </c>
      <c r="AL33" s="1006"/>
      <c r="AM33" s="1006"/>
      <c r="AN33" s="1006"/>
      <c r="AO33" s="1006"/>
      <c r="AP33" s="1006">
        <v>12374</v>
      </c>
      <c r="AQ33" s="1006"/>
      <c r="AR33" s="1006"/>
      <c r="AS33" s="1006"/>
      <c r="AT33" s="1006"/>
      <c r="AU33" s="1006">
        <v>3539</v>
      </c>
      <c r="AV33" s="1006"/>
      <c r="AW33" s="1006"/>
      <c r="AX33" s="1006"/>
      <c r="AY33" s="1006"/>
      <c r="AZ33" s="1076"/>
      <c r="BA33" s="1076"/>
      <c r="BB33" s="1076"/>
      <c r="BC33" s="1076"/>
      <c r="BD33" s="1076"/>
      <c r="BE33" s="1007" t="s">
        <v>396</v>
      </c>
      <c r="BF33" s="1007"/>
      <c r="BG33" s="1007"/>
      <c r="BH33" s="1007"/>
      <c r="BI33" s="1008"/>
      <c r="BJ33" s="214"/>
      <c r="BK33" s="214"/>
      <c r="BL33" s="214"/>
      <c r="BM33" s="214"/>
      <c r="BN33" s="214"/>
      <c r="BO33" s="223"/>
      <c r="BP33" s="223"/>
      <c r="BQ33" s="220">
        <v>27</v>
      </c>
      <c r="BR33" s="221"/>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2">
      <c r="A34" s="224">
        <v>7</v>
      </c>
      <c r="B34" s="1065" t="s">
        <v>397</v>
      </c>
      <c r="C34" s="1066"/>
      <c r="D34" s="1066"/>
      <c r="E34" s="1066"/>
      <c r="F34" s="1066"/>
      <c r="G34" s="1066"/>
      <c r="H34" s="1066"/>
      <c r="I34" s="1066"/>
      <c r="J34" s="1066"/>
      <c r="K34" s="1066"/>
      <c r="L34" s="1066"/>
      <c r="M34" s="1066"/>
      <c r="N34" s="1066"/>
      <c r="O34" s="1066"/>
      <c r="P34" s="1067"/>
      <c r="Q34" s="1073">
        <v>16548</v>
      </c>
      <c r="R34" s="1074"/>
      <c r="S34" s="1074"/>
      <c r="T34" s="1074"/>
      <c r="U34" s="1074"/>
      <c r="V34" s="1074">
        <v>15864</v>
      </c>
      <c r="W34" s="1074"/>
      <c r="X34" s="1074"/>
      <c r="Y34" s="1074"/>
      <c r="Z34" s="1074"/>
      <c r="AA34" s="1074">
        <v>684</v>
      </c>
      <c r="AB34" s="1074"/>
      <c r="AC34" s="1074"/>
      <c r="AD34" s="1074"/>
      <c r="AE34" s="1075"/>
      <c r="AF34" s="1070">
        <v>2718</v>
      </c>
      <c r="AG34" s="1071"/>
      <c r="AH34" s="1071"/>
      <c r="AI34" s="1071"/>
      <c r="AJ34" s="1072"/>
      <c r="AK34" s="1015">
        <v>6463</v>
      </c>
      <c r="AL34" s="1006"/>
      <c r="AM34" s="1006"/>
      <c r="AN34" s="1006"/>
      <c r="AO34" s="1006"/>
      <c r="AP34" s="1006">
        <v>103641</v>
      </c>
      <c r="AQ34" s="1006"/>
      <c r="AR34" s="1006"/>
      <c r="AS34" s="1006"/>
      <c r="AT34" s="1006"/>
      <c r="AU34" s="1006">
        <v>56692</v>
      </c>
      <c r="AV34" s="1006"/>
      <c r="AW34" s="1006"/>
      <c r="AX34" s="1006"/>
      <c r="AY34" s="1006"/>
      <c r="AZ34" s="1076"/>
      <c r="BA34" s="1076"/>
      <c r="BB34" s="1076"/>
      <c r="BC34" s="1076"/>
      <c r="BD34" s="1076"/>
      <c r="BE34" s="1007" t="s">
        <v>396</v>
      </c>
      <c r="BF34" s="1007"/>
      <c r="BG34" s="1007"/>
      <c r="BH34" s="1007"/>
      <c r="BI34" s="1008"/>
      <c r="BJ34" s="214"/>
      <c r="BK34" s="214"/>
      <c r="BL34" s="214"/>
      <c r="BM34" s="214"/>
      <c r="BN34" s="214"/>
      <c r="BO34" s="223"/>
      <c r="BP34" s="223"/>
      <c r="BQ34" s="220">
        <v>28</v>
      </c>
      <c r="BR34" s="221"/>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2">
      <c r="A35" s="224">
        <v>8</v>
      </c>
      <c r="B35" s="1065" t="s">
        <v>398</v>
      </c>
      <c r="C35" s="1066"/>
      <c r="D35" s="1066"/>
      <c r="E35" s="1066"/>
      <c r="F35" s="1066"/>
      <c r="G35" s="1066"/>
      <c r="H35" s="1066"/>
      <c r="I35" s="1066"/>
      <c r="J35" s="1066"/>
      <c r="K35" s="1066"/>
      <c r="L35" s="1066"/>
      <c r="M35" s="1066"/>
      <c r="N35" s="1066"/>
      <c r="O35" s="1066"/>
      <c r="P35" s="1067"/>
      <c r="Q35" s="1073">
        <v>46</v>
      </c>
      <c r="R35" s="1074"/>
      <c r="S35" s="1074"/>
      <c r="T35" s="1074"/>
      <c r="U35" s="1074"/>
      <c r="V35" s="1074">
        <v>46</v>
      </c>
      <c r="W35" s="1074"/>
      <c r="X35" s="1074"/>
      <c r="Y35" s="1074"/>
      <c r="Z35" s="1074"/>
      <c r="AA35" s="1074" t="s">
        <v>557</v>
      </c>
      <c r="AB35" s="1074"/>
      <c r="AC35" s="1074"/>
      <c r="AD35" s="1074"/>
      <c r="AE35" s="1075"/>
      <c r="AF35" s="1070">
        <v>188</v>
      </c>
      <c r="AG35" s="1071"/>
      <c r="AH35" s="1071"/>
      <c r="AI35" s="1071"/>
      <c r="AJ35" s="1072"/>
      <c r="AK35" s="1015">
        <v>26</v>
      </c>
      <c r="AL35" s="1006"/>
      <c r="AM35" s="1006"/>
      <c r="AN35" s="1006"/>
      <c r="AO35" s="1006"/>
      <c r="AP35" s="1006">
        <v>5</v>
      </c>
      <c r="AQ35" s="1006"/>
      <c r="AR35" s="1006"/>
      <c r="AS35" s="1006"/>
      <c r="AT35" s="1006"/>
      <c r="AU35" s="1006">
        <v>5</v>
      </c>
      <c r="AV35" s="1006"/>
      <c r="AW35" s="1006"/>
      <c r="AX35" s="1006"/>
      <c r="AY35" s="1006"/>
      <c r="AZ35" s="1076"/>
      <c r="BA35" s="1076"/>
      <c r="BB35" s="1076"/>
      <c r="BC35" s="1076"/>
      <c r="BD35" s="1076"/>
      <c r="BE35" s="1007" t="s">
        <v>396</v>
      </c>
      <c r="BF35" s="1007"/>
      <c r="BG35" s="1007"/>
      <c r="BH35" s="1007"/>
      <c r="BI35" s="1008"/>
      <c r="BJ35" s="214"/>
      <c r="BK35" s="214"/>
      <c r="BL35" s="214"/>
      <c r="BM35" s="214"/>
      <c r="BN35" s="214"/>
      <c r="BO35" s="223"/>
      <c r="BP35" s="223"/>
      <c r="BQ35" s="220">
        <v>29</v>
      </c>
      <c r="BR35" s="221"/>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2">
      <c r="A36" s="224">
        <v>9</v>
      </c>
      <c r="B36" s="1065" t="s">
        <v>399</v>
      </c>
      <c r="C36" s="1066"/>
      <c r="D36" s="1066"/>
      <c r="E36" s="1066"/>
      <c r="F36" s="1066"/>
      <c r="G36" s="1066"/>
      <c r="H36" s="1066"/>
      <c r="I36" s="1066"/>
      <c r="J36" s="1066"/>
      <c r="K36" s="1066"/>
      <c r="L36" s="1066"/>
      <c r="M36" s="1066"/>
      <c r="N36" s="1066"/>
      <c r="O36" s="1066"/>
      <c r="P36" s="1067"/>
      <c r="Q36" s="1073">
        <v>865</v>
      </c>
      <c r="R36" s="1074"/>
      <c r="S36" s="1074"/>
      <c r="T36" s="1074"/>
      <c r="U36" s="1074"/>
      <c r="V36" s="1074">
        <v>835</v>
      </c>
      <c r="W36" s="1074"/>
      <c r="X36" s="1074"/>
      <c r="Y36" s="1074"/>
      <c r="Z36" s="1074"/>
      <c r="AA36" s="1074">
        <v>30</v>
      </c>
      <c r="AB36" s="1074"/>
      <c r="AC36" s="1074"/>
      <c r="AD36" s="1074"/>
      <c r="AE36" s="1075"/>
      <c r="AF36" s="1070">
        <v>1714</v>
      </c>
      <c r="AG36" s="1071"/>
      <c r="AH36" s="1071"/>
      <c r="AI36" s="1071"/>
      <c r="AJ36" s="1072"/>
      <c r="AK36" s="1015">
        <v>304</v>
      </c>
      <c r="AL36" s="1006"/>
      <c r="AM36" s="1006"/>
      <c r="AN36" s="1006"/>
      <c r="AO36" s="1006"/>
      <c r="AP36" s="1006">
        <v>554</v>
      </c>
      <c r="AQ36" s="1006"/>
      <c r="AR36" s="1006"/>
      <c r="AS36" s="1006"/>
      <c r="AT36" s="1006"/>
      <c r="AU36" s="1006">
        <v>280</v>
      </c>
      <c r="AV36" s="1006"/>
      <c r="AW36" s="1006"/>
      <c r="AX36" s="1006"/>
      <c r="AY36" s="1006"/>
      <c r="AZ36" s="1076"/>
      <c r="BA36" s="1076"/>
      <c r="BB36" s="1076"/>
      <c r="BC36" s="1076"/>
      <c r="BD36" s="1076"/>
      <c r="BE36" s="1007" t="s">
        <v>396</v>
      </c>
      <c r="BF36" s="1007"/>
      <c r="BG36" s="1007"/>
      <c r="BH36" s="1007"/>
      <c r="BI36" s="1008"/>
      <c r="BJ36" s="214"/>
      <c r="BK36" s="214"/>
      <c r="BL36" s="214"/>
      <c r="BM36" s="214"/>
      <c r="BN36" s="214"/>
      <c r="BO36" s="223"/>
      <c r="BP36" s="223"/>
      <c r="BQ36" s="220">
        <v>30</v>
      </c>
      <c r="BR36" s="221"/>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2">
      <c r="A37" s="224">
        <v>10</v>
      </c>
      <c r="B37" s="1065" t="s">
        <v>400</v>
      </c>
      <c r="C37" s="1066"/>
      <c r="D37" s="1066"/>
      <c r="E37" s="1066"/>
      <c r="F37" s="1066"/>
      <c r="G37" s="1066"/>
      <c r="H37" s="1066"/>
      <c r="I37" s="1066"/>
      <c r="J37" s="1066"/>
      <c r="K37" s="1066"/>
      <c r="L37" s="1066"/>
      <c r="M37" s="1066"/>
      <c r="N37" s="1066"/>
      <c r="O37" s="1066"/>
      <c r="P37" s="1067"/>
      <c r="Q37" s="1073">
        <v>40</v>
      </c>
      <c r="R37" s="1074"/>
      <c r="S37" s="1074"/>
      <c r="T37" s="1074"/>
      <c r="U37" s="1074"/>
      <c r="V37" s="1074">
        <v>41</v>
      </c>
      <c r="W37" s="1074"/>
      <c r="X37" s="1074"/>
      <c r="Y37" s="1074"/>
      <c r="Z37" s="1074"/>
      <c r="AA37" s="1074">
        <v>-1</v>
      </c>
      <c r="AB37" s="1074"/>
      <c r="AC37" s="1074"/>
      <c r="AD37" s="1074"/>
      <c r="AE37" s="1075"/>
      <c r="AF37" s="1070">
        <v>333</v>
      </c>
      <c r="AG37" s="1071"/>
      <c r="AH37" s="1071"/>
      <c r="AI37" s="1071"/>
      <c r="AJ37" s="1072"/>
      <c r="AK37" s="1015">
        <v>16</v>
      </c>
      <c r="AL37" s="1006"/>
      <c r="AM37" s="1006"/>
      <c r="AN37" s="1006"/>
      <c r="AO37" s="1006"/>
      <c r="AP37" s="1006" t="s">
        <v>557</v>
      </c>
      <c r="AQ37" s="1006"/>
      <c r="AR37" s="1006"/>
      <c r="AS37" s="1006"/>
      <c r="AT37" s="1006"/>
      <c r="AU37" s="1006" t="s">
        <v>557</v>
      </c>
      <c r="AV37" s="1006"/>
      <c r="AW37" s="1006"/>
      <c r="AX37" s="1006"/>
      <c r="AY37" s="1006"/>
      <c r="AZ37" s="1076"/>
      <c r="BA37" s="1076"/>
      <c r="BB37" s="1076"/>
      <c r="BC37" s="1076"/>
      <c r="BD37" s="1076"/>
      <c r="BE37" s="1007" t="s">
        <v>396</v>
      </c>
      <c r="BF37" s="1007"/>
      <c r="BG37" s="1007"/>
      <c r="BH37" s="1007"/>
      <c r="BI37" s="1008"/>
      <c r="BJ37" s="214"/>
      <c r="BK37" s="214"/>
      <c r="BL37" s="214"/>
      <c r="BM37" s="214"/>
      <c r="BN37" s="214"/>
      <c r="BO37" s="223"/>
      <c r="BP37" s="223"/>
      <c r="BQ37" s="220">
        <v>31</v>
      </c>
      <c r="BR37" s="221"/>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2">
      <c r="A38" s="224">
        <v>11</v>
      </c>
      <c r="B38" s="1065" t="s">
        <v>401</v>
      </c>
      <c r="C38" s="1066"/>
      <c r="D38" s="1066"/>
      <c r="E38" s="1066"/>
      <c r="F38" s="1066"/>
      <c r="G38" s="1066"/>
      <c r="H38" s="1066"/>
      <c r="I38" s="1066"/>
      <c r="J38" s="1066"/>
      <c r="K38" s="1066"/>
      <c r="L38" s="1066"/>
      <c r="M38" s="1066"/>
      <c r="N38" s="1066"/>
      <c r="O38" s="1066"/>
      <c r="P38" s="1067"/>
      <c r="Q38" s="1073">
        <v>5664</v>
      </c>
      <c r="R38" s="1074"/>
      <c r="S38" s="1074"/>
      <c r="T38" s="1074"/>
      <c r="U38" s="1074"/>
      <c r="V38" s="1074">
        <v>6063</v>
      </c>
      <c r="W38" s="1074"/>
      <c r="X38" s="1074"/>
      <c r="Y38" s="1074"/>
      <c r="Z38" s="1074"/>
      <c r="AA38" s="1074">
        <v>-399</v>
      </c>
      <c r="AB38" s="1074"/>
      <c r="AC38" s="1074"/>
      <c r="AD38" s="1074"/>
      <c r="AE38" s="1075"/>
      <c r="AF38" s="1070">
        <v>2895</v>
      </c>
      <c r="AG38" s="1071"/>
      <c r="AH38" s="1071"/>
      <c r="AI38" s="1071"/>
      <c r="AJ38" s="1072"/>
      <c r="AK38" s="1015">
        <v>817</v>
      </c>
      <c r="AL38" s="1006"/>
      <c r="AM38" s="1006"/>
      <c r="AN38" s="1006"/>
      <c r="AO38" s="1006"/>
      <c r="AP38" s="1006">
        <v>2443</v>
      </c>
      <c r="AQ38" s="1006"/>
      <c r="AR38" s="1006"/>
      <c r="AS38" s="1006"/>
      <c r="AT38" s="1006"/>
      <c r="AU38" s="1006">
        <v>1463</v>
      </c>
      <c r="AV38" s="1006"/>
      <c r="AW38" s="1006"/>
      <c r="AX38" s="1006"/>
      <c r="AY38" s="1006"/>
      <c r="AZ38" s="1076"/>
      <c r="BA38" s="1076"/>
      <c r="BB38" s="1076"/>
      <c r="BC38" s="1076"/>
      <c r="BD38" s="1076"/>
      <c r="BE38" s="1007" t="s">
        <v>396</v>
      </c>
      <c r="BF38" s="1007"/>
      <c r="BG38" s="1007"/>
      <c r="BH38" s="1007"/>
      <c r="BI38" s="1008"/>
      <c r="BJ38" s="214"/>
      <c r="BK38" s="214"/>
      <c r="BL38" s="214"/>
      <c r="BM38" s="214"/>
      <c r="BN38" s="214"/>
      <c r="BO38" s="223"/>
      <c r="BP38" s="223"/>
      <c r="BQ38" s="220">
        <v>32</v>
      </c>
      <c r="BR38" s="221"/>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2">
      <c r="A39" s="224">
        <v>12</v>
      </c>
      <c r="B39" s="1065" t="s">
        <v>402</v>
      </c>
      <c r="C39" s="1066"/>
      <c r="D39" s="1066"/>
      <c r="E39" s="1066"/>
      <c r="F39" s="1066"/>
      <c r="G39" s="1066"/>
      <c r="H39" s="1066"/>
      <c r="I39" s="1066"/>
      <c r="J39" s="1066"/>
      <c r="K39" s="1066"/>
      <c r="L39" s="1066"/>
      <c r="M39" s="1066"/>
      <c r="N39" s="1066"/>
      <c r="O39" s="1066"/>
      <c r="P39" s="1067"/>
      <c r="Q39" s="1073">
        <v>81</v>
      </c>
      <c r="R39" s="1074"/>
      <c r="S39" s="1074"/>
      <c r="T39" s="1074"/>
      <c r="U39" s="1074"/>
      <c r="V39" s="1074">
        <v>81</v>
      </c>
      <c r="W39" s="1074"/>
      <c r="X39" s="1074"/>
      <c r="Y39" s="1074"/>
      <c r="Z39" s="1074"/>
      <c r="AA39" s="1074" t="s">
        <v>557</v>
      </c>
      <c r="AB39" s="1074"/>
      <c r="AC39" s="1074"/>
      <c r="AD39" s="1074"/>
      <c r="AE39" s="1075"/>
      <c r="AF39" s="1070">
        <v>197</v>
      </c>
      <c r="AG39" s="1071"/>
      <c r="AH39" s="1071"/>
      <c r="AI39" s="1071"/>
      <c r="AJ39" s="1072"/>
      <c r="AK39" s="1015">
        <v>42</v>
      </c>
      <c r="AL39" s="1006"/>
      <c r="AM39" s="1006"/>
      <c r="AN39" s="1006"/>
      <c r="AO39" s="1006"/>
      <c r="AP39" s="1006">
        <v>1</v>
      </c>
      <c r="AQ39" s="1006"/>
      <c r="AR39" s="1006"/>
      <c r="AS39" s="1006"/>
      <c r="AT39" s="1006"/>
      <c r="AU39" s="1006">
        <v>1</v>
      </c>
      <c r="AV39" s="1006"/>
      <c r="AW39" s="1006"/>
      <c r="AX39" s="1006"/>
      <c r="AY39" s="1006"/>
      <c r="AZ39" s="1076"/>
      <c r="BA39" s="1076"/>
      <c r="BB39" s="1076"/>
      <c r="BC39" s="1076"/>
      <c r="BD39" s="1076"/>
      <c r="BE39" s="1007" t="s">
        <v>403</v>
      </c>
      <c r="BF39" s="1007"/>
      <c r="BG39" s="1007"/>
      <c r="BH39" s="1007"/>
      <c r="BI39" s="1008"/>
      <c r="BJ39" s="214"/>
      <c r="BK39" s="214"/>
      <c r="BL39" s="214"/>
      <c r="BM39" s="214"/>
      <c r="BN39" s="214"/>
      <c r="BO39" s="223"/>
      <c r="BP39" s="223"/>
      <c r="BQ39" s="220">
        <v>33</v>
      </c>
      <c r="BR39" s="221"/>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2">
      <c r="A40" s="220">
        <v>13</v>
      </c>
      <c r="B40" s="1065" t="s">
        <v>404</v>
      </c>
      <c r="C40" s="1066"/>
      <c r="D40" s="1066"/>
      <c r="E40" s="1066"/>
      <c r="F40" s="1066"/>
      <c r="G40" s="1066"/>
      <c r="H40" s="1066"/>
      <c r="I40" s="1066"/>
      <c r="J40" s="1066"/>
      <c r="K40" s="1066"/>
      <c r="L40" s="1066"/>
      <c r="M40" s="1066"/>
      <c r="N40" s="1066"/>
      <c r="O40" s="1066"/>
      <c r="P40" s="1067"/>
      <c r="Q40" s="1073">
        <v>235</v>
      </c>
      <c r="R40" s="1074"/>
      <c r="S40" s="1074"/>
      <c r="T40" s="1074"/>
      <c r="U40" s="1074"/>
      <c r="V40" s="1074">
        <v>216</v>
      </c>
      <c r="W40" s="1074"/>
      <c r="X40" s="1074"/>
      <c r="Y40" s="1074"/>
      <c r="Z40" s="1074"/>
      <c r="AA40" s="1074">
        <v>19</v>
      </c>
      <c r="AB40" s="1074"/>
      <c r="AC40" s="1074"/>
      <c r="AD40" s="1074"/>
      <c r="AE40" s="1075"/>
      <c r="AF40" s="1070">
        <v>46</v>
      </c>
      <c r="AG40" s="1071"/>
      <c r="AH40" s="1071"/>
      <c r="AI40" s="1071"/>
      <c r="AJ40" s="1072"/>
      <c r="AK40" s="1015" t="s">
        <v>556</v>
      </c>
      <c r="AL40" s="1006"/>
      <c r="AM40" s="1006"/>
      <c r="AN40" s="1006"/>
      <c r="AO40" s="1006"/>
      <c r="AP40" s="1006" t="s">
        <v>557</v>
      </c>
      <c r="AQ40" s="1006"/>
      <c r="AR40" s="1006"/>
      <c r="AS40" s="1006"/>
      <c r="AT40" s="1006"/>
      <c r="AU40" s="1006" t="s">
        <v>557</v>
      </c>
      <c r="AV40" s="1006"/>
      <c r="AW40" s="1006"/>
      <c r="AX40" s="1006"/>
      <c r="AY40" s="1006"/>
      <c r="AZ40" s="1076"/>
      <c r="BA40" s="1076"/>
      <c r="BB40" s="1076"/>
      <c r="BC40" s="1076"/>
      <c r="BD40" s="1076"/>
      <c r="BE40" s="1007" t="s">
        <v>403</v>
      </c>
      <c r="BF40" s="1007"/>
      <c r="BG40" s="1007"/>
      <c r="BH40" s="1007"/>
      <c r="BI40" s="1008"/>
      <c r="BJ40" s="214"/>
      <c r="BK40" s="214"/>
      <c r="BL40" s="214"/>
      <c r="BM40" s="214"/>
      <c r="BN40" s="214"/>
      <c r="BO40" s="223"/>
      <c r="BP40" s="223"/>
      <c r="BQ40" s="220">
        <v>34</v>
      </c>
      <c r="BR40" s="221"/>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2">
      <c r="A41" s="220">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3"/>
      <c r="BP41" s="223"/>
      <c r="BQ41" s="220">
        <v>35</v>
      </c>
      <c r="BR41" s="221"/>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2">
      <c r="A42" s="220">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3"/>
      <c r="BP42" s="223"/>
      <c r="BQ42" s="220">
        <v>36</v>
      </c>
      <c r="BR42" s="221"/>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2">
      <c r="A43" s="220">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3"/>
      <c r="BP43" s="223"/>
      <c r="BQ43" s="220">
        <v>37</v>
      </c>
      <c r="BR43" s="221"/>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2">
      <c r="A44" s="220">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3"/>
      <c r="BP44" s="223"/>
      <c r="BQ44" s="220">
        <v>38</v>
      </c>
      <c r="BR44" s="221"/>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2">
      <c r="A45" s="220">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3"/>
      <c r="BP45" s="223"/>
      <c r="BQ45" s="220">
        <v>39</v>
      </c>
      <c r="BR45" s="221"/>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2">
      <c r="A46" s="220">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3"/>
      <c r="BP46" s="223"/>
      <c r="BQ46" s="220">
        <v>40</v>
      </c>
      <c r="BR46" s="221"/>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2">
      <c r="A47" s="220">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3"/>
      <c r="BP47" s="223"/>
      <c r="BQ47" s="220">
        <v>41</v>
      </c>
      <c r="BR47" s="221"/>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2">
      <c r="A48" s="220">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3"/>
      <c r="BP48" s="223"/>
      <c r="BQ48" s="220">
        <v>42</v>
      </c>
      <c r="BR48" s="221"/>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2">
      <c r="A49" s="220">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3"/>
      <c r="BP49" s="223"/>
      <c r="BQ49" s="220">
        <v>43</v>
      </c>
      <c r="BR49" s="221"/>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2">
      <c r="A50" s="220">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3"/>
      <c r="BP50" s="223"/>
      <c r="BQ50" s="220">
        <v>44</v>
      </c>
      <c r="BR50" s="221"/>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2">
      <c r="A51" s="220">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3"/>
      <c r="BP51" s="223"/>
      <c r="BQ51" s="220">
        <v>45</v>
      </c>
      <c r="BR51" s="221"/>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2">
      <c r="A52" s="220">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3"/>
      <c r="BP52" s="223"/>
      <c r="BQ52" s="220">
        <v>46</v>
      </c>
      <c r="BR52" s="221"/>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2">
      <c r="A53" s="220">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3"/>
      <c r="BP53" s="223"/>
      <c r="BQ53" s="220">
        <v>47</v>
      </c>
      <c r="BR53" s="221"/>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2">
      <c r="A54" s="220">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3"/>
      <c r="BP54" s="223"/>
      <c r="BQ54" s="220">
        <v>48</v>
      </c>
      <c r="BR54" s="221"/>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2">
      <c r="A55" s="220">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3"/>
      <c r="BP55" s="223"/>
      <c r="BQ55" s="220">
        <v>49</v>
      </c>
      <c r="BR55" s="221"/>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2">
      <c r="A56" s="220">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3"/>
      <c r="BP56" s="223"/>
      <c r="BQ56" s="220">
        <v>50</v>
      </c>
      <c r="BR56" s="221"/>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2">
      <c r="A57" s="220">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3"/>
      <c r="BP57" s="223"/>
      <c r="BQ57" s="220">
        <v>51</v>
      </c>
      <c r="BR57" s="221"/>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2">
      <c r="A58" s="220">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3"/>
      <c r="BP58" s="223"/>
      <c r="BQ58" s="220">
        <v>52</v>
      </c>
      <c r="BR58" s="221"/>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2">
      <c r="A59" s="220">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3"/>
      <c r="BP59" s="223"/>
      <c r="BQ59" s="220">
        <v>53</v>
      </c>
      <c r="BR59" s="221"/>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2">
      <c r="A60" s="220">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3"/>
      <c r="BP60" s="223"/>
      <c r="BQ60" s="220">
        <v>54</v>
      </c>
      <c r="BR60" s="221"/>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25">
      <c r="A61" s="220">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3"/>
      <c r="BP61" s="223"/>
      <c r="BQ61" s="220">
        <v>55</v>
      </c>
      <c r="BR61" s="221"/>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2">
      <c r="A62" s="220">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405</v>
      </c>
      <c r="BK62" s="1063"/>
      <c r="BL62" s="1063"/>
      <c r="BM62" s="1063"/>
      <c r="BN62" s="1064"/>
      <c r="BO62" s="223"/>
      <c r="BP62" s="223"/>
      <c r="BQ62" s="220">
        <v>56</v>
      </c>
      <c r="BR62" s="221"/>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25">
      <c r="A63" s="222" t="s">
        <v>378</v>
      </c>
      <c r="B63" s="972" t="s">
        <v>406</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15624</v>
      </c>
      <c r="AG63" s="994"/>
      <c r="AH63" s="994"/>
      <c r="AI63" s="994"/>
      <c r="AJ63" s="1057"/>
      <c r="AK63" s="1058"/>
      <c r="AL63" s="998"/>
      <c r="AM63" s="998"/>
      <c r="AN63" s="998"/>
      <c r="AO63" s="998"/>
      <c r="AP63" s="994">
        <v>119097</v>
      </c>
      <c r="AQ63" s="994"/>
      <c r="AR63" s="994"/>
      <c r="AS63" s="994"/>
      <c r="AT63" s="994"/>
      <c r="AU63" s="994">
        <v>61982</v>
      </c>
      <c r="AV63" s="994"/>
      <c r="AW63" s="994"/>
      <c r="AX63" s="994"/>
      <c r="AY63" s="994"/>
      <c r="AZ63" s="1052"/>
      <c r="BA63" s="1052"/>
      <c r="BB63" s="1052"/>
      <c r="BC63" s="1052"/>
      <c r="BD63" s="1052"/>
      <c r="BE63" s="995"/>
      <c r="BF63" s="995"/>
      <c r="BG63" s="995"/>
      <c r="BH63" s="995"/>
      <c r="BI63" s="996"/>
      <c r="BJ63" s="1053" t="s">
        <v>122</v>
      </c>
      <c r="BK63" s="988"/>
      <c r="BL63" s="988"/>
      <c r="BM63" s="988"/>
      <c r="BN63" s="1054"/>
      <c r="BO63" s="223"/>
      <c r="BP63" s="223"/>
      <c r="BQ63" s="220">
        <v>57</v>
      </c>
      <c r="BR63" s="221"/>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25">
      <c r="A65" s="214" t="s">
        <v>407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2">
      <c r="A66" s="1030" t="s">
        <v>408</v>
      </c>
      <c r="B66" s="1031"/>
      <c r="C66" s="1031"/>
      <c r="D66" s="1031"/>
      <c r="E66" s="1031"/>
      <c r="F66" s="1031"/>
      <c r="G66" s="1031"/>
      <c r="H66" s="1031"/>
      <c r="I66" s="1031"/>
      <c r="J66" s="1031"/>
      <c r="K66" s="1031"/>
      <c r="L66" s="1031"/>
      <c r="M66" s="1031"/>
      <c r="N66" s="1031"/>
      <c r="O66" s="1031"/>
      <c r="P66" s="1032"/>
      <c r="Q66" s="1036" t="s">
        <v>382</v>
      </c>
      <c r="R66" s="1037"/>
      <c r="S66" s="1037"/>
      <c r="T66" s="1037"/>
      <c r="U66" s="1038"/>
      <c r="V66" s="1036" t="s">
        <v>383</v>
      </c>
      <c r="W66" s="1037"/>
      <c r="X66" s="1037"/>
      <c r="Y66" s="1037"/>
      <c r="Z66" s="1038"/>
      <c r="AA66" s="1036" t="s">
        <v>384</v>
      </c>
      <c r="AB66" s="1037"/>
      <c r="AC66" s="1037"/>
      <c r="AD66" s="1037"/>
      <c r="AE66" s="1038"/>
      <c r="AF66" s="1042" t="s">
        <v>385</v>
      </c>
      <c r="AG66" s="1043"/>
      <c r="AH66" s="1043"/>
      <c r="AI66" s="1043"/>
      <c r="AJ66" s="1044"/>
      <c r="AK66" s="1036" t="s">
        <v>386</v>
      </c>
      <c r="AL66" s="1031"/>
      <c r="AM66" s="1031"/>
      <c r="AN66" s="1031"/>
      <c r="AO66" s="1032"/>
      <c r="AP66" s="1036" t="s">
        <v>387</v>
      </c>
      <c r="AQ66" s="1037"/>
      <c r="AR66" s="1037"/>
      <c r="AS66" s="1037"/>
      <c r="AT66" s="1038"/>
      <c r="AU66" s="1036" t="s">
        <v>409</v>
      </c>
      <c r="AV66" s="1037"/>
      <c r="AW66" s="1037"/>
      <c r="AX66" s="1037"/>
      <c r="AY66" s="1038"/>
      <c r="AZ66" s="1036" t="s">
        <v>364</v>
      </c>
      <c r="BA66" s="1037"/>
      <c r="BB66" s="1037"/>
      <c r="BC66" s="1037"/>
      <c r="BD66" s="1050"/>
      <c r="BE66" s="223"/>
      <c r="BF66" s="223"/>
      <c r="BG66" s="223"/>
      <c r="BH66" s="223"/>
      <c r="BI66" s="223"/>
      <c r="BJ66" s="223"/>
      <c r="BK66" s="223"/>
      <c r="BL66" s="223"/>
      <c r="BM66" s="223"/>
      <c r="BN66" s="223"/>
      <c r="BO66" s="223"/>
      <c r="BP66" s="223"/>
      <c r="BQ66" s="220">
        <v>60</v>
      </c>
      <c r="BR66" s="225"/>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5">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3"/>
      <c r="BF67" s="223"/>
      <c r="BG67" s="223"/>
      <c r="BH67" s="223"/>
      <c r="BI67" s="223"/>
      <c r="BJ67" s="223"/>
      <c r="BK67" s="223"/>
      <c r="BL67" s="223"/>
      <c r="BM67" s="223"/>
      <c r="BN67" s="223"/>
      <c r="BO67" s="223"/>
      <c r="BP67" s="223"/>
      <c r="BQ67" s="220">
        <v>61</v>
      </c>
      <c r="BR67" s="225"/>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2">
      <c r="A68" s="218">
        <v>1</v>
      </c>
      <c r="B68" s="1020" t="s">
        <v>577</v>
      </c>
      <c r="C68" s="1021"/>
      <c r="D68" s="1021"/>
      <c r="E68" s="1021"/>
      <c r="F68" s="1021"/>
      <c r="G68" s="1021"/>
      <c r="H68" s="1021"/>
      <c r="I68" s="1021"/>
      <c r="J68" s="1021"/>
      <c r="K68" s="1021"/>
      <c r="L68" s="1021"/>
      <c r="M68" s="1021"/>
      <c r="N68" s="1021"/>
      <c r="O68" s="1021"/>
      <c r="P68" s="1022"/>
      <c r="Q68" s="1023">
        <v>880</v>
      </c>
      <c r="R68" s="1017"/>
      <c r="S68" s="1017"/>
      <c r="T68" s="1017"/>
      <c r="U68" s="1017"/>
      <c r="V68" s="1017">
        <v>857</v>
      </c>
      <c r="W68" s="1017"/>
      <c r="X68" s="1017"/>
      <c r="Y68" s="1017"/>
      <c r="Z68" s="1017"/>
      <c r="AA68" s="1017">
        <v>23</v>
      </c>
      <c r="AB68" s="1017"/>
      <c r="AC68" s="1017"/>
      <c r="AD68" s="1017"/>
      <c r="AE68" s="1017"/>
      <c r="AF68" s="1017">
        <v>23</v>
      </c>
      <c r="AG68" s="1017"/>
      <c r="AH68" s="1017"/>
      <c r="AI68" s="1017"/>
      <c r="AJ68" s="1017"/>
      <c r="AK68" s="1017"/>
      <c r="AL68" s="1017"/>
      <c r="AM68" s="1017"/>
      <c r="AN68" s="1017"/>
      <c r="AO68" s="1017"/>
      <c r="AP68" s="1017"/>
      <c r="AQ68" s="1017"/>
      <c r="AR68" s="1017"/>
      <c r="AS68" s="1017"/>
      <c r="AT68" s="1017"/>
      <c r="AU68" s="1017"/>
      <c r="AV68" s="1017"/>
      <c r="AW68" s="1017"/>
      <c r="AX68" s="1017"/>
      <c r="AY68" s="1017"/>
      <c r="AZ68" s="1018"/>
      <c r="BA68" s="1018"/>
      <c r="BB68" s="1018"/>
      <c r="BC68" s="1018"/>
      <c r="BD68" s="1019"/>
      <c r="BE68" s="223"/>
      <c r="BF68" s="223"/>
      <c r="BG68" s="223"/>
      <c r="BH68" s="223"/>
      <c r="BI68" s="223"/>
      <c r="BJ68" s="223"/>
      <c r="BK68" s="223"/>
      <c r="BL68" s="223"/>
      <c r="BM68" s="223"/>
      <c r="BN68" s="223"/>
      <c r="BO68" s="223"/>
      <c r="BP68" s="223"/>
      <c r="BQ68" s="220">
        <v>62</v>
      </c>
      <c r="BR68" s="225"/>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2">
      <c r="A69" s="220">
        <v>2</v>
      </c>
      <c r="B69" s="1009" t="s">
        <v>578</v>
      </c>
      <c r="C69" s="1010"/>
      <c r="D69" s="1010"/>
      <c r="E69" s="1010"/>
      <c r="F69" s="1010"/>
      <c r="G69" s="1010"/>
      <c r="H69" s="1010"/>
      <c r="I69" s="1010"/>
      <c r="J69" s="1010"/>
      <c r="K69" s="1010"/>
      <c r="L69" s="1010"/>
      <c r="M69" s="1010"/>
      <c r="N69" s="1010"/>
      <c r="O69" s="1010"/>
      <c r="P69" s="1011"/>
      <c r="Q69" s="1012">
        <v>184908</v>
      </c>
      <c r="R69" s="1006"/>
      <c r="S69" s="1006"/>
      <c r="T69" s="1006"/>
      <c r="U69" s="1006"/>
      <c r="V69" s="1006">
        <v>182658</v>
      </c>
      <c r="W69" s="1006"/>
      <c r="X69" s="1006"/>
      <c r="Y69" s="1006"/>
      <c r="Z69" s="1006"/>
      <c r="AA69" s="1006">
        <v>2250</v>
      </c>
      <c r="AB69" s="1006"/>
      <c r="AC69" s="1006"/>
      <c r="AD69" s="1006"/>
      <c r="AE69" s="1006"/>
      <c r="AF69" s="1006">
        <v>2250</v>
      </c>
      <c r="AG69" s="1006"/>
      <c r="AH69" s="1006"/>
      <c r="AI69" s="1006"/>
      <c r="AJ69" s="1006"/>
      <c r="AK69" s="1006">
        <v>669</v>
      </c>
      <c r="AL69" s="1006"/>
      <c r="AM69" s="1006"/>
      <c r="AN69" s="1006"/>
      <c r="AO69" s="1006"/>
      <c r="AP69" s="1006"/>
      <c r="AQ69" s="1006"/>
      <c r="AR69" s="1006"/>
      <c r="AS69" s="1006"/>
      <c r="AT69" s="1006"/>
      <c r="AU69" s="1006"/>
      <c r="AV69" s="1006"/>
      <c r="AW69" s="1006"/>
      <c r="AX69" s="1006"/>
      <c r="AY69" s="1006"/>
      <c r="AZ69" s="1007"/>
      <c r="BA69" s="1007"/>
      <c r="BB69" s="1007"/>
      <c r="BC69" s="1007"/>
      <c r="BD69" s="1008"/>
      <c r="BE69" s="223"/>
      <c r="BF69" s="223"/>
      <c r="BG69" s="223"/>
      <c r="BH69" s="223"/>
      <c r="BI69" s="223"/>
      <c r="BJ69" s="223"/>
      <c r="BK69" s="223"/>
      <c r="BL69" s="223"/>
      <c r="BM69" s="223"/>
      <c r="BN69" s="223"/>
      <c r="BO69" s="223"/>
      <c r="BP69" s="223"/>
      <c r="BQ69" s="220">
        <v>63</v>
      </c>
      <c r="BR69" s="225"/>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2">
      <c r="A70" s="220">
        <v>3</v>
      </c>
      <c r="B70" s="1009" t="s">
        <v>579</v>
      </c>
      <c r="C70" s="1010"/>
      <c r="D70" s="1010"/>
      <c r="E70" s="1010"/>
      <c r="F70" s="1010"/>
      <c r="G70" s="1010"/>
      <c r="H70" s="1010"/>
      <c r="I70" s="1010"/>
      <c r="J70" s="1010"/>
      <c r="K70" s="1010"/>
      <c r="L70" s="1010"/>
      <c r="M70" s="1010"/>
      <c r="N70" s="1010"/>
      <c r="O70" s="1010"/>
      <c r="P70" s="1011"/>
      <c r="Q70" s="1012">
        <v>7</v>
      </c>
      <c r="R70" s="1006"/>
      <c r="S70" s="1006"/>
      <c r="T70" s="1006"/>
      <c r="U70" s="1006"/>
      <c r="V70" s="1006">
        <v>6</v>
      </c>
      <c r="W70" s="1006"/>
      <c r="X70" s="1006"/>
      <c r="Y70" s="1006"/>
      <c r="Z70" s="1006"/>
      <c r="AA70" s="1006">
        <v>1</v>
      </c>
      <c r="AB70" s="1006"/>
      <c r="AC70" s="1006"/>
      <c r="AD70" s="1006"/>
      <c r="AE70" s="1006"/>
      <c r="AF70" s="1006">
        <v>1</v>
      </c>
      <c r="AG70" s="1006"/>
      <c r="AH70" s="1006"/>
      <c r="AI70" s="1006"/>
      <c r="AJ70" s="1006"/>
      <c r="AK70" s="1006"/>
      <c r="AL70" s="1006"/>
      <c r="AM70" s="1006"/>
      <c r="AN70" s="1006"/>
      <c r="AO70" s="1006"/>
      <c r="AP70" s="1006"/>
      <c r="AQ70" s="1006"/>
      <c r="AR70" s="1006"/>
      <c r="AS70" s="1006"/>
      <c r="AT70" s="1006"/>
      <c r="AU70" s="1006"/>
      <c r="AV70" s="1006"/>
      <c r="AW70" s="1006"/>
      <c r="AX70" s="1006"/>
      <c r="AY70" s="1006"/>
      <c r="AZ70" s="1007"/>
      <c r="BA70" s="1007"/>
      <c r="BB70" s="1007"/>
      <c r="BC70" s="1007"/>
      <c r="BD70" s="1008"/>
      <c r="BE70" s="223"/>
      <c r="BF70" s="223"/>
      <c r="BG70" s="223"/>
      <c r="BH70" s="223"/>
      <c r="BI70" s="223"/>
      <c r="BJ70" s="223"/>
      <c r="BK70" s="223"/>
      <c r="BL70" s="223"/>
      <c r="BM70" s="223"/>
      <c r="BN70" s="223"/>
      <c r="BO70" s="223"/>
      <c r="BP70" s="223"/>
      <c r="BQ70" s="220">
        <v>64</v>
      </c>
      <c r="BR70" s="225"/>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2">
      <c r="A71" s="220">
        <v>4</v>
      </c>
      <c r="B71" s="1009"/>
      <c r="C71" s="1010"/>
      <c r="D71" s="1010"/>
      <c r="E71" s="1010"/>
      <c r="F71" s="1010"/>
      <c r="G71" s="1010"/>
      <c r="H71" s="1010"/>
      <c r="I71" s="1010"/>
      <c r="J71" s="1010"/>
      <c r="K71" s="1010"/>
      <c r="L71" s="1010"/>
      <c r="M71" s="1010"/>
      <c r="N71" s="1010"/>
      <c r="O71" s="1010"/>
      <c r="P71" s="1011"/>
      <c r="Q71" s="1012"/>
      <c r="R71" s="1006"/>
      <c r="S71" s="1006"/>
      <c r="T71" s="1006"/>
      <c r="U71" s="1006"/>
      <c r="V71" s="1006"/>
      <c r="W71" s="1006"/>
      <c r="X71" s="1006"/>
      <c r="Y71" s="1006"/>
      <c r="Z71" s="1006"/>
      <c r="AA71" s="1006"/>
      <c r="AB71" s="1006"/>
      <c r="AC71" s="1006"/>
      <c r="AD71" s="1006"/>
      <c r="AE71" s="1006"/>
      <c r="AF71" s="1006"/>
      <c r="AG71" s="1006"/>
      <c r="AH71" s="1006"/>
      <c r="AI71" s="1006"/>
      <c r="AJ71" s="1006"/>
      <c r="AK71" s="1006"/>
      <c r="AL71" s="1006"/>
      <c r="AM71" s="1006"/>
      <c r="AN71" s="1006"/>
      <c r="AO71" s="1006"/>
      <c r="AP71" s="1006"/>
      <c r="AQ71" s="1006"/>
      <c r="AR71" s="1006"/>
      <c r="AS71" s="1006"/>
      <c r="AT71" s="1006"/>
      <c r="AU71" s="1006"/>
      <c r="AV71" s="1006"/>
      <c r="AW71" s="1006"/>
      <c r="AX71" s="1006"/>
      <c r="AY71" s="1006"/>
      <c r="AZ71" s="1007"/>
      <c r="BA71" s="1007"/>
      <c r="BB71" s="1007"/>
      <c r="BC71" s="1007"/>
      <c r="BD71" s="1008"/>
      <c r="BE71" s="223"/>
      <c r="BF71" s="223"/>
      <c r="BG71" s="223"/>
      <c r="BH71" s="223"/>
      <c r="BI71" s="223"/>
      <c r="BJ71" s="223"/>
      <c r="BK71" s="223"/>
      <c r="BL71" s="223"/>
      <c r="BM71" s="223"/>
      <c r="BN71" s="223"/>
      <c r="BO71" s="223"/>
      <c r="BP71" s="223"/>
      <c r="BQ71" s="220">
        <v>65</v>
      </c>
      <c r="BR71" s="225"/>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2">
      <c r="A72" s="220">
        <v>5</v>
      </c>
      <c r="B72" s="1009"/>
      <c r="C72" s="1010"/>
      <c r="D72" s="1010"/>
      <c r="E72" s="1010"/>
      <c r="F72" s="1010"/>
      <c r="G72" s="1010"/>
      <c r="H72" s="1010"/>
      <c r="I72" s="1010"/>
      <c r="J72" s="1010"/>
      <c r="K72" s="1010"/>
      <c r="L72" s="1010"/>
      <c r="M72" s="1010"/>
      <c r="N72" s="1010"/>
      <c r="O72" s="1010"/>
      <c r="P72" s="1011"/>
      <c r="Q72" s="1012"/>
      <c r="R72" s="1006"/>
      <c r="S72" s="1006"/>
      <c r="T72" s="1006"/>
      <c r="U72" s="1006"/>
      <c r="V72" s="1006"/>
      <c r="W72" s="1006"/>
      <c r="X72" s="1006"/>
      <c r="Y72" s="1006"/>
      <c r="Z72" s="1006"/>
      <c r="AA72" s="1006"/>
      <c r="AB72" s="1006"/>
      <c r="AC72" s="1006"/>
      <c r="AD72" s="1006"/>
      <c r="AE72" s="1006"/>
      <c r="AF72" s="1006"/>
      <c r="AG72" s="1006"/>
      <c r="AH72" s="1006"/>
      <c r="AI72" s="1006"/>
      <c r="AJ72" s="1006"/>
      <c r="AK72" s="1006"/>
      <c r="AL72" s="1006"/>
      <c r="AM72" s="1006"/>
      <c r="AN72" s="1006"/>
      <c r="AO72" s="1006"/>
      <c r="AP72" s="1006"/>
      <c r="AQ72" s="1006"/>
      <c r="AR72" s="1006"/>
      <c r="AS72" s="1006"/>
      <c r="AT72" s="1006"/>
      <c r="AU72" s="1006"/>
      <c r="AV72" s="1006"/>
      <c r="AW72" s="1006"/>
      <c r="AX72" s="1006"/>
      <c r="AY72" s="1006"/>
      <c r="AZ72" s="1007"/>
      <c r="BA72" s="1007"/>
      <c r="BB72" s="1007"/>
      <c r="BC72" s="1007"/>
      <c r="BD72" s="1008"/>
      <c r="BE72" s="223"/>
      <c r="BF72" s="223"/>
      <c r="BG72" s="223"/>
      <c r="BH72" s="223"/>
      <c r="BI72" s="223"/>
      <c r="BJ72" s="223"/>
      <c r="BK72" s="223"/>
      <c r="BL72" s="223"/>
      <c r="BM72" s="223"/>
      <c r="BN72" s="223"/>
      <c r="BO72" s="223"/>
      <c r="BP72" s="223"/>
      <c r="BQ72" s="220">
        <v>66</v>
      </c>
      <c r="BR72" s="225"/>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2">
      <c r="A73" s="220">
        <v>6</v>
      </c>
      <c r="B73" s="1009"/>
      <c r="C73" s="1010"/>
      <c r="D73" s="1010"/>
      <c r="E73" s="1010"/>
      <c r="F73" s="1010"/>
      <c r="G73" s="1010"/>
      <c r="H73" s="1010"/>
      <c r="I73" s="1010"/>
      <c r="J73" s="1010"/>
      <c r="K73" s="1010"/>
      <c r="L73" s="1010"/>
      <c r="M73" s="1010"/>
      <c r="N73" s="1010"/>
      <c r="O73" s="1010"/>
      <c r="P73" s="1011"/>
      <c r="Q73" s="1012"/>
      <c r="R73" s="1006"/>
      <c r="S73" s="1006"/>
      <c r="T73" s="1006"/>
      <c r="U73" s="1006"/>
      <c r="V73" s="1006"/>
      <c r="W73" s="1006"/>
      <c r="X73" s="1006"/>
      <c r="Y73" s="1006"/>
      <c r="Z73" s="1006"/>
      <c r="AA73" s="1006"/>
      <c r="AB73" s="1006"/>
      <c r="AC73" s="1006"/>
      <c r="AD73" s="1006"/>
      <c r="AE73" s="1006"/>
      <c r="AF73" s="1006"/>
      <c r="AG73" s="1006"/>
      <c r="AH73" s="1006"/>
      <c r="AI73" s="1006"/>
      <c r="AJ73" s="1006"/>
      <c r="AK73" s="1006"/>
      <c r="AL73" s="1006"/>
      <c r="AM73" s="1006"/>
      <c r="AN73" s="1006"/>
      <c r="AO73" s="1006"/>
      <c r="AP73" s="1006"/>
      <c r="AQ73" s="1006"/>
      <c r="AR73" s="1006"/>
      <c r="AS73" s="1006"/>
      <c r="AT73" s="1006"/>
      <c r="AU73" s="1006"/>
      <c r="AV73" s="1006"/>
      <c r="AW73" s="1006"/>
      <c r="AX73" s="1006"/>
      <c r="AY73" s="1006"/>
      <c r="AZ73" s="1007"/>
      <c r="BA73" s="1007"/>
      <c r="BB73" s="1007"/>
      <c r="BC73" s="1007"/>
      <c r="BD73" s="1008"/>
      <c r="BE73" s="223"/>
      <c r="BF73" s="223"/>
      <c r="BG73" s="223"/>
      <c r="BH73" s="223"/>
      <c r="BI73" s="223"/>
      <c r="BJ73" s="223"/>
      <c r="BK73" s="223"/>
      <c r="BL73" s="223"/>
      <c r="BM73" s="223"/>
      <c r="BN73" s="223"/>
      <c r="BO73" s="223"/>
      <c r="BP73" s="223"/>
      <c r="BQ73" s="220">
        <v>67</v>
      </c>
      <c r="BR73" s="225"/>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2">
      <c r="A74" s="220">
        <v>7</v>
      </c>
      <c r="B74" s="1009"/>
      <c r="C74" s="1010"/>
      <c r="D74" s="1010"/>
      <c r="E74" s="1010"/>
      <c r="F74" s="1010"/>
      <c r="G74" s="1010"/>
      <c r="H74" s="1010"/>
      <c r="I74" s="1010"/>
      <c r="J74" s="1010"/>
      <c r="K74" s="1010"/>
      <c r="L74" s="1010"/>
      <c r="M74" s="1010"/>
      <c r="N74" s="1010"/>
      <c r="O74" s="1010"/>
      <c r="P74" s="1011"/>
      <c r="Q74" s="1012"/>
      <c r="R74" s="1006"/>
      <c r="S74" s="1006"/>
      <c r="T74" s="1006"/>
      <c r="U74" s="1006"/>
      <c r="V74" s="1006"/>
      <c r="W74" s="1006"/>
      <c r="X74" s="1006"/>
      <c r="Y74" s="1006"/>
      <c r="Z74" s="1006"/>
      <c r="AA74" s="1006"/>
      <c r="AB74" s="1006"/>
      <c r="AC74" s="1006"/>
      <c r="AD74" s="1006"/>
      <c r="AE74" s="1006"/>
      <c r="AF74" s="1006"/>
      <c r="AG74" s="1006"/>
      <c r="AH74" s="1006"/>
      <c r="AI74" s="1006"/>
      <c r="AJ74" s="1006"/>
      <c r="AK74" s="1006"/>
      <c r="AL74" s="1006"/>
      <c r="AM74" s="1006"/>
      <c r="AN74" s="1006"/>
      <c r="AO74" s="1006"/>
      <c r="AP74" s="1006"/>
      <c r="AQ74" s="1006"/>
      <c r="AR74" s="1006"/>
      <c r="AS74" s="1006"/>
      <c r="AT74" s="1006"/>
      <c r="AU74" s="1006"/>
      <c r="AV74" s="1006"/>
      <c r="AW74" s="1006"/>
      <c r="AX74" s="1006"/>
      <c r="AY74" s="1006"/>
      <c r="AZ74" s="1007"/>
      <c r="BA74" s="1007"/>
      <c r="BB74" s="1007"/>
      <c r="BC74" s="1007"/>
      <c r="BD74" s="1008"/>
      <c r="BE74" s="223"/>
      <c r="BF74" s="223"/>
      <c r="BG74" s="223"/>
      <c r="BH74" s="223"/>
      <c r="BI74" s="223"/>
      <c r="BJ74" s="223"/>
      <c r="BK74" s="223"/>
      <c r="BL74" s="223"/>
      <c r="BM74" s="223"/>
      <c r="BN74" s="223"/>
      <c r="BO74" s="223"/>
      <c r="BP74" s="223"/>
      <c r="BQ74" s="220">
        <v>68</v>
      </c>
      <c r="BR74" s="225"/>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2">
      <c r="A75" s="220">
        <v>8</v>
      </c>
      <c r="B75" s="1009"/>
      <c r="C75" s="1010"/>
      <c r="D75" s="1010"/>
      <c r="E75" s="1010"/>
      <c r="F75" s="1010"/>
      <c r="G75" s="1010"/>
      <c r="H75" s="1010"/>
      <c r="I75" s="1010"/>
      <c r="J75" s="1010"/>
      <c r="K75" s="1010"/>
      <c r="L75" s="1010"/>
      <c r="M75" s="1010"/>
      <c r="N75" s="1010"/>
      <c r="O75" s="1010"/>
      <c r="P75" s="1011"/>
      <c r="Q75" s="1013"/>
      <c r="R75" s="1014"/>
      <c r="S75" s="1014"/>
      <c r="T75" s="1014"/>
      <c r="U75" s="1015"/>
      <c r="V75" s="1016"/>
      <c r="W75" s="1014"/>
      <c r="X75" s="1014"/>
      <c r="Y75" s="1014"/>
      <c r="Z75" s="1015"/>
      <c r="AA75" s="1016"/>
      <c r="AB75" s="1014"/>
      <c r="AC75" s="1014"/>
      <c r="AD75" s="1014"/>
      <c r="AE75" s="1015"/>
      <c r="AF75" s="1016"/>
      <c r="AG75" s="1014"/>
      <c r="AH75" s="1014"/>
      <c r="AI75" s="1014"/>
      <c r="AJ75" s="1015"/>
      <c r="AK75" s="1016"/>
      <c r="AL75" s="1014"/>
      <c r="AM75" s="1014"/>
      <c r="AN75" s="1014"/>
      <c r="AO75" s="1015"/>
      <c r="AP75" s="1016"/>
      <c r="AQ75" s="1014"/>
      <c r="AR75" s="1014"/>
      <c r="AS75" s="1014"/>
      <c r="AT75" s="1015"/>
      <c r="AU75" s="1016"/>
      <c r="AV75" s="1014"/>
      <c r="AW75" s="1014"/>
      <c r="AX75" s="1014"/>
      <c r="AY75" s="1015"/>
      <c r="AZ75" s="1007"/>
      <c r="BA75" s="1007"/>
      <c r="BB75" s="1007"/>
      <c r="BC75" s="1007"/>
      <c r="BD75" s="1008"/>
      <c r="BE75" s="223"/>
      <c r="BF75" s="223"/>
      <c r="BG75" s="223"/>
      <c r="BH75" s="223"/>
      <c r="BI75" s="223"/>
      <c r="BJ75" s="223"/>
      <c r="BK75" s="223"/>
      <c r="BL75" s="223"/>
      <c r="BM75" s="223"/>
      <c r="BN75" s="223"/>
      <c r="BO75" s="223"/>
      <c r="BP75" s="223"/>
      <c r="BQ75" s="220">
        <v>69</v>
      </c>
      <c r="BR75" s="225"/>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2">
      <c r="A76" s="220">
        <v>9</v>
      </c>
      <c r="B76" s="1009"/>
      <c r="C76" s="1010"/>
      <c r="D76" s="1010"/>
      <c r="E76" s="1010"/>
      <c r="F76" s="1010"/>
      <c r="G76" s="1010"/>
      <c r="H76" s="1010"/>
      <c r="I76" s="1010"/>
      <c r="J76" s="1010"/>
      <c r="K76" s="1010"/>
      <c r="L76" s="1010"/>
      <c r="M76" s="1010"/>
      <c r="N76" s="1010"/>
      <c r="O76" s="1010"/>
      <c r="P76" s="1011"/>
      <c r="Q76" s="1013"/>
      <c r="R76" s="1014"/>
      <c r="S76" s="1014"/>
      <c r="T76" s="1014"/>
      <c r="U76" s="1015"/>
      <c r="V76" s="1016"/>
      <c r="W76" s="1014"/>
      <c r="X76" s="1014"/>
      <c r="Y76" s="1014"/>
      <c r="Z76" s="1015"/>
      <c r="AA76" s="1016"/>
      <c r="AB76" s="1014"/>
      <c r="AC76" s="1014"/>
      <c r="AD76" s="1014"/>
      <c r="AE76" s="1015"/>
      <c r="AF76" s="1016"/>
      <c r="AG76" s="1014"/>
      <c r="AH76" s="1014"/>
      <c r="AI76" s="1014"/>
      <c r="AJ76" s="1015"/>
      <c r="AK76" s="1016"/>
      <c r="AL76" s="1014"/>
      <c r="AM76" s="1014"/>
      <c r="AN76" s="1014"/>
      <c r="AO76" s="1015"/>
      <c r="AP76" s="1016"/>
      <c r="AQ76" s="1014"/>
      <c r="AR76" s="1014"/>
      <c r="AS76" s="1014"/>
      <c r="AT76" s="1015"/>
      <c r="AU76" s="1016"/>
      <c r="AV76" s="1014"/>
      <c r="AW76" s="1014"/>
      <c r="AX76" s="1014"/>
      <c r="AY76" s="1015"/>
      <c r="AZ76" s="1007"/>
      <c r="BA76" s="1007"/>
      <c r="BB76" s="1007"/>
      <c r="BC76" s="1007"/>
      <c r="BD76" s="1008"/>
      <c r="BE76" s="223"/>
      <c r="BF76" s="223"/>
      <c r="BG76" s="223"/>
      <c r="BH76" s="223"/>
      <c r="BI76" s="223"/>
      <c r="BJ76" s="223"/>
      <c r="BK76" s="223"/>
      <c r="BL76" s="223"/>
      <c r="BM76" s="223"/>
      <c r="BN76" s="223"/>
      <c r="BO76" s="223"/>
      <c r="BP76" s="223"/>
      <c r="BQ76" s="220">
        <v>70</v>
      </c>
      <c r="BR76" s="225"/>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2">
      <c r="A77" s="220">
        <v>10</v>
      </c>
      <c r="B77" s="1009"/>
      <c r="C77" s="1010"/>
      <c r="D77" s="1010"/>
      <c r="E77" s="1010"/>
      <c r="F77" s="1010"/>
      <c r="G77" s="1010"/>
      <c r="H77" s="1010"/>
      <c r="I77" s="1010"/>
      <c r="J77" s="1010"/>
      <c r="K77" s="1010"/>
      <c r="L77" s="1010"/>
      <c r="M77" s="1010"/>
      <c r="N77" s="1010"/>
      <c r="O77" s="1010"/>
      <c r="P77" s="1011"/>
      <c r="Q77" s="1013"/>
      <c r="R77" s="1014"/>
      <c r="S77" s="1014"/>
      <c r="T77" s="1014"/>
      <c r="U77" s="1015"/>
      <c r="V77" s="1016"/>
      <c r="W77" s="1014"/>
      <c r="X77" s="1014"/>
      <c r="Y77" s="1014"/>
      <c r="Z77" s="1015"/>
      <c r="AA77" s="1016"/>
      <c r="AB77" s="1014"/>
      <c r="AC77" s="1014"/>
      <c r="AD77" s="1014"/>
      <c r="AE77" s="1015"/>
      <c r="AF77" s="1016"/>
      <c r="AG77" s="1014"/>
      <c r="AH77" s="1014"/>
      <c r="AI77" s="1014"/>
      <c r="AJ77" s="1015"/>
      <c r="AK77" s="1016"/>
      <c r="AL77" s="1014"/>
      <c r="AM77" s="1014"/>
      <c r="AN77" s="1014"/>
      <c r="AO77" s="1015"/>
      <c r="AP77" s="1016"/>
      <c r="AQ77" s="1014"/>
      <c r="AR77" s="1014"/>
      <c r="AS77" s="1014"/>
      <c r="AT77" s="1015"/>
      <c r="AU77" s="1016"/>
      <c r="AV77" s="1014"/>
      <c r="AW77" s="1014"/>
      <c r="AX77" s="1014"/>
      <c r="AY77" s="1015"/>
      <c r="AZ77" s="1007"/>
      <c r="BA77" s="1007"/>
      <c r="BB77" s="1007"/>
      <c r="BC77" s="1007"/>
      <c r="BD77" s="1008"/>
      <c r="BE77" s="223"/>
      <c r="BF77" s="223"/>
      <c r="BG77" s="223"/>
      <c r="BH77" s="223"/>
      <c r="BI77" s="223"/>
      <c r="BJ77" s="223"/>
      <c r="BK77" s="223"/>
      <c r="BL77" s="223"/>
      <c r="BM77" s="223"/>
      <c r="BN77" s="223"/>
      <c r="BO77" s="223"/>
      <c r="BP77" s="223"/>
      <c r="BQ77" s="220">
        <v>71</v>
      </c>
      <c r="BR77" s="225"/>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2">
      <c r="A78" s="220">
        <v>11</v>
      </c>
      <c r="B78" s="1009"/>
      <c r="C78" s="1010"/>
      <c r="D78" s="1010"/>
      <c r="E78" s="1010"/>
      <c r="F78" s="1010"/>
      <c r="G78" s="1010"/>
      <c r="H78" s="1010"/>
      <c r="I78" s="1010"/>
      <c r="J78" s="1010"/>
      <c r="K78" s="1010"/>
      <c r="L78" s="1010"/>
      <c r="M78" s="1010"/>
      <c r="N78" s="1010"/>
      <c r="O78" s="1010"/>
      <c r="P78" s="1011"/>
      <c r="Q78" s="1012"/>
      <c r="R78" s="1006"/>
      <c r="S78" s="1006"/>
      <c r="T78" s="1006"/>
      <c r="U78" s="1006"/>
      <c r="V78" s="1006"/>
      <c r="W78" s="1006"/>
      <c r="X78" s="1006"/>
      <c r="Y78" s="1006"/>
      <c r="Z78" s="1006"/>
      <c r="AA78" s="1006"/>
      <c r="AB78" s="1006"/>
      <c r="AC78" s="1006"/>
      <c r="AD78" s="1006"/>
      <c r="AE78" s="1006"/>
      <c r="AF78" s="1006"/>
      <c r="AG78" s="1006"/>
      <c r="AH78" s="1006"/>
      <c r="AI78" s="1006"/>
      <c r="AJ78" s="1006"/>
      <c r="AK78" s="1006"/>
      <c r="AL78" s="1006"/>
      <c r="AM78" s="1006"/>
      <c r="AN78" s="1006"/>
      <c r="AO78" s="1006"/>
      <c r="AP78" s="1006"/>
      <c r="AQ78" s="1006"/>
      <c r="AR78" s="1006"/>
      <c r="AS78" s="1006"/>
      <c r="AT78" s="1006"/>
      <c r="AU78" s="1006"/>
      <c r="AV78" s="1006"/>
      <c r="AW78" s="1006"/>
      <c r="AX78" s="1006"/>
      <c r="AY78" s="1006"/>
      <c r="AZ78" s="1007"/>
      <c r="BA78" s="1007"/>
      <c r="BB78" s="1007"/>
      <c r="BC78" s="1007"/>
      <c r="BD78" s="1008"/>
      <c r="BE78" s="223"/>
      <c r="BF78" s="223"/>
      <c r="BG78" s="223"/>
      <c r="BH78" s="223"/>
      <c r="BI78" s="223"/>
      <c r="BJ78" s="212"/>
      <c r="BK78" s="212"/>
      <c r="BL78" s="212"/>
      <c r="BM78" s="212"/>
      <c r="BN78" s="212"/>
      <c r="BO78" s="223"/>
      <c r="BP78" s="223"/>
      <c r="BQ78" s="220">
        <v>72</v>
      </c>
      <c r="BR78" s="225"/>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2">
      <c r="A79" s="220">
        <v>12</v>
      </c>
      <c r="B79" s="1009"/>
      <c r="C79" s="1010"/>
      <c r="D79" s="1010"/>
      <c r="E79" s="1010"/>
      <c r="F79" s="1010"/>
      <c r="G79" s="1010"/>
      <c r="H79" s="1010"/>
      <c r="I79" s="1010"/>
      <c r="J79" s="1010"/>
      <c r="K79" s="1010"/>
      <c r="L79" s="1010"/>
      <c r="M79" s="1010"/>
      <c r="N79" s="1010"/>
      <c r="O79" s="1010"/>
      <c r="P79" s="1011"/>
      <c r="Q79" s="1012"/>
      <c r="R79" s="1006"/>
      <c r="S79" s="1006"/>
      <c r="T79" s="1006"/>
      <c r="U79" s="1006"/>
      <c r="V79" s="1006"/>
      <c r="W79" s="1006"/>
      <c r="X79" s="1006"/>
      <c r="Y79" s="1006"/>
      <c r="Z79" s="1006"/>
      <c r="AA79" s="1006"/>
      <c r="AB79" s="1006"/>
      <c r="AC79" s="1006"/>
      <c r="AD79" s="1006"/>
      <c r="AE79" s="1006"/>
      <c r="AF79" s="1006"/>
      <c r="AG79" s="1006"/>
      <c r="AH79" s="1006"/>
      <c r="AI79" s="1006"/>
      <c r="AJ79" s="1006"/>
      <c r="AK79" s="1006"/>
      <c r="AL79" s="1006"/>
      <c r="AM79" s="1006"/>
      <c r="AN79" s="1006"/>
      <c r="AO79" s="1006"/>
      <c r="AP79" s="1006"/>
      <c r="AQ79" s="1006"/>
      <c r="AR79" s="1006"/>
      <c r="AS79" s="1006"/>
      <c r="AT79" s="1006"/>
      <c r="AU79" s="1006"/>
      <c r="AV79" s="1006"/>
      <c r="AW79" s="1006"/>
      <c r="AX79" s="1006"/>
      <c r="AY79" s="1006"/>
      <c r="AZ79" s="1007"/>
      <c r="BA79" s="1007"/>
      <c r="BB79" s="1007"/>
      <c r="BC79" s="1007"/>
      <c r="BD79" s="1008"/>
      <c r="BE79" s="223"/>
      <c r="BF79" s="223"/>
      <c r="BG79" s="223"/>
      <c r="BH79" s="223"/>
      <c r="BI79" s="223"/>
      <c r="BJ79" s="212"/>
      <c r="BK79" s="212"/>
      <c r="BL79" s="212"/>
      <c r="BM79" s="212"/>
      <c r="BN79" s="212"/>
      <c r="BO79" s="223"/>
      <c r="BP79" s="223"/>
      <c r="BQ79" s="220">
        <v>73</v>
      </c>
      <c r="BR79" s="225"/>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2">
      <c r="A80" s="220">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3"/>
      <c r="BF80" s="223"/>
      <c r="BG80" s="223"/>
      <c r="BH80" s="223"/>
      <c r="BI80" s="223"/>
      <c r="BJ80" s="223"/>
      <c r="BK80" s="223"/>
      <c r="BL80" s="223"/>
      <c r="BM80" s="223"/>
      <c r="BN80" s="223"/>
      <c r="BO80" s="223"/>
      <c r="BP80" s="223"/>
      <c r="BQ80" s="220">
        <v>74</v>
      </c>
      <c r="BR80" s="225"/>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2">
      <c r="A81" s="220">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3"/>
      <c r="BF81" s="223"/>
      <c r="BG81" s="223"/>
      <c r="BH81" s="223"/>
      <c r="BI81" s="223"/>
      <c r="BJ81" s="223"/>
      <c r="BK81" s="223"/>
      <c r="BL81" s="223"/>
      <c r="BM81" s="223"/>
      <c r="BN81" s="223"/>
      <c r="BO81" s="223"/>
      <c r="BP81" s="223"/>
      <c r="BQ81" s="220">
        <v>75</v>
      </c>
      <c r="BR81" s="225"/>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2">
      <c r="A82" s="220">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3"/>
      <c r="BF82" s="223"/>
      <c r="BG82" s="223"/>
      <c r="BH82" s="223"/>
      <c r="BI82" s="223"/>
      <c r="BJ82" s="223"/>
      <c r="BK82" s="223"/>
      <c r="BL82" s="223"/>
      <c r="BM82" s="223"/>
      <c r="BN82" s="223"/>
      <c r="BO82" s="223"/>
      <c r="BP82" s="223"/>
      <c r="BQ82" s="220">
        <v>76</v>
      </c>
      <c r="BR82" s="225"/>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2">
      <c r="A83" s="220">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3"/>
      <c r="BF83" s="223"/>
      <c r="BG83" s="223"/>
      <c r="BH83" s="223"/>
      <c r="BI83" s="223"/>
      <c r="BJ83" s="223"/>
      <c r="BK83" s="223"/>
      <c r="BL83" s="223"/>
      <c r="BM83" s="223"/>
      <c r="BN83" s="223"/>
      <c r="BO83" s="223"/>
      <c r="BP83" s="223"/>
      <c r="BQ83" s="220">
        <v>77</v>
      </c>
      <c r="BR83" s="225"/>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2">
      <c r="A84" s="220">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3"/>
      <c r="BF84" s="223"/>
      <c r="BG84" s="223"/>
      <c r="BH84" s="223"/>
      <c r="BI84" s="223"/>
      <c r="BJ84" s="223"/>
      <c r="BK84" s="223"/>
      <c r="BL84" s="223"/>
      <c r="BM84" s="223"/>
      <c r="BN84" s="223"/>
      <c r="BO84" s="223"/>
      <c r="BP84" s="223"/>
      <c r="BQ84" s="220">
        <v>78</v>
      </c>
      <c r="BR84" s="225"/>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2">
      <c r="A85" s="220">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3"/>
      <c r="BF85" s="223"/>
      <c r="BG85" s="223"/>
      <c r="BH85" s="223"/>
      <c r="BI85" s="223"/>
      <c r="BJ85" s="223"/>
      <c r="BK85" s="223"/>
      <c r="BL85" s="223"/>
      <c r="BM85" s="223"/>
      <c r="BN85" s="223"/>
      <c r="BO85" s="223"/>
      <c r="BP85" s="223"/>
      <c r="BQ85" s="220">
        <v>79</v>
      </c>
      <c r="BR85" s="225"/>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2">
      <c r="A86" s="220">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3"/>
      <c r="BF86" s="223"/>
      <c r="BG86" s="223"/>
      <c r="BH86" s="223"/>
      <c r="BI86" s="223"/>
      <c r="BJ86" s="223"/>
      <c r="BK86" s="223"/>
      <c r="BL86" s="223"/>
      <c r="BM86" s="223"/>
      <c r="BN86" s="223"/>
      <c r="BO86" s="223"/>
      <c r="BP86" s="223"/>
      <c r="BQ86" s="220">
        <v>80</v>
      </c>
      <c r="BR86" s="225"/>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2">
      <c r="A87" s="226">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3"/>
      <c r="BF87" s="223"/>
      <c r="BG87" s="223"/>
      <c r="BH87" s="223"/>
      <c r="BI87" s="223"/>
      <c r="BJ87" s="223"/>
      <c r="BK87" s="223"/>
      <c r="BL87" s="223"/>
      <c r="BM87" s="223"/>
      <c r="BN87" s="223"/>
      <c r="BO87" s="223"/>
      <c r="BP87" s="223"/>
      <c r="BQ87" s="220">
        <v>81</v>
      </c>
      <c r="BR87" s="225"/>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5">
      <c r="A88" s="222" t="s">
        <v>378</v>
      </c>
      <c r="B88" s="972" t="s">
        <v>410</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v>2274</v>
      </c>
      <c r="AG88" s="994"/>
      <c r="AH88" s="994"/>
      <c r="AI88" s="994"/>
      <c r="AJ88" s="994"/>
      <c r="AK88" s="998"/>
      <c r="AL88" s="998"/>
      <c r="AM88" s="998"/>
      <c r="AN88" s="998"/>
      <c r="AO88" s="998"/>
      <c r="AP88" s="994"/>
      <c r="AQ88" s="994"/>
      <c r="AR88" s="994"/>
      <c r="AS88" s="994"/>
      <c r="AT88" s="994"/>
      <c r="AU88" s="994"/>
      <c r="AV88" s="994"/>
      <c r="AW88" s="994"/>
      <c r="AX88" s="994"/>
      <c r="AY88" s="994"/>
      <c r="AZ88" s="995"/>
      <c r="BA88" s="995"/>
      <c r="BB88" s="995"/>
      <c r="BC88" s="995"/>
      <c r="BD88" s="996"/>
      <c r="BE88" s="223"/>
      <c r="BF88" s="223"/>
      <c r="BG88" s="223"/>
      <c r="BH88" s="223"/>
      <c r="BI88" s="223"/>
      <c r="BJ88" s="223"/>
      <c r="BK88" s="223"/>
      <c r="BL88" s="223"/>
      <c r="BM88" s="223"/>
      <c r="BN88" s="223"/>
      <c r="BO88" s="223"/>
      <c r="BP88" s="223"/>
      <c r="BQ88" s="220">
        <v>82</v>
      </c>
      <c r="BR88" s="225"/>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972" t="s">
        <v>411</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v>16694</v>
      </c>
      <c r="CS102" s="988"/>
      <c r="CT102" s="988"/>
      <c r="CU102" s="988"/>
      <c r="CV102" s="989"/>
      <c r="CW102" s="987">
        <v>2021</v>
      </c>
      <c r="CX102" s="988"/>
      <c r="CY102" s="988"/>
      <c r="CZ102" s="988"/>
      <c r="DA102" s="989"/>
      <c r="DB102" s="987">
        <v>16</v>
      </c>
      <c r="DC102" s="988"/>
      <c r="DD102" s="988"/>
      <c r="DE102" s="988"/>
      <c r="DF102" s="989"/>
      <c r="DG102" s="987"/>
      <c r="DH102" s="988"/>
      <c r="DI102" s="988"/>
      <c r="DJ102" s="988"/>
      <c r="DK102" s="989"/>
      <c r="DL102" s="987"/>
      <c r="DM102" s="988"/>
      <c r="DN102" s="988"/>
      <c r="DO102" s="988"/>
      <c r="DP102" s="989"/>
      <c r="DQ102" s="987"/>
      <c r="DR102" s="988"/>
      <c r="DS102" s="988"/>
      <c r="DT102" s="988"/>
      <c r="DU102" s="989"/>
      <c r="DV102" s="972"/>
      <c r="DW102" s="973"/>
      <c r="DX102" s="973"/>
      <c r="DY102" s="973"/>
      <c r="DZ102" s="974"/>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5" t="s">
        <v>412</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6" t="s">
        <v>413</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414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7" t="s">
        <v>416</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417</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2">
      <c r="A109" s="930" t="s">
        <v>418</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419</v>
      </c>
      <c r="AB109" s="931"/>
      <c r="AC109" s="931"/>
      <c r="AD109" s="931"/>
      <c r="AE109" s="932"/>
      <c r="AF109" s="933" t="s">
        <v>420</v>
      </c>
      <c r="AG109" s="931"/>
      <c r="AH109" s="931"/>
      <c r="AI109" s="931"/>
      <c r="AJ109" s="932"/>
      <c r="AK109" s="933" t="s">
        <v>294</v>
      </c>
      <c r="AL109" s="931"/>
      <c r="AM109" s="931"/>
      <c r="AN109" s="931"/>
      <c r="AO109" s="932"/>
      <c r="AP109" s="933" t="s">
        <v>421</v>
      </c>
      <c r="AQ109" s="931"/>
      <c r="AR109" s="931"/>
      <c r="AS109" s="931"/>
      <c r="AT109" s="964"/>
      <c r="AU109" s="930" t="s">
        <v>418</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419</v>
      </c>
      <c r="BR109" s="931"/>
      <c r="BS109" s="931"/>
      <c r="BT109" s="931"/>
      <c r="BU109" s="932"/>
      <c r="BV109" s="933" t="s">
        <v>420</v>
      </c>
      <c r="BW109" s="931"/>
      <c r="BX109" s="931"/>
      <c r="BY109" s="931"/>
      <c r="BZ109" s="932"/>
      <c r="CA109" s="933" t="s">
        <v>294</v>
      </c>
      <c r="CB109" s="931"/>
      <c r="CC109" s="931"/>
      <c r="CD109" s="931"/>
      <c r="CE109" s="932"/>
      <c r="CF109" s="971" t="s">
        <v>421</v>
      </c>
      <c r="CG109" s="971"/>
      <c r="CH109" s="971"/>
      <c r="CI109" s="971"/>
      <c r="CJ109" s="971"/>
      <c r="CK109" s="933" t="s">
        <v>422</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419</v>
      </c>
      <c r="DH109" s="931"/>
      <c r="DI109" s="931"/>
      <c r="DJ109" s="931"/>
      <c r="DK109" s="932"/>
      <c r="DL109" s="933" t="s">
        <v>420</v>
      </c>
      <c r="DM109" s="931"/>
      <c r="DN109" s="931"/>
      <c r="DO109" s="931"/>
      <c r="DP109" s="932"/>
      <c r="DQ109" s="933" t="s">
        <v>294</v>
      </c>
      <c r="DR109" s="931"/>
      <c r="DS109" s="931"/>
      <c r="DT109" s="931"/>
      <c r="DU109" s="932"/>
      <c r="DV109" s="933" t="s">
        <v>421</v>
      </c>
      <c r="DW109" s="931"/>
      <c r="DX109" s="931"/>
      <c r="DY109" s="931"/>
      <c r="DZ109" s="964"/>
    </row>
    <row r="110" spans="1:131" s="212" customFormat="1" ht="26.25" customHeight="1" x14ac:dyDescent="0.2">
      <c r="A110" s="842" t="s">
        <v>423</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18726294</v>
      </c>
      <c r="AB110" s="924"/>
      <c r="AC110" s="924"/>
      <c r="AD110" s="924"/>
      <c r="AE110" s="925"/>
      <c r="AF110" s="926">
        <v>18432846</v>
      </c>
      <c r="AG110" s="924"/>
      <c r="AH110" s="924"/>
      <c r="AI110" s="924"/>
      <c r="AJ110" s="925"/>
      <c r="AK110" s="926">
        <v>17079510</v>
      </c>
      <c r="AL110" s="924"/>
      <c r="AM110" s="924"/>
      <c r="AN110" s="924"/>
      <c r="AO110" s="925"/>
      <c r="AP110" s="927">
        <v>18.2</v>
      </c>
      <c r="AQ110" s="928"/>
      <c r="AR110" s="928"/>
      <c r="AS110" s="928"/>
      <c r="AT110" s="929"/>
      <c r="AU110" s="965" t="s">
        <v>69</v>
      </c>
      <c r="AV110" s="966"/>
      <c r="AW110" s="966"/>
      <c r="AX110" s="966"/>
      <c r="AY110" s="966"/>
      <c r="AZ110" s="895" t="s">
        <v>424</v>
      </c>
      <c r="BA110" s="843"/>
      <c r="BB110" s="843"/>
      <c r="BC110" s="843"/>
      <c r="BD110" s="843"/>
      <c r="BE110" s="843"/>
      <c r="BF110" s="843"/>
      <c r="BG110" s="843"/>
      <c r="BH110" s="843"/>
      <c r="BI110" s="843"/>
      <c r="BJ110" s="843"/>
      <c r="BK110" s="843"/>
      <c r="BL110" s="843"/>
      <c r="BM110" s="843"/>
      <c r="BN110" s="843"/>
      <c r="BO110" s="843"/>
      <c r="BP110" s="844"/>
      <c r="BQ110" s="896">
        <v>216939991</v>
      </c>
      <c r="BR110" s="877"/>
      <c r="BS110" s="877"/>
      <c r="BT110" s="877"/>
      <c r="BU110" s="877"/>
      <c r="BV110" s="877">
        <v>212044188</v>
      </c>
      <c r="BW110" s="877"/>
      <c r="BX110" s="877"/>
      <c r="BY110" s="877"/>
      <c r="BZ110" s="877"/>
      <c r="CA110" s="877">
        <v>207973510</v>
      </c>
      <c r="CB110" s="877"/>
      <c r="CC110" s="877"/>
      <c r="CD110" s="877"/>
      <c r="CE110" s="877"/>
      <c r="CF110" s="901">
        <v>221.9</v>
      </c>
      <c r="CG110" s="902"/>
      <c r="CH110" s="902"/>
      <c r="CI110" s="902"/>
      <c r="CJ110" s="902"/>
      <c r="CK110" s="961" t="s">
        <v>425</v>
      </c>
      <c r="CL110" s="854"/>
      <c r="CM110" s="895" t="s">
        <v>426</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122</v>
      </c>
      <c r="DH110" s="877"/>
      <c r="DI110" s="877"/>
      <c r="DJ110" s="877"/>
      <c r="DK110" s="877"/>
      <c r="DL110" s="877" t="s">
        <v>122</v>
      </c>
      <c r="DM110" s="877"/>
      <c r="DN110" s="877"/>
      <c r="DO110" s="877"/>
      <c r="DP110" s="877"/>
      <c r="DQ110" s="877">
        <v>3890000</v>
      </c>
      <c r="DR110" s="877"/>
      <c r="DS110" s="877"/>
      <c r="DT110" s="877"/>
      <c r="DU110" s="877"/>
      <c r="DV110" s="878">
        <v>4.2</v>
      </c>
      <c r="DW110" s="878"/>
      <c r="DX110" s="878"/>
      <c r="DY110" s="878"/>
      <c r="DZ110" s="879"/>
    </row>
    <row r="111" spans="1:131" s="212" customFormat="1" ht="26.25" customHeight="1" x14ac:dyDescent="0.2">
      <c r="A111" s="809" t="s">
        <v>427</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0" t="s">
        <v>428</v>
      </c>
      <c r="BA111" s="787"/>
      <c r="BB111" s="787"/>
      <c r="BC111" s="787"/>
      <c r="BD111" s="787"/>
      <c r="BE111" s="787"/>
      <c r="BF111" s="787"/>
      <c r="BG111" s="787"/>
      <c r="BH111" s="787"/>
      <c r="BI111" s="787"/>
      <c r="BJ111" s="787"/>
      <c r="BK111" s="787"/>
      <c r="BL111" s="787"/>
      <c r="BM111" s="787"/>
      <c r="BN111" s="787"/>
      <c r="BO111" s="787"/>
      <c r="BP111" s="788"/>
      <c r="BQ111" s="851">
        <v>3088299</v>
      </c>
      <c r="BR111" s="852"/>
      <c r="BS111" s="852"/>
      <c r="BT111" s="852"/>
      <c r="BU111" s="852"/>
      <c r="BV111" s="852">
        <v>2847739</v>
      </c>
      <c r="BW111" s="852"/>
      <c r="BX111" s="852"/>
      <c r="BY111" s="852"/>
      <c r="BZ111" s="852"/>
      <c r="CA111" s="852">
        <v>6378179</v>
      </c>
      <c r="CB111" s="852"/>
      <c r="CC111" s="852"/>
      <c r="CD111" s="852"/>
      <c r="CE111" s="852"/>
      <c r="CF111" s="910">
        <v>6.8</v>
      </c>
      <c r="CG111" s="911"/>
      <c r="CH111" s="911"/>
      <c r="CI111" s="911"/>
      <c r="CJ111" s="911"/>
      <c r="CK111" s="962"/>
      <c r="CL111" s="856"/>
      <c r="CM111" s="850" t="s">
        <v>429</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122</v>
      </c>
      <c r="DH111" s="852"/>
      <c r="DI111" s="852"/>
      <c r="DJ111" s="852"/>
      <c r="DK111" s="852"/>
      <c r="DL111" s="852" t="s">
        <v>122</v>
      </c>
      <c r="DM111" s="852"/>
      <c r="DN111" s="852"/>
      <c r="DO111" s="852"/>
      <c r="DP111" s="852"/>
      <c r="DQ111" s="852" t="s">
        <v>122</v>
      </c>
      <c r="DR111" s="852"/>
      <c r="DS111" s="852"/>
      <c r="DT111" s="852"/>
      <c r="DU111" s="852"/>
      <c r="DV111" s="829" t="s">
        <v>122</v>
      </c>
      <c r="DW111" s="829"/>
      <c r="DX111" s="829"/>
      <c r="DY111" s="829"/>
      <c r="DZ111" s="830"/>
    </row>
    <row r="112" spans="1:131" s="212" customFormat="1" ht="26.25" customHeight="1" x14ac:dyDescent="0.2">
      <c r="A112" s="947" t="s">
        <v>430</v>
      </c>
      <c r="B112" s="948"/>
      <c r="C112" s="787" t="s">
        <v>431</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122</v>
      </c>
      <c r="AB112" s="815"/>
      <c r="AC112" s="815"/>
      <c r="AD112" s="815"/>
      <c r="AE112" s="816"/>
      <c r="AF112" s="817" t="s">
        <v>122</v>
      </c>
      <c r="AG112" s="815"/>
      <c r="AH112" s="815"/>
      <c r="AI112" s="815"/>
      <c r="AJ112" s="816"/>
      <c r="AK112" s="817" t="s">
        <v>122</v>
      </c>
      <c r="AL112" s="815"/>
      <c r="AM112" s="815"/>
      <c r="AN112" s="815"/>
      <c r="AO112" s="816"/>
      <c r="AP112" s="859" t="s">
        <v>122</v>
      </c>
      <c r="AQ112" s="860"/>
      <c r="AR112" s="860"/>
      <c r="AS112" s="860"/>
      <c r="AT112" s="861"/>
      <c r="AU112" s="967"/>
      <c r="AV112" s="968"/>
      <c r="AW112" s="968"/>
      <c r="AX112" s="968"/>
      <c r="AY112" s="968"/>
      <c r="AZ112" s="850" t="s">
        <v>432</v>
      </c>
      <c r="BA112" s="787"/>
      <c r="BB112" s="787"/>
      <c r="BC112" s="787"/>
      <c r="BD112" s="787"/>
      <c r="BE112" s="787"/>
      <c r="BF112" s="787"/>
      <c r="BG112" s="787"/>
      <c r="BH112" s="787"/>
      <c r="BI112" s="787"/>
      <c r="BJ112" s="787"/>
      <c r="BK112" s="787"/>
      <c r="BL112" s="787"/>
      <c r="BM112" s="787"/>
      <c r="BN112" s="787"/>
      <c r="BO112" s="787"/>
      <c r="BP112" s="788"/>
      <c r="BQ112" s="851">
        <v>63123640</v>
      </c>
      <c r="BR112" s="852"/>
      <c r="BS112" s="852"/>
      <c r="BT112" s="852"/>
      <c r="BU112" s="852"/>
      <c r="BV112" s="852">
        <v>62086398</v>
      </c>
      <c r="BW112" s="852"/>
      <c r="BX112" s="852"/>
      <c r="BY112" s="852"/>
      <c r="BZ112" s="852"/>
      <c r="CA112" s="852">
        <v>61980807</v>
      </c>
      <c r="CB112" s="852"/>
      <c r="CC112" s="852"/>
      <c r="CD112" s="852"/>
      <c r="CE112" s="852"/>
      <c r="CF112" s="910">
        <v>66.099999999999994</v>
      </c>
      <c r="CG112" s="911"/>
      <c r="CH112" s="911"/>
      <c r="CI112" s="911"/>
      <c r="CJ112" s="911"/>
      <c r="CK112" s="962"/>
      <c r="CL112" s="856"/>
      <c r="CM112" s="850" t="s">
        <v>433</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122</v>
      </c>
      <c r="DH112" s="852"/>
      <c r="DI112" s="852"/>
      <c r="DJ112" s="852"/>
      <c r="DK112" s="852"/>
      <c r="DL112" s="852" t="s">
        <v>122</v>
      </c>
      <c r="DM112" s="852"/>
      <c r="DN112" s="852"/>
      <c r="DO112" s="852"/>
      <c r="DP112" s="852"/>
      <c r="DQ112" s="852" t="s">
        <v>122</v>
      </c>
      <c r="DR112" s="852"/>
      <c r="DS112" s="852"/>
      <c r="DT112" s="852"/>
      <c r="DU112" s="852"/>
      <c r="DV112" s="829" t="s">
        <v>122</v>
      </c>
      <c r="DW112" s="829"/>
      <c r="DX112" s="829"/>
      <c r="DY112" s="829"/>
      <c r="DZ112" s="830"/>
    </row>
    <row r="113" spans="1:130" s="212" customFormat="1" ht="26.25" customHeight="1" x14ac:dyDescent="0.2">
      <c r="A113" s="949"/>
      <c r="B113" s="950"/>
      <c r="C113" s="787" t="s">
        <v>434</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6303657</v>
      </c>
      <c r="AB113" s="954"/>
      <c r="AC113" s="954"/>
      <c r="AD113" s="954"/>
      <c r="AE113" s="955"/>
      <c r="AF113" s="956">
        <v>5546131</v>
      </c>
      <c r="AG113" s="954"/>
      <c r="AH113" s="954"/>
      <c r="AI113" s="954"/>
      <c r="AJ113" s="955"/>
      <c r="AK113" s="956">
        <v>5571015</v>
      </c>
      <c r="AL113" s="954"/>
      <c r="AM113" s="954"/>
      <c r="AN113" s="954"/>
      <c r="AO113" s="955"/>
      <c r="AP113" s="957">
        <v>5.9</v>
      </c>
      <c r="AQ113" s="958"/>
      <c r="AR113" s="958"/>
      <c r="AS113" s="958"/>
      <c r="AT113" s="959"/>
      <c r="AU113" s="967"/>
      <c r="AV113" s="968"/>
      <c r="AW113" s="968"/>
      <c r="AX113" s="968"/>
      <c r="AY113" s="968"/>
      <c r="AZ113" s="850" t="s">
        <v>435</v>
      </c>
      <c r="BA113" s="787"/>
      <c r="BB113" s="787"/>
      <c r="BC113" s="787"/>
      <c r="BD113" s="787"/>
      <c r="BE113" s="787"/>
      <c r="BF113" s="787"/>
      <c r="BG113" s="787"/>
      <c r="BH113" s="787"/>
      <c r="BI113" s="787"/>
      <c r="BJ113" s="787"/>
      <c r="BK113" s="787"/>
      <c r="BL113" s="787"/>
      <c r="BM113" s="787"/>
      <c r="BN113" s="787"/>
      <c r="BO113" s="787"/>
      <c r="BP113" s="788"/>
      <c r="BQ113" s="851" t="s">
        <v>122</v>
      </c>
      <c r="BR113" s="852"/>
      <c r="BS113" s="852"/>
      <c r="BT113" s="852"/>
      <c r="BU113" s="852"/>
      <c r="BV113" s="852" t="s">
        <v>122</v>
      </c>
      <c r="BW113" s="852"/>
      <c r="BX113" s="852"/>
      <c r="BY113" s="852"/>
      <c r="BZ113" s="852"/>
      <c r="CA113" s="852" t="s">
        <v>122</v>
      </c>
      <c r="CB113" s="852"/>
      <c r="CC113" s="852"/>
      <c r="CD113" s="852"/>
      <c r="CE113" s="852"/>
      <c r="CF113" s="910" t="s">
        <v>122</v>
      </c>
      <c r="CG113" s="911"/>
      <c r="CH113" s="911"/>
      <c r="CI113" s="911"/>
      <c r="CJ113" s="911"/>
      <c r="CK113" s="962"/>
      <c r="CL113" s="856"/>
      <c r="CM113" s="850" t="s">
        <v>436</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122</v>
      </c>
      <c r="DH113" s="815"/>
      <c r="DI113" s="815"/>
      <c r="DJ113" s="815"/>
      <c r="DK113" s="816"/>
      <c r="DL113" s="817" t="s">
        <v>122</v>
      </c>
      <c r="DM113" s="815"/>
      <c r="DN113" s="815"/>
      <c r="DO113" s="815"/>
      <c r="DP113" s="816"/>
      <c r="DQ113" s="817" t="s">
        <v>122</v>
      </c>
      <c r="DR113" s="815"/>
      <c r="DS113" s="815"/>
      <c r="DT113" s="815"/>
      <c r="DU113" s="816"/>
      <c r="DV113" s="859" t="s">
        <v>122</v>
      </c>
      <c r="DW113" s="860"/>
      <c r="DX113" s="860"/>
      <c r="DY113" s="860"/>
      <c r="DZ113" s="861"/>
    </row>
    <row r="114" spans="1:130" s="212" customFormat="1" ht="26.25" customHeight="1" x14ac:dyDescent="0.2">
      <c r="A114" s="949"/>
      <c r="B114" s="950"/>
      <c r="C114" s="787" t="s">
        <v>437</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t="s">
        <v>122</v>
      </c>
      <c r="AB114" s="815"/>
      <c r="AC114" s="815"/>
      <c r="AD114" s="815"/>
      <c r="AE114" s="816"/>
      <c r="AF114" s="817" t="s">
        <v>122</v>
      </c>
      <c r="AG114" s="815"/>
      <c r="AH114" s="815"/>
      <c r="AI114" s="815"/>
      <c r="AJ114" s="816"/>
      <c r="AK114" s="817" t="s">
        <v>122</v>
      </c>
      <c r="AL114" s="815"/>
      <c r="AM114" s="815"/>
      <c r="AN114" s="815"/>
      <c r="AO114" s="816"/>
      <c r="AP114" s="859" t="s">
        <v>122</v>
      </c>
      <c r="AQ114" s="860"/>
      <c r="AR114" s="860"/>
      <c r="AS114" s="860"/>
      <c r="AT114" s="861"/>
      <c r="AU114" s="967"/>
      <c r="AV114" s="968"/>
      <c r="AW114" s="968"/>
      <c r="AX114" s="968"/>
      <c r="AY114" s="968"/>
      <c r="AZ114" s="850" t="s">
        <v>438</v>
      </c>
      <c r="BA114" s="787"/>
      <c r="BB114" s="787"/>
      <c r="BC114" s="787"/>
      <c r="BD114" s="787"/>
      <c r="BE114" s="787"/>
      <c r="BF114" s="787"/>
      <c r="BG114" s="787"/>
      <c r="BH114" s="787"/>
      <c r="BI114" s="787"/>
      <c r="BJ114" s="787"/>
      <c r="BK114" s="787"/>
      <c r="BL114" s="787"/>
      <c r="BM114" s="787"/>
      <c r="BN114" s="787"/>
      <c r="BO114" s="787"/>
      <c r="BP114" s="788"/>
      <c r="BQ114" s="851">
        <v>16686319</v>
      </c>
      <c r="BR114" s="852"/>
      <c r="BS114" s="852"/>
      <c r="BT114" s="852"/>
      <c r="BU114" s="852"/>
      <c r="BV114" s="852">
        <v>17033525</v>
      </c>
      <c r="BW114" s="852"/>
      <c r="BX114" s="852"/>
      <c r="BY114" s="852"/>
      <c r="BZ114" s="852"/>
      <c r="CA114" s="852">
        <v>17321445</v>
      </c>
      <c r="CB114" s="852"/>
      <c r="CC114" s="852"/>
      <c r="CD114" s="852"/>
      <c r="CE114" s="852"/>
      <c r="CF114" s="910">
        <v>18.5</v>
      </c>
      <c r="CG114" s="911"/>
      <c r="CH114" s="911"/>
      <c r="CI114" s="911"/>
      <c r="CJ114" s="911"/>
      <c r="CK114" s="962"/>
      <c r="CL114" s="856"/>
      <c r="CM114" s="850" t="s">
        <v>439</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2">
      <c r="A115" s="949"/>
      <c r="B115" s="950"/>
      <c r="C115" s="787" t="s">
        <v>440</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v>193060</v>
      </c>
      <c r="AB115" s="954"/>
      <c r="AC115" s="954"/>
      <c r="AD115" s="954"/>
      <c r="AE115" s="955"/>
      <c r="AF115" s="956">
        <v>193060</v>
      </c>
      <c r="AG115" s="954"/>
      <c r="AH115" s="954"/>
      <c r="AI115" s="954"/>
      <c r="AJ115" s="955"/>
      <c r="AK115" s="956">
        <v>312060</v>
      </c>
      <c r="AL115" s="954"/>
      <c r="AM115" s="954"/>
      <c r="AN115" s="954"/>
      <c r="AO115" s="955"/>
      <c r="AP115" s="957">
        <v>0.3</v>
      </c>
      <c r="AQ115" s="958"/>
      <c r="AR115" s="958"/>
      <c r="AS115" s="958"/>
      <c r="AT115" s="959"/>
      <c r="AU115" s="967"/>
      <c r="AV115" s="968"/>
      <c r="AW115" s="968"/>
      <c r="AX115" s="968"/>
      <c r="AY115" s="968"/>
      <c r="AZ115" s="850" t="s">
        <v>441</v>
      </c>
      <c r="BA115" s="787"/>
      <c r="BB115" s="787"/>
      <c r="BC115" s="787"/>
      <c r="BD115" s="787"/>
      <c r="BE115" s="787"/>
      <c r="BF115" s="787"/>
      <c r="BG115" s="787"/>
      <c r="BH115" s="787"/>
      <c r="BI115" s="787"/>
      <c r="BJ115" s="787"/>
      <c r="BK115" s="787"/>
      <c r="BL115" s="787"/>
      <c r="BM115" s="787"/>
      <c r="BN115" s="787"/>
      <c r="BO115" s="787"/>
      <c r="BP115" s="788"/>
      <c r="BQ115" s="851" t="s">
        <v>122</v>
      </c>
      <c r="BR115" s="852"/>
      <c r="BS115" s="852"/>
      <c r="BT115" s="852"/>
      <c r="BU115" s="852"/>
      <c r="BV115" s="852" t="s">
        <v>122</v>
      </c>
      <c r="BW115" s="852"/>
      <c r="BX115" s="852"/>
      <c r="BY115" s="852"/>
      <c r="BZ115" s="852"/>
      <c r="CA115" s="852" t="s">
        <v>122</v>
      </c>
      <c r="CB115" s="852"/>
      <c r="CC115" s="852"/>
      <c r="CD115" s="852"/>
      <c r="CE115" s="852"/>
      <c r="CF115" s="910" t="s">
        <v>122</v>
      </c>
      <c r="CG115" s="911"/>
      <c r="CH115" s="911"/>
      <c r="CI115" s="911"/>
      <c r="CJ115" s="911"/>
      <c r="CK115" s="962"/>
      <c r="CL115" s="856"/>
      <c r="CM115" s="850" t="s">
        <v>442</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t="s">
        <v>122</v>
      </c>
      <c r="DH115" s="815"/>
      <c r="DI115" s="815"/>
      <c r="DJ115" s="815"/>
      <c r="DK115" s="816"/>
      <c r="DL115" s="817" t="s">
        <v>122</v>
      </c>
      <c r="DM115" s="815"/>
      <c r="DN115" s="815"/>
      <c r="DO115" s="815"/>
      <c r="DP115" s="816"/>
      <c r="DQ115" s="817" t="s">
        <v>122</v>
      </c>
      <c r="DR115" s="815"/>
      <c r="DS115" s="815"/>
      <c r="DT115" s="815"/>
      <c r="DU115" s="816"/>
      <c r="DV115" s="859" t="s">
        <v>122</v>
      </c>
      <c r="DW115" s="860"/>
      <c r="DX115" s="860"/>
      <c r="DY115" s="860"/>
      <c r="DZ115" s="861"/>
    </row>
    <row r="116" spans="1:130" s="212" customFormat="1" ht="26.25" customHeight="1" x14ac:dyDescent="0.2">
      <c r="A116" s="951"/>
      <c r="B116" s="952"/>
      <c r="C116" s="874" t="s">
        <v>443</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t="s">
        <v>122</v>
      </c>
      <c r="AB116" s="815"/>
      <c r="AC116" s="815"/>
      <c r="AD116" s="815"/>
      <c r="AE116" s="816"/>
      <c r="AF116" s="817" t="s">
        <v>122</v>
      </c>
      <c r="AG116" s="815"/>
      <c r="AH116" s="815"/>
      <c r="AI116" s="815"/>
      <c r="AJ116" s="816"/>
      <c r="AK116" s="817" t="s">
        <v>122</v>
      </c>
      <c r="AL116" s="815"/>
      <c r="AM116" s="815"/>
      <c r="AN116" s="815"/>
      <c r="AO116" s="816"/>
      <c r="AP116" s="859" t="s">
        <v>122</v>
      </c>
      <c r="AQ116" s="860"/>
      <c r="AR116" s="860"/>
      <c r="AS116" s="860"/>
      <c r="AT116" s="861"/>
      <c r="AU116" s="967"/>
      <c r="AV116" s="968"/>
      <c r="AW116" s="968"/>
      <c r="AX116" s="968"/>
      <c r="AY116" s="968"/>
      <c r="AZ116" s="944" t="s">
        <v>444</v>
      </c>
      <c r="BA116" s="945"/>
      <c r="BB116" s="945"/>
      <c r="BC116" s="945"/>
      <c r="BD116" s="945"/>
      <c r="BE116" s="945"/>
      <c r="BF116" s="945"/>
      <c r="BG116" s="945"/>
      <c r="BH116" s="945"/>
      <c r="BI116" s="945"/>
      <c r="BJ116" s="945"/>
      <c r="BK116" s="945"/>
      <c r="BL116" s="945"/>
      <c r="BM116" s="945"/>
      <c r="BN116" s="945"/>
      <c r="BO116" s="945"/>
      <c r="BP116" s="946"/>
      <c r="BQ116" s="851" t="s">
        <v>122</v>
      </c>
      <c r="BR116" s="852"/>
      <c r="BS116" s="852"/>
      <c r="BT116" s="852"/>
      <c r="BU116" s="852"/>
      <c r="BV116" s="852" t="s">
        <v>122</v>
      </c>
      <c r="BW116" s="852"/>
      <c r="BX116" s="852"/>
      <c r="BY116" s="852"/>
      <c r="BZ116" s="852"/>
      <c r="CA116" s="852" t="s">
        <v>122</v>
      </c>
      <c r="CB116" s="852"/>
      <c r="CC116" s="852"/>
      <c r="CD116" s="852"/>
      <c r="CE116" s="852"/>
      <c r="CF116" s="910" t="s">
        <v>122</v>
      </c>
      <c r="CG116" s="911"/>
      <c r="CH116" s="911"/>
      <c r="CI116" s="911"/>
      <c r="CJ116" s="911"/>
      <c r="CK116" s="962"/>
      <c r="CL116" s="856"/>
      <c r="CM116" s="850" t="s">
        <v>445</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122</v>
      </c>
      <c r="DH116" s="815"/>
      <c r="DI116" s="815"/>
      <c r="DJ116" s="815"/>
      <c r="DK116" s="816"/>
      <c r="DL116" s="817" t="s">
        <v>122</v>
      </c>
      <c r="DM116" s="815"/>
      <c r="DN116" s="815"/>
      <c r="DO116" s="815"/>
      <c r="DP116" s="816"/>
      <c r="DQ116" s="817" t="s">
        <v>122</v>
      </c>
      <c r="DR116" s="815"/>
      <c r="DS116" s="815"/>
      <c r="DT116" s="815"/>
      <c r="DU116" s="816"/>
      <c r="DV116" s="859" t="s">
        <v>122</v>
      </c>
      <c r="DW116" s="860"/>
      <c r="DX116" s="860"/>
      <c r="DY116" s="860"/>
      <c r="DZ116" s="861"/>
    </row>
    <row r="117" spans="1:130" s="212" customFormat="1" ht="26.25" customHeight="1" x14ac:dyDescent="0.2">
      <c r="A117" s="930" t="s">
        <v>177</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446</v>
      </c>
      <c r="Z117" s="932"/>
      <c r="AA117" s="937">
        <v>25223011</v>
      </c>
      <c r="AB117" s="938"/>
      <c r="AC117" s="938"/>
      <c r="AD117" s="938"/>
      <c r="AE117" s="939"/>
      <c r="AF117" s="940">
        <v>24172037</v>
      </c>
      <c r="AG117" s="938"/>
      <c r="AH117" s="938"/>
      <c r="AI117" s="938"/>
      <c r="AJ117" s="939"/>
      <c r="AK117" s="940">
        <v>22962585</v>
      </c>
      <c r="AL117" s="938"/>
      <c r="AM117" s="938"/>
      <c r="AN117" s="938"/>
      <c r="AO117" s="939"/>
      <c r="AP117" s="941"/>
      <c r="AQ117" s="942"/>
      <c r="AR117" s="942"/>
      <c r="AS117" s="942"/>
      <c r="AT117" s="943"/>
      <c r="AU117" s="967"/>
      <c r="AV117" s="968"/>
      <c r="AW117" s="968"/>
      <c r="AX117" s="968"/>
      <c r="AY117" s="968"/>
      <c r="AZ117" s="898" t="s">
        <v>447</v>
      </c>
      <c r="BA117" s="899"/>
      <c r="BB117" s="899"/>
      <c r="BC117" s="899"/>
      <c r="BD117" s="899"/>
      <c r="BE117" s="899"/>
      <c r="BF117" s="899"/>
      <c r="BG117" s="899"/>
      <c r="BH117" s="899"/>
      <c r="BI117" s="899"/>
      <c r="BJ117" s="899"/>
      <c r="BK117" s="899"/>
      <c r="BL117" s="899"/>
      <c r="BM117" s="899"/>
      <c r="BN117" s="899"/>
      <c r="BO117" s="899"/>
      <c r="BP117" s="900"/>
      <c r="BQ117" s="851" t="s">
        <v>122</v>
      </c>
      <c r="BR117" s="852"/>
      <c r="BS117" s="852"/>
      <c r="BT117" s="852"/>
      <c r="BU117" s="852"/>
      <c r="BV117" s="852" t="s">
        <v>122</v>
      </c>
      <c r="BW117" s="852"/>
      <c r="BX117" s="852"/>
      <c r="BY117" s="852"/>
      <c r="BZ117" s="852"/>
      <c r="CA117" s="852" t="s">
        <v>122</v>
      </c>
      <c r="CB117" s="852"/>
      <c r="CC117" s="852"/>
      <c r="CD117" s="852"/>
      <c r="CE117" s="852"/>
      <c r="CF117" s="910" t="s">
        <v>122</v>
      </c>
      <c r="CG117" s="911"/>
      <c r="CH117" s="911"/>
      <c r="CI117" s="911"/>
      <c r="CJ117" s="911"/>
      <c r="CK117" s="962"/>
      <c r="CL117" s="856"/>
      <c r="CM117" s="850" t="s">
        <v>448</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2">
      <c r="A118" s="930" t="s">
        <v>422</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419</v>
      </c>
      <c r="AB118" s="931"/>
      <c r="AC118" s="931"/>
      <c r="AD118" s="931"/>
      <c r="AE118" s="932"/>
      <c r="AF118" s="933" t="s">
        <v>420</v>
      </c>
      <c r="AG118" s="931"/>
      <c r="AH118" s="931"/>
      <c r="AI118" s="931"/>
      <c r="AJ118" s="932"/>
      <c r="AK118" s="933" t="s">
        <v>294</v>
      </c>
      <c r="AL118" s="931"/>
      <c r="AM118" s="931"/>
      <c r="AN118" s="931"/>
      <c r="AO118" s="932"/>
      <c r="AP118" s="934" t="s">
        <v>421</v>
      </c>
      <c r="AQ118" s="935"/>
      <c r="AR118" s="935"/>
      <c r="AS118" s="935"/>
      <c r="AT118" s="936"/>
      <c r="AU118" s="967"/>
      <c r="AV118" s="968"/>
      <c r="AW118" s="968"/>
      <c r="AX118" s="968"/>
      <c r="AY118" s="968"/>
      <c r="AZ118" s="873" t="s">
        <v>449</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0" t="s">
        <v>450</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122</v>
      </c>
      <c r="DH118" s="815"/>
      <c r="DI118" s="815"/>
      <c r="DJ118" s="815"/>
      <c r="DK118" s="816"/>
      <c r="DL118" s="817" t="s">
        <v>122</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2">
      <c r="A119" s="853" t="s">
        <v>425</v>
      </c>
      <c r="B119" s="854"/>
      <c r="C119" s="895" t="s">
        <v>426</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122</v>
      </c>
      <c r="AB119" s="924"/>
      <c r="AC119" s="924"/>
      <c r="AD119" s="924"/>
      <c r="AE119" s="925"/>
      <c r="AF119" s="926" t="s">
        <v>122</v>
      </c>
      <c r="AG119" s="924"/>
      <c r="AH119" s="924"/>
      <c r="AI119" s="924"/>
      <c r="AJ119" s="925"/>
      <c r="AK119" s="926" t="s">
        <v>122</v>
      </c>
      <c r="AL119" s="924"/>
      <c r="AM119" s="924"/>
      <c r="AN119" s="924"/>
      <c r="AO119" s="925"/>
      <c r="AP119" s="927" t="s">
        <v>122</v>
      </c>
      <c r="AQ119" s="928"/>
      <c r="AR119" s="928"/>
      <c r="AS119" s="928"/>
      <c r="AT119" s="929"/>
      <c r="AU119" s="969"/>
      <c r="AV119" s="970"/>
      <c r="AW119" s="970"/>
      <c r="AX119" s="970"/>
      <c r="AY119" s="970"/>
      <c r="AZ119" s="233" t="s">
        <v>177</v>
      </c>
      <c r="BA119" s="233"/>
      <c r="BB119" s="233"/>
      <c r="BC119" s="233"/>
      <c r="BD119" s="233"/>
      <c r="BE119" s="233"/>
      <c r="BF119" s="233"/>
      <c r="BG119" s="233"/>
      <c r="BH119" s="233"/>
      <c r="BI119" s="233"/>
      <c r="BJ119" s="233"/>
      <c r="BK119" s="233"/>
      <c r="BL119" s="233"/>
      <c r="BM119" s="233"/>
      <c r="BN119" s="233"/>
      <c r="BO119" s="912" t="s">
        <v>451</v>
      </c>
      <c r="BP119" s="913"/>
      <c r="BQ119" s="914">
        <v>299838249</v>
      </c>
      <c r="BR119" s="880"/>
      <c r="BS119" s="880"/>
      <c r="BT119" s="880"/>
      <c r="BU119" s="880"/>
      <c r="BV119" s="880">
        <v>294011850</v>
      </c>
      <c r="BW119" s="880"/>
      <c r="BX119" s="880"/>
      <c r="BY119" s="880"/>
      <c r="BZ119" s="880"/>
      <c r="CA119" s="880">
        <v>293653941</v>
      </c>
      <c r="CB119" s="880"/>
      <c r="CC119" s="880"/>
      <c r="CD119" s="880"/>
      <c r="CE119" s="880"/>
      <c r="CF119" s="783"/>
      <c r="CG119" s="784"/>
      <c r="CH119" s="784"/>
      <c r="CI119" s="784"/>
      <c r="CJ119" s="869"/>
      <c r="CK119" s="963"/>
      <c r="CL119" s="858"/>
      <c r="CM119" s="873" t="s">
        <v>452</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v>3088299</v>
      </c>
      <c r="DH119" s="799"/>
      <c r="DI119" s="799"/>
      <c r="DJ119" s="799"/>
      <c r="DK119" s="800"/>
      <c r="DL119" s="801">
        <v>2847739</v>
      </c>
      <c r="DM119" s="799"/>
      <c r="DN119" s="799"/>
      <c r="DO119" s="799"/>
      <c r="DP119" s="800"/>
      <c r="DQ119" s="801">
        <v>2488179</v>
      </c>
      <c r="DR119" s="799"/>
      <c r="DS119" s="799"/>
      <c r="DT119" s="799"/>
      <c r="DU119" s="800"/>
      <c r="DV119" s="883">
        <v>2.7</v>
      </c>
      <c r="DW119" s="884"/>
      <c r="DX119" s="884"/>
      <c r="DY119" s="884"/>
      <c r="DZ119" s="885"/>
    </row>
    <row r="120" spans="1:130" s="212" customFormat="1" ht="26.25" customHeight="1" x14ac:dyDescent="0.2">
      <c r="A120" s="855"/>
      <c r="B120" s="856"/>
      <c r="C120" s="850" t="s">
        <v>429</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122</v>
      </c>
      <c r="AB120" s="815"/>
      <c r="AC120" s="815"/>
      <c r="AD120" s="815"/>
      <c r="AE120" s="816"/>
      <c r="AF120" s="817" t="s">
        <v>122</v>
      </c>
      <c r="AG120" s="815"/>
      <c r="AH120" s="815"/>
      <c r="AI120" s="815"/>
      <c r="AJ120" s="816"/>
      <c r="AK120" s="817" t="s">
        <v>122</v>
      </c>
      <c r="AL120" s="815"/>
      <c r="AM120" s="815"/>
      <c r="AN120" s="815"/>
      <c r="AO120" s="816"/>
      <c r="AP120" s="859" t="s">
        <v>122</v>
      </c>
      <c r="AQ120" s="860"/>
      <c r="AR120" s="860"/>
      <c r="AS120" s="860"/>
      <c r="AT120" s="861"/>
      <c r="AU120" s="915" t="s">
        <v>453</v>
      </c>
      <c r="AV120" s="916"/>
      <c r="AW120" s="916"/>
      <c r="AX120" s="916"/>
      <c r="AY120" s="917"/>
      <c r="AZ120" s="895" t="s">
        <v>454</v>
      </c>
      <c r="BA120" s="843"/>
      <c r="BB120" s="843"/>
      <c r="BC120" s="843"/>
      <c r="BD120" s="843"/>
      <c r="BE120" s="843"/>
      <c r="BF120" s="843"/>
      <c r="BG120" s="843"/>
      <c r="BH120" s="843"/>
      <c r="BI120" s="843"/>
      <c r="BJ120" s="843"/>
      <c r="BK120" s="843"/>
      <c r="BL120" s="843"/>
      <c r="BM120" s="843"/>
      <c r="BN120" s="843"/>
      <c r="BO120" s="843"/>
      <c r="BP120" s="844"/>
      <c r="BQ120" s="896">
        <v>40313757</v>
      </c>
      <c r="BR120" s="877"/>
      <c r="BS120" s="877"/>
      <c r="BT120" s="877"/>
      <c r="BU120" s="877"/>
      <c r="BV120" s="877">
        <v>41883605</v>
      </c>
      <c r="BW120" s="877"/>
      <c r="BX120" s="877"/>
      <c r="BY120" s="877"/>
      <c r="BZ120" s="877"/>
      <c r="CA120" s="877">
        <v>47437979</v>
      </c>
      <c r="CB120" s="877"/>
      <c r="CC120" s="877"/>
      <c r="CD120" s="877"/>
      <c r="CE120" s="877"/>
      <c r="CF120" s="901">
        <v>50.6</v>
      </c>
      <c r="CG120" s="902"/>
      <c r="CH120" s="902"/>
      <c r="CI120" s="902"/>
      <c r="CJ120" s="902"/>
      <c r="CK120" s="903" t="s">
        <v>455</v>
      </c>
      <c r="CL120" s="887"/>
      <c r="CM120" s="887"/>
      <c r="CN120" s="887"/>
      <c r="CO120" s="888"/>
      <c r="CP120" s="907" t="s">
        <v>397</v>
      </c>
      <c r="CQ120" s="908"/>
      <c r="CR120" s="908"/>
      <c r="CS120" s="908"/>
      <c r="CT120" s="908"/>
      <c r="CU120" s="908"/>
      <c r="CV120" s="908"/>
      <c r="CW120" s="908"/>
      <c r="CX120" s="908"/>
      <c r="CY120" s="908"/>
      <c r="CZ120" s="908"/>
      <c r="DA120" s="908"/>
      <c r="DB120" s="908"/>
      <c r="DC120" s="908"/>
      <c r="DD120" s="908"/>
      <c r="DE120" s="908"/>
      <c r="DF120" s="909"/>
      <c r="DG120" s="896">
        <v>58360118</v>
      </c>
      <c r="DH120" s="877"/>
      <c r="DI120" s="877"/>
      <c r="DJ120" s="877"/>
      <c r="DK120" s="877"/>
      <c r="DL120" s="877">
        <v>57294631</v>
      </c>
      <c r="DM120" s="877"/>
      <c r="DN120" s="877"/>
      <c r="DO120" s="877"/>
      <c r="DP120" s="877"/>
      <c r="DQ120" s="877">
        <v>56691570</v>
      </c>
      <c r="DR120" s="877"/>
      <c r="DS120" s="877"/>
      <c r="DT120" s="877"/>
      <c r="DU120" s="877"/>
      <c r="DV120" s="878">
        <v>60.5</v>
      </c>
      <c r="DW120" s="878"/>
      <c r="DX120" s="878"/>
      <c r="DY120" s="878"/>
      <c r="DZ120" s="879"/>
    </row>
    <row r="121" spans="1:130" s="212" customFormat="1" ht="26.25" customHeight="1" x14ac:dyDescent="0.2">
      <c r="A121" s="855"/>
      <c r="B121" s="856"/>
      <c r="C121" s="898" t="s">
        <v>456</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0" t="s">
        <v>457</v>
      </c>
      <c r="BA121" s="787"/>
      <c r="BB121" s="787"/>
      <c r="BC121" s="787"/>
      <c r="BD121" s="787"/>
      <c r="BE121" s="787"/>
      <c r="BF121" s="787"/>
      <c r="BG121" s="787"/>
      <c r="BH121" s="787"/>
      <c r="BI121" s="787"/>
      <c r="BJ121" s="787"/>
      <c r="BK121" s="787"/>
      <c r="BL121" s="787"/>
      <c r="BM121" s="787"/>
      <c r="BN121" s="787"/>
      <c r="BO121" s="787"/>
      <c r="BP121" s="788"/>
      <c r="BQ121" s="851">
        <v>57566811</v>
      </c>
      <c r="BR121" s="852"/>
      <c r="BS121" s="852"/>
      <c r="BT121" s="852"/>
      <c r="BU121" s="852"/>
      <c r="BV121" s="852">
        <v>59389313</v>
      </c>
      <c r="BW121" s="852"/>
      <c r="BX121" s="852"/>
      <c r="BY121" s="852"/>
      <c r="BZ121" s="852"/>
      <c r="CA121" s="852">
        <v>60680890</v>
      </c>
      <c r="CB121" s="852"/>
      <c r="CC121" s="852"/>
      <c r="CD121" s="852"/>
      <c r="CE121" s="852"/>
      <c r="CF121" s="910">
        <v>64.8</v>
      </c>
      <c r="CG121" s="911"/>
      <c r="CH121" s="911"/>
      <c r="CI121" s="911"/>
      <c r="CJ121" s="911"/>
      <c r="CK121" s="904"/>
      <c r="CL121" s="890"/>
      <c r="CM121" s="890"/>
      <c r="CN121" s="890"/>
      <c r="CO121" s="891"/>
      <c r="CP121" s="870" t="s">
        <v>395</v>
      </c>
      <c r="CQ121" s="871"/>
      <c r="CR121" s="871"/>
      <c r="CS121" s="871"/>
      <c r="CT121" s="871"/>
      <c r="CU121" s="871"/>
      <c r="CV121" s="871"/>
      <c r="CW121" s="871"/>
      <c r="CX121" s="871"/>
      <c r="CY121" s="871"/>
      <c r="CZ121" s="871"/>
      <c r="DA121" s="871"/>
      <c r="DB121" s="871"/>
      <c r="DC121" s="871"/>
      <c r="DD121" s="871"/>
      <c r="DE121" s="871"/>
      <c r="DF121" s="872"/>
      <c r="DG121" s="851">
        <v>3279697</v>
      </c>
      <c r="DH121" s="852"/>
      <c r="DI121" s="852"/>
      <c r="DJ121" s="852"/>
      <c r="DK121" s="852"/>
      <c r="DL121" s="852">
        <v>3488350</v>
      </c>
      <c r="DM121" s="852"/>
      <c r="DN121" s="852"/>
      <c r="DO121" s="852"/>
      <c r="DP121" s="852"/>
      <c r="DQ121" s="852">
        <v>3538878</v>
      </c>
      <c r="DR121" s="852"/>
      <c r="DS121" s="852"/>
      <c r="DT121" s="852"/>
      <c r="DU121" s="852"/>
      <c r="DV121" s="829">
        <v>3.8</v>
      </c>
      <c r="DW121" s="829"/>
      <c r="DX121" s="829"/>
      <c r="DY121" s="829"/>
      <c r="DZ121" s="830"/>
    </row>
    <row r="122" spans="1:130" s="212" customFormat="1" ht="26.25" customHeight="1" x14ac:dyDescent="0.2">
      <c r="A122" s="855"/>
      <c r="B122" s="856"/>
      <c r="C122" s="850" t="s">
        <v>439</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458</v>
      </c>
      <c r="BA122" s="874"/>
      <c r="BB122" s="874"/>
      <c r="BC122" s="874"/>
      <c r="BD122" s="874"/>
      <c r="BE122" s="874"/>
      <c r="BF122" s="874"/>
      <c r="BG122" s="874"/>
      <c r="BH122" s="874"/>
      <c r="BI122" s="874"/>
      <c r="BJ122" s="874"/>
      <c r="BK122" s="874"/>
      <c r="BL122" s="874"/>
      <c r="BM122" s="874"/>
      <c r="BN122" s="874"/>
      <c r="BO122" s="874"/>
      <c r="BP122" s="875"/>
      <c r="BQ122" s="914">
        <v>180902686</v>
      </c>
      <c r="BR122" s="880"/>
      <c r="BS122" s="880"/>
      <c r="BT122" s="880"/>
      <c r="BU122" s="880"/>
      <c r="BV122" s="880">
        <v>174287447</v>
      </c>
      <c r="BW122" s="880"/>
      <c r="BX122" s="880"/>
      <c r="BY122" s="880"/>
      <c r="BZ122" s="880"/>
      <c r="CA122" s="880">
        <v>166086866</v>
      </c>
      <c r="CB122" s="880"/>
      <c r="CC122" s="880"/>
      <c r="CD122" s="880"/>
      <c r="CE122" s="880"/>
      <c r="CF122" s="881">
        <v>177.2</v>
      </c>
      <c r="CG122" s="882"/>
      <c r="CH122" s="882"/>
      <c r="CI122" s="882"/>
      <c r="CJ122" s="882"/>
      <c r="CK122" s="904"/>
      <c r="CL122" s="890"/>
      <c r="CM122" s="890"/>
      <c r="CN122" s="890"/>
      <c r="CO122" s="891"/>
      <c r="CP122" s="870" t="s">
        <v>401</v>
      </c>
      <c r="CQ122" s="871"/>
      <c r="CR122" s="871"/>
      <c r="CS122" s="871"/>
      <c r="CT122" s="871"/>
      <c r="CU122" s="871"/>
      <c r="CV122" s="871"/>
      <c r="CW122" s="871"/>
      <c r="CX122" s="871"/>
      <c r="CY122" s="871"/>
      <c r="CZ122" s="871"/>
      <c r="DA122" s="871"/>
      <c r="DB122" s="871"/>
      <c r="DC122" s="871"/>
      <c r="DD122" s="871"/>
      <c r="DE122" s="871"/>
      <c r="DF122" s="872"/>
      <c r="DG122" s="851">
        <v>1104888</v>
      </c>
      <c r="DH122" s="852"/>
      <c r="DI122" s="852"/>
      <c r="DJ122" s="852"/>
      <c r="DK122" s="852"/>
      <c r="DL122" s="852">
        <v>980567</v>
      </c>
      <c r="DM122" s="852"/>
      <c r="DN122" s="852"/>
      <c r="DO122" s="852"/>
      <c r="DP122" s="852"/>
      <c r="DQ122" s="852">
        <v>1463323</v>
      </c>
      <c r="DR122" s="852"/>
      <c r="DS122" s="852"/>
      <c r="DT122" s="852"/>
      <c r="DU122" s="852"/>
      <c r="DV122" s="829">
        <v>1.6</v>
      </c>
      <c r="DW122" s="829"/>
      <c r="DX122" s="829"/>
      <c r="DY122" s="829"/>
      <c r="DZ122" s="830"/>
    </row>
    <row r="123" spans="1:130" s="212" customFormat="1" ht="26.25" customHeight="1" x14ac:dyDescent="0.2">
      <c r="A123" s="855"/>
      <c r="B123" s="856"/>
      <c r="C123" s="850" t="s">
        <v>445</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122</v>
      </c>
      <c r="AB123" s="815"/>
      <c r="AC123" s="815"/>
      <c r="AD123" s="815"/>
      <c r="AE123" s="816"/>
      <c r="AF123" s="817" t="s">
        <v>122</v>
      </c>
      <c r="AG123" s="815"/>
      <c r="AH123" s="815"/>
      <c r="AI123" s="815"/>
      <c r="AJ123" s="816"/>
      <c r="AK123" s="817" t="s">
        <v>122</v>
      </c>
      <c r="AL123" s="815"/>
      <c r="AM123" s="815"/>
      <c r="AN123" s="815"/>
      <c r="AO123" s="816"/>
      <c r="AP123" s="859" t="s">
        <v>122</v>
      </c>
      <c r="AQ123" s="860"/>
      <c r="AR123" s="860"/>
      <c r="AS123" s="860"/>
      <c r="AT123" s="861"/>
      <c r="AU123" s="921"/>
      <c r="AV123" s="922"/>
      <c r="AW123" s="922"/>
      <c r="AX123" s="922"/>
      <c r="AY123" s="922"/>
      <c r="AZ123" s="233" t="s">
        <v>177</v>
      </c>
      <c r="BA123" s="233"/>
      <c r="BB123" s="233"/>
      <c r="BC123" s="233"/>
      <c r="BD123" s="233"/>
      <c r="BE123" s="233"/>
      <c r="BF123" s="233"/>
      <c r="BG123" s="233"/>
      <c r="BH123" s="233"/>
      <c r="BI123" s="233"/>
      <c r="BJ123" s="233"/>
      <c r="BK123" s="233"/>
      <c r="BL123" s="233"/>
      <c r="BM123" s="233"/>
      <c r="BN123" s="233"/>
      <c r="BO123" s="912" t="s">
        <v>459</v>
      </c>
      <c r="BP123" s="913"/>
      <c r="BQ123" s="867">
        <v>278783254</v>
      </c>
      <c r="BR123" s="868"/>
      <c r="BS123" s="868"/>
      <c r="BT123" s="868"/>
      <c r="BU123" s="868"/>
      <c r="BV123" s="868">
        <v>275560365</v>
      </c>
      <c r="BW123" s="868"/>
      <c r="BX123" s="868"/>
      <c r="BY123" s="868"/>
      <c r="BZ123" s="868"/>
      <c r="CA123" s="868">
        <v>274205735</v>
      </c>
      <c r="CB123" s="868"/>
      <c r="CC123" s="868"/>
      <c r="CD123" s="868"/>
      <c r="CE123" s="868"/>
      <c r="CF123" s="783"/>
      <c r="CG123" s="784"/>
      <c r="CH123" s="784"/>
      <c r="CI123" s="784"/>
      <c r="CJ123" s="869"/>
      <c r="CK123" s="904"/>
      <c r="CL123" s="890"/>
      <c r="CM123" s="890"/>
      <c r="CN123" s="890"/>
      <c r="CO123" s="891"/>
      <c r="CP123" s="870" t="s">
        <v>399</v>
      </c>
      <c r="CQ123" s="871"/>
      <c r="CR123" s="871"/>
      <c r="CS123" s="871"/>
      <c r="CT123" s="871"/>
      <c r="CU123" s="871"/>
      <c r="CV123" s="871"/>
      <c r="CW123" s="871"/>
      <c r="CX123" s="871"/>
      <c r="CY123" s="871"/>
      <c r="CZ123" s="871"/>
      <c r="DA123" s="871"/>
      <c r="DB123" s="871"/>
      <c r="DC123" s="871"/>
      <c r="DD123" s="871"/>
      <c r="DE123" s="871"/>
      <c r="DF123" s="872"/>
      <c r="DG123" s="814">
        <v>350027</v>
      </c>
      <c r="DH123" s="815"/>
      <c r="DI123" s="815"/>
      <c r="DJ123" s="815"/>
      <c r="DK123" s="816"/>
      <c r="DL123" s="817">
        <v>306300</v>
      </c>
      <c r="DM123" s="815"/>
      <c r="DN123" s="815"/>
      <c r="DO123" s="815"/>
      <c r="DP123" s="816"/>
      <c r="DQ123" s="817">
        <v>279919</v>
      </c>
      <c r="DR123" s="815"/>
      <c r="DS123" s="815"/>
      <c r="DT123" s="815"/>
      <c r="DU123" s="816"/>
      <c r="DV123" s="859">
        <v>0.3</v>
      </c>
      <c r="DW123" s="860"/>
      <c r="DX123" s="860"/>
      <c r="DY123" s="860"/>
      <c r="DZ123" s="861"/>
    </row>
    <row r="124" spans="1:130" s="212" customFormat="1" ht="26.25" customHeight="1" thickBot="1" x14ac:dyDescent="0.25">
      <c r="A124" s="855"/>
      <c r="B124" s="856"/>
      <c r="C124" s="850" t="s">
        <v>448</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460</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v>23.6</v>
      </c>
      <c r="BR124" s="866"/>
      <c r="BS124" s="866"/>
      <c r="BT124" s="866"/>
      <c r="BU124" s="866"/>
      <c r="BV124" s="866">
        <v>20.2</v>
      </c>
      <c r="BW124" s="866"/>
      <c r="BX124" s="866"/>
      <c r="BY124" s="866"/>
      <c r="BZ124" s="866"/>
      <c r="CA124" s="866">
        <v>20.7</v>
      </c>
      <c r="CB124" s="866"/>
      <c r="CC124" s="866"/>
      <c r="CD124" s="866"/>
      <c r="CE124" s="866"/>
      <c r="CF124" s="761"/>
      <c r="CG124" s="762"/>
      <c r="CH124" s="762"/>
      <c r="CI124" s="762"/>
      <c r="CJ124" s="897"/>
      <c r="CK124" s="905"/>
      <c r="CL124" s="905"/>
      <c r="CM124" s="905"/>
      <c r="CN124" s="905"/>
      <c r="CO124" s="906"/>
      <c r="CP124" s="870" t="s">
        <v>461</v>
      </c>
      <c r="CQ124" s="871"/>
      <c r="CR124" s="871"/>
      <c r="CS124" s="871"/>
      <c r="CT124" s="871"/>
      <c r="CU124" s="871"/>
      <c r="CV124" s="871"/>
      <c r="CW124" s="871"/>
      <c r="CX124" s="871"/>
      <c r="CY124" s="871"/>
      <c r="CZ124" s="871"/>
      <c r="DA124" s="871"/>
      <c r="DB124" s="871"/>
      <c r="DC124" s="871"/>
      <c r="DD124" s="871"/>
      <c r="DE124" s="871"/>
      <c r="DF124" s="872"/>
      <c r="DG124" s="798">
        <v>28910</v>
      </c>
      <c r="DH124" s="799"/>
      <c r="DI124" s="799"/>
      <c r="DJ124" s="799"/>
      <c r="DK124" s="800"/>
      <c r="DL124" s="801">
        <v>16550</v>
      </c>
      <c r="DM124" s="799"/>
      <c r="DN124" s="799"/>
      <c r="DO124" s="799"/>
      <c r="DP124" s="800"/>
      <c r="DQ124" s="801">
        <v>7117</v>
      </c>
      <c r="DR124" s="799"/>
      <c r="DS124" s="799"/>
      <c r="DT124" s="799"/>
      <c r="DU124" s="800"/>
      <c r="DV124" s="883">
        <v>0</v>
      </c>
      <c r="DW124" s="884"/>
      <c r="DX124" s="884"/>
      <c r="DY124" s="884"/>
      <c r="DZ124" s="885"/>
    </row>
    <row r="125" spans="1:130" s="212" customFormat="1" ht="26.25" customHeight="1" x14ac:dyDescent="0.2">
      <c r="A125" s="855"/>
      <c r="B125" s="856"/>
      <c r="C125" s="850" t="s">
        <v>450</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v>193060</v>
      </c>
      <c r="AB125" s="815"/>
      <c r="AC125" s="815"/>
      <c r="AD125" s="815"/>
      <c r="AE125" s="816"/>
      <c r="AF125" s="817">
        <v>193060</v>
      </c>
      <c r="AG125" s="815"/>
      <c r="AH125" s="815"/>
      <c r="AI125" s="815"/>
      <c r="AJ125" s="816"/>
      <c r="AK125" s="817">
        <v>312060</v>
      </c>
      <c r="AL125" s="815"/>
      <c r="AM125" s="815"/>
      <c r="AN125" s="815"/>
      <c r="AO125" s="816"/>
      <c r="AP125" s="859">
        <v>0.3</v>
      </c>
      <c r="AQ125" s="860"/>
      <c r="AR125" s="860"/>
      <c r="AS125" s="860"/>
      <c r="AT125" s="86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462</v>
      </c>
      <c r="CL125" s="887"/>
      <c r="CM125" s="887"/>
      <c r="CN125" s="887"/>
      <c r="CO125" s="888"/>
      <c r="CP125" s="895" t="s">
        <v>463</v>
      </c>
      <c r="CQ125" s="843"/>
      <c r="CR125" s="843"/>
      <c r="CS125" s="843"/>
      <c r="CT125" s="843"/>
      <c r="CU125" s="843"/>
      <c r="CV125" s="843"/>
      <c r="CW125" s="843"/>
      <c r="CX125" s="843"/>
      <c r="CY125" s="843"/>
      <c r="CZ125" s="843"/>
      <c r="DA125" s="843"/>
      <c r="DB125" s="843"/>
      <c r="DC125" s="843"/>
      <c r="DD125" s="843"/>
      <c r="DE125" s="843"/>
      <c r="DF125" s="844"/>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25">
      <c r="A126" s="855"/>
      <c r="B126" s="856"/>
      <c r="C126" s="850" t="s">
        <v>452</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t="s">
        <v>122</v>
      </c>
      <c r="AB126" s="815"/>
      <c r="AC126" s="815"/>
      <c r="AD126" s="815"/>
      <c r="AE126" s="816"/>
      <c r="AF126" s="817" t="s">
        <v>122</v>
      </c>
      <c r="AG126" s="815"/>
      <c r="AH126" s="815"/>
      <c r="AI126" s="815"/>
      <c r="AJ126" s="816"/>
      <c r="AK126" s="817" t="s">
        <v>122</v>
      </c>
      <c r="AL126" s="815"/>
      <c r="AM126" s="815"/>
      <c r="AN126" s="815"/>
      <c r="AO126" s="816"/>
      <c r="AP126" s="859" t="s">
        <v>122</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464</v>
      </c>
      <c r="CQ126" s="787"/>
      <c r="CR126" s="787"/>
      <c r="CS126" s="787"/>
      <c r="CT126" s="787"/>
      <c r="CU126" s="787"/>
      <c r="CV126" s="787"/>
      <c r="CW126" s="787"/>
      <c r="CX126" s="787"/>
      <c r="CY126" s="787"/>
      <c r="CZ126" s="787"/>
      <c r="DA126" s="787"/>
      <c r="DB126" s="787"/>
      <c r="DC126" s="787"/>
      <c r="DD126" s="787"/>
      <c r="DE126" s="787"/>
      <c r="DF126" s="788"/>
      <c r="DG126" s="851" t="s">
        <v>122</v>
      </c>
      <c r="DH126" s="852"/>
      <c r="DI126" s="852"/>
      <c r="DJ126" s="852"/>
      <c r="DK126" s="852"/>
      <c r="DL126" s="852" t="s">
        <v>122</v>
      </c>
      <c r="DM126" s="852"/>
      <c r="DN126" s="852"/>
      <c r="DO126" s="852"/>
      <c r="DP126" s="852"/>
      <c r="DQ126" s="852" t="s">
        <v>122</v>
      </c>
      <c r="DR126" s="852"/>
      <c r="DS126" s="852"/>
      <c r="DT126" s="852"/>
      <c r="DU126" s="852"/>
      <c r="DV126" s="829" t="s">
        <v>122</v>
      </c>
      <c r="DW126" s="829"/>
      <c r="DX126" s="829"/>
      <c r="DY126" s="829"/>
      <c r="DZ126" s="830"/>
    </row>
    <row r="127" spans="1:130" s="212" customFormat="1" ht="26.25" customHeight="1" x14ac:dyDescent="0.2">
      <c r="A127" s="857"/>
      <c r="B127" s="858"/>
      <c r="C127" s="873" t="s">
        <v>465</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t="s">
        <v>122</v>
      </c>
      <c r="AB127" s="815"/>
      <c r="AC127" s="815"/>
      <c r="AD127" s="815"/>
      <c r="AE127" s="816"/>
      <c r="AF127" s="817" t="s">
        <v>122</v>
      </c>
      <c r="AG127" s="815"/>
      <c r="AH127" s="815"/>
      <c r="AI127" s="815"/>
      <c r="AJ127" s="816"/>
      <c r="AK127" s="817" t="s">
        <v>122</v>
      </c>
      <c r="AL127" s="815"/>
      <c r="AM127" s="815"/>
      <c r="AN127" s="815"/>
      <c r="AO127" s="816"/>
      <c r="AP127" s="859" t="s">
        <v>122</v>
      </c>
      <c r="AQ127" s="860"/>
      <c r="AR127" s="860"/>
      <c r="AS127" s="860"/>
      <c r="AT127" s="861"/>
      <c r="AU127" s="214"/>
      <c r="AV127" s="214"/>
      <c r="AW127" s="214"/>
      <c r="AX127" s="876" t="s">
        <v>466</v>
      </c>
      <c r="AY127" s="847"/>
      <c r="AZ127" s="847"/>
      <c r="BA127" s="847"/>
      <c r="BB127" s="847"/>
      <c r="BC127" s="847"/>
      <c r="BD127" s="847"/>
      <c r="BE127" s="848"/>
      <c r="BF127" s="846" t="s">
        <v>467</v>
      </c>
      <c r="BG127" s="847"/>
      <c r="BH127" s="847"/>
      <c r="BI127" s="847"/>
      <c r="BJ127" s="847"/>
      <c r="BK127" s="847"/>
      <c r="BL127" s="848"/>
      <c r="BM127" s="846" t="s">
        <v>468</v>
      </c>
      <c r="BN127" s="847"/>
      <c r="BO127" s="847"/>
      <c r="BP127" s="847"/>
      <c r="BQ127" s="847"/>
      <c r="BR127" s="847"/>
      <c r="BS127" s="848"/>
      <c r="BT127" s="846" t="s">
        <v>469</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470</v>
      </c>
      <c r="CQ127" s="787"/>
      <c r="CR127" s="787"/>
      <c r="CS127" s="787"/>
      <c r="CT127" s="787"/>
      <c r="CU127" s="787"/>
      <c r="CV127" s="787"/>
      <c r="CW127" s="787"/>
      <c r="CX127" s="787"/>
      <c r="CY127" s="787"/>
      <c r="CZ127" s="787"/>
      <c r="DA127" s="787"/>
      <c r="DB127" s="787"/>
      <c r="DC127" s="787"/>
      <c r="DD127" s="787"/>
      <c r="DE127" s="787"/>
      <c r="DF127" s="788"/>
      <c r="DG127" s="851" t="s">
        <v>122</v>
      </c>
      <c r="DH127" s="852"/>
      <c r="DI127" s="852"/>
      <c r="DJ127" s="852"/>
      <c r="DK127" s="852"/>
      <c r="DL127" s="852" t="s">
        <v>122</v>
      </c>
      <c r="DM127" s="852"/>
      <c r="DN127" s="852"/>
      <c r="DO127" s="852"/>
      <c r="DP127" s="852"/>
      <c r="DQ127" s="852" t="s">
        <v>122</v>
      </c>
      <c r="DR127" s="852"/>
      <c r="DS127" s="852"/>
      <c r="DT127" s="852"/>
      <c r="DU127" s="852"/>
      <c r="DV127" s="829" t="s">
        <v>122</v>
      </c>
      <c r="DW127" s="829"/>
      <c r="DX127" s="829"/>
      <c r="DY127" s="829"/>
      <c r="DZ127" s="830"/>
    </row>
    <row r="128" spans="1:130" s="212" customFormat="1" ht="26.25" customHeight="1" thickBot="1" x14ac:dyDescent="0.25">
      <c r="A128" s="831" t="s">
        <v>471</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472</v>
      </c>
      <c r="X128" s="833"/>
      <c r="Y128" s="833"/>
      <c r="Z128" s="834"/>
      <c r="AA128" s="835">
        <v>5770154</v>
      </c>
      <c r="AB128" s="836"/>
      <c r="AC128" s="836"/>
      <c r="AD128" s="836"/>
      <c r="AE128" s="837"/>
      <c r="AF128" s="838">
        <v>5533689</v>
      </c>
      <c r="AG128" s="836"/>
      <c r="AH128" s="836"/>
      <c r="AI128" s="836"/>
      <c r="AJ128" s="837"/>
      <c r="AK128" s="838">
        <v>5957787</v>
      </c>
      <c r="AL128" s="836"/>
      <c r="AM128" s="836"/>
      <c r="AN128" s="836"/>
      <c r="AO128" s="837"/>
      <c r="AP128" s="839"/>
      <c r="AQ128" s="840"/>
      <c r="AR128" s="840"/>
      <c r="AS128" s="840"/>
      <c r="AT128" s="841"/>
      <c r="AU128" s="214"/>
      <c r="AV128" s="214"/>
      <c r="AW128" s="214"/>
      <c r="AX128" s="842" t="s">
        <v>473</v>
      </c>
      <c r="AY128" s="843"/>
      <c r="AZ128" s="843"/>
      <c r="BA128" s="843"/>
      <c r="BB128" s="843"/>
      <c r="BC128" s="843"/>
      <c r="BD128" s="843"/>
      <c r="BE128" s="844"/>
      <c r="BF128" s="821" t="s">
        <v>122</v>
      </c>
      <c r="BG128" s="822"/>
      <c r="BH128" s="822"/>
      <c r="BI128" s="822"/>
      <c r="BJ128" s="822"/>
      <c r="BK128" s="822"/>
      <c r="BL128" s="845"/>
      <c r="BM128" s="821">
        <v>11.25</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474</v>
      </c>
      <c r="CQ128" s="765"/>
      <c r="CR128" s="765"/>
      <c r="CS128" s="765"/>
      <c r="CT128" s="765"/>
      <c r="CU128" s="765"/>
      <c r="CV128" s="765"/>
      <c r="CW128" s="765"/>
      <c r="CX128" s="765"/>
      <c r="CY128" s="765"/>
      <c r="CZ128" s="765"/>
      <c r="DA128" s="765"/>
      <c r="DB128" s="765"/>
      <c r="DC128" s="765"/>
      <c r="DD128" s="765"/>
      <c r="DE128" s="765"/>
      <c r="DF128" s="766"/>
      <c r="DG128" s="825" t="s">
        <v>122</v>
      </c>
      <c r="DH128" s="826"/>
      <c r="DI128" s="826"/>
      <c r="DJ128" s="826"/>
      <c r="DK128" s="826"/>
      <c r="DL128" s="826" t="s">
        <v>122</v>
      </c>
      <c r="DM128" s="826"/>
      <c r="DN128" s="826"/>
      <c r="DO128" s="826"/>
      <c r="DP128" s="826"/>
      <c r="DQ128" s="826" t="s">
        <v>122</v>
      </c>
      <c r="DR128" s="826"/>
      <c r="DS128" s="826"/>
      <c r="DT128" s="826"/>
      <c r="DU128" s="826"/>
      <c r="DV128" s="827" t="s">
        <v>122</v>
      </c>
      <c r="DW128" s="827"/>
      <c r="DX128" s="827"/>
      <c r="DY128" s="827"/>
      <c r="DZ128" s="828"/>
    </row>
    <row r="129" spans="1:131" s="212" customFormat="1" ht="26.25" customHeight="1" x14ac:dyDescent="0.2">
      <c r="A129" s="809" t="s">
        <v>102</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475</v>
      </c>
      <c r="X129" s="812"/>
      <c r="Y129" s="812"/>
      <c r="Z129" s="813"/>
      <c r="AA129" s="814">
        <v>104780838</v>
      </c>
      <c r="AB129" s="815"/>
      <c r="AC129" s="815"/>
      <c r="AD129" s="815"/>
      <c r="AE129" s="816"/>
      <c r="AF129" s="817">
        <v>106112588</v>
      </c>
      <c r="AG129" s="815"/>
      <c r="AH129" s="815"/>
      <c r="AI129" s="815"/>
      <c r="AJ129" s="816"/>
      <c r="AK129" s="817">
        <v>108543575</v>
      </c>
      <c r="AL129" s="815"/>
      <c r="AM129" s="815"/>
      <c r="AN129" s="815"/>
      <c r="AO129" s="816"/>
      <c r="AP129" s="818"/>
      <c r="AQ129" s="819"/>
      <c r="AR129" s="819"/>
      <c r="AS129" s="819"/>
      <c r="AT129" s="820"/>
      <c r="AU129" s="215"/>
      <c r="AV129" s="215"/>
      <c r="AW129" s="215"/>
      <c r="AX129" s="786" t="s">
        <v>476</v>
      </c>
      <c r="AY129" s="787"/>
      <c r="AZ129" s="787"/>
      <c r="BA129" s="787"/>
      <c r="BB129" s="787"/>
      <c r="BC129" s="787"/>
      <c r="BD129" s="787"/>
      <c r="BE129" s="788"/>
      <c r="BF129" s="805" t="s">
        <v>122</v>
      </c>
      <c r="BG129" s="806"/>
      <c r="BH129" s="806"/>
      <c r="BI129" s="806"/>
      <c r="BJ129" s="806"/>
      <c r="BK129" s="806"/>
      <c r="BL129" s="807"/>
      <c r="BM129" s="805">
        <v>16.25</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09" t="s">
        <v>477</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478</v>
      </c>
      <c r="X130" s="812"/>
      <c r="Y130" s="812"/>
      <c r="Z130" s="813"/>
      <c r="AA130" s="814">
        <v>15705495</v>
      </c>
      <c r="AB130" s="815"/>
      <c r="AC130" s="815"/>
      <c r="AD130" s="815"/>
      <c r="AE130" s="816"/>
      <c r="AF130" s="817">
        <v>15025483</v>
      </c>
      <c r="AG130" s="815"/>
      <c r="AH130" s="815"/>
      <c r="AI130" s="815"/>
      <c r="AJ130" s="816"/>
      <c r="AK130" s="817">
        <v>14839018</v>
      </c>
      <c r="AL130" s="815"/>
      <c r="AM130" s="815"/>
      <c r="AN130" s="815"/>
      <c r="AO130" s="816"/>
      <c r="AP130" s="818"/>
      <c r="AQ130" s="819"/>
      <c r="AR130" s="819"/>
      <c r="AS130" s="819"/>
      <c r="AT130" s="820"/>
      <c r="AU130" s="215"/>
      <c r="AV130" s="215"/>
      <c r="AW130" s="215"/>
      <c r="AX130" s="786" t="s">
        <v>479</v>
      </c>
      <c r="AY130" s="787"/>
      <c r="AZ130" s="787"/>
      <c r="BA130" s="787"/>
      <c r="BB130" s="787"/>
      <c r="BC130" s="787"/>
      <c r="BD130" s="787"/>
      <c r="BE130" s="788"/>
      <c r="BF130" s="789">
        <v>3.4</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480</v>
      </c>
      <c r="X131" s="796"/>
      <c r="Y131" s="796"/>
      <c r="Z131" s="797"/>
      <c r="AA131" s="798">
        <v>89075343</v>
      </c>
      <c r="AB131" s="799"/>
      <c r="AC131" s="799"/>
      <c r="AD131" s="799"/>
      <c r="AE131" s="800"/>
      <c r="AF131" s="801">
        <v>91087105</v>
      </c>
      <c r="AG131" s="799"/>
      <c r="AH131" s="799"/>
      <c r="AI131" s="799"/>
      <c r="AJ131" s="800"/>
      <c r="AK131" s="801">
        <v>93704557</v>
      </c>
      <c r="AL131" s="799"/>
      <c r="AM131" s="799"/>
      <c r="AN131" s="799"/>
      <c r="AO131" s="800"/>
      <c r="AP131" s="802"/>
      <c r="AQ131" s="803"/>
      <c r="AR131" s="803"/>
      <c r="AS131" s="803"/>
      <c r="AT131" s="804"/>
      <c r="AU131" s="215"/>
      <c r="AV131" s="215"/>
      <c r="AW131" s="215"/>
      <c r="AX131" s="764" t="s">
        <v>481</v>
      </c>
      <c r="AY131" s="765"/>
      <c r="AZ131" s="765"/>
      <c r="BA131" s="765"/>
      <c r="BB131" s="765"/>
      <c r="BC131" s="765"/>
      <c r="BD131" s="765"/>
      <c r="BE131" s="766"/>
      <c r="BF131" s="767">
        <v>20.7</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3" t="s">
        <v>482</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483</v>
      </c>
      <c r="W132" s="777"/>
      <c r="X132" s="777"/>
      <c r="Y132" s="777"/>
      <c r="Z132" s="778"/>
      <c r="AA132" s="779">
        <v>4.2069574200000002</v>
      </c>
      <c r="AB132" s="780"/>
      <c r="AC132" s="780"/>
      <c r="AD132" s="780"/>
      <c r="AE132" s="781"/>
      <c r="AF132" s="782">
        <v>3.9663844560000001</v>
      </c>
      <c r="AG132" s="780"/>
      <c r="AH132" s="780"/>
      <c r="AI132" s="780"/>
      <c r="AJ132" s="781"/>
      <c r="AK132" s="782">
        <v>2.3112851710000002</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484</v>
      </c>
      <c r="W133" s="756"/>
      <c r="X133" s="756"/>
      <c r="Y133" s="756"/>
      <c r="Z133" s="757"/>
      <c r="AA133" s="758">
        <v>4.3</v>
      </c>
      <c r="AB133" s="759"/>
      <c r="AC133" s="759"/>
      <c r="AD133" s="759"/>
      <c r="AE133" s="760"/>
      <c r="AF133" s="758">
        <v>4</v>
      </c>
      <c r="AG133" s="759"/>
      <c r="AH133" s="759"/>
      <c r="AI133" s="759"/>
      <c r="AJ133" s="760"/>
      <c r="AK133" s="758">
        <v>3.4</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5BERBcBE1tPjnB5x6j/4rYko+xEMOKp7+lu3HmiMJS1C/Jw9MuDPsIZ4L6UjqbOPL6J/l1t0T1PuaTDpUgLVqg==" saltValue="WT9PhTp/SMTdqN+7r6nd/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485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SNKKEWQmxaWWALCY/1O/Ezf+TFS9wyAmPKoB80vPsY9fZ0KhvJ3Tc2pYjDmc8O7zP59hWV02+UWMlj8NqpSE0g==" saltValue="I+EFDyTTDaA0fjFZJNybZ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IU81M0bc5fJbgckUdrs/r9XnlQbMLzUxYI4CDndIxUl3IpX19feOPKx6fxfIuqTG/WRXAj3Rf9cKVXPMtiHaww==" saltValue="wJHKbZ05zZtgvVYgk1EXEQ==" spinCount="100000" sheet="1" objects="1" scenarios="1"/>
  <dataConsolidate/>
  <phoneticPr fontId="2"/>
  <printOptions horizontalCentered="1" verticalCentered="1"/>
  <pageMargins left="0" right="0" top="0" bottom="0" header="0" footer="0"/>
  <pageSetup paperSize="9" scale="50"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487</v>
      </c>
      <c r="AL6" s="248"/>
      <c r="AM6" s="248"/>
      <c r="AN6" s="248"/>
    </row>
    <row r="7" spans="1:46" ht="13.5" customHeight="1" x14ac:dyDescent="0.2">
      <c r="A7" s="247"/>
      <c r="AK7" s="250"/>
      <c r="AL7" s="251"/>
      <c r="AM7" s="251"/>
      <c r="AN7" s="252"/>
      <c r="AO7" s="1153" t="s">
        <v>488</v>
      </c>
      <c r="AP7" s="253"/>
      <c r="AQ7" s="254" t="s">
        <v>489</v>
      </c>
      <c r="AR7" s="255"/>
    </row>
    <row r="8" spans="1:46" ht="13.2" x14ac:dyDescent="0.2">
      <c r="A8" s="247"/>
      <c r="AK8" s="256"/>
      <c r="AL8" s="257"/>
      <c r="AM8" s="257"/>
      <c r="AN8" s="258"/>
      <c r="AO8" s="1154"/>
      <c r="AP8" s="259" t="s">
        <v>490</v>
      </c>
      <c r="AQ8" s="260" t="s">
        <v>491</v>
      </c>
      <c r="AR8" s="261" t="s">
        <v>492</v>
      </c>
    </row>
    <row r="9" spans="1:46" ht="13.2" x14ac:dyDescent="0.2">
      <c r="A9" s="247"/>
      <c r="AK9" s="1165" t="s">
        <v>493</v>
      </c>
      <c r="AL9" s="1166"/>
      <c r="AM9" s="1166"/>
      <c r="AN9" s="1167"/>
      <c r="AO9" s="262">
        <v>25268498</v>
      </c>
      <c r="AP9" s="262">
        <v>57024</v>
      </c>
      <c r="AQ9" s="263">
        <v>69190</v>
      </c>
      <c r="AR9" s="264">
        <v>-17.600000000000001</v>
      </c>
    </row>
    <row r="10" spans="1:46" ht="13.5" customHeight="1" x14ac:dyDescent="0.2">
      <c r="A10" s="247"/>
      <c r="AK10" s="1165" t="s">
        <v>494</v>
      </c>
      <c r="AL10" s="1166"/>
      <c r="AM10" s="1166"/>
      <c r="AN10" s="1167"/>
      <c r="AO10" s="265">
        <v>2045</v>
      </c>
      <c r="AP10" s="265">
        <v>5</v>
      </c>
      <c r="AQ10" s="266">
        <v>1817</v>
      </c>
      <c r="AR10" s="267">
        <v>-99.7</v>
      </c>
    </row>
    <row r="11" spans="1:46" ht="13.5" customHeight="1" x14ac:dyDescent="0.2">
      <c r="A11" s="247"/>
      <c r="AK11" s="1165" t="s">
        <v>495</v>
      </c>
      <c r="AL11" s="1166"/>
      <c r="AM11" s="1166"/>
      <c r="AN11" s="1167"/>
      <c r="AO11" s="265">
        <v>287235</v>
      </c>
      <c r="AP11" s="265">
        <v>648</v>
      </c>
      <c r="AQ11" s="266">
        <v>711</v>
      </c>
      <c r="AR11" s="267">
        <v>-8.9</v>
      </c>
    </row>
    <row r="12" spans="1:46" ht="13.5" customHeight="1" x14ac:dyDescent="0.2">
      <c r="A12" s="247"/>
      <c r="AK12" s="1165" t="s">
        <v>496</v>
      </c>
      <c r="AL12" s="1166"/>
      <c r="AM12" s="1166"/>
      <c r="AN12" s="1167"/>
      <c r="AO12" s="265" t="s">
        <v>497</v>
      </c>
      <c r="AP12" s="265" t="s">
        <v>497</v>
      </c>
      <c r="AQ12" s="266">
        <v>19</v>
      </c>
      <c r="AR12" s="267" t="s">
        <v>497</v>
      </c>
    </row>
    <row r="13" spans="1:46" ht="13.5" customHeight="1" x14ac:dyDescent="0.2">
      <c r="A13" s="247"/>
      <c r="AK13" s="1165" t="s">
        <v>498</v>
      </c>
      <c r="AL13" s="1166"/>
      <c r="AM13" s="1166"/>
      <c r="AN13" s="1167"/>
      <c r="AO13" s="265">
        <v>559306</v>
      </c>
      <c r="AP13" s="265">
        <v>1262</v>
      </c>
      <c r="AQ13" s="266">
        <v>2094</v>
      </c>
      <c r="AR13" s="267">
        <v>-39.700000000000003</v>
      </c>
    </row>
    <row r="14" spans="1:46" ht="13.5" customHeight="1" x14ac:dyDescent="0.2">
      <c r="A14" s="247"/>
      <c r="AK14" s="1165" t="s">
        <v>499</v>
      </c>
      <c r="AL14" s="1166"/>
      <c r="AM14" s="1166"/>
      <c r="AN14" s="1167"/>
      <c r="AO14" s="265">
        <v>547706</v>
      </c>
      <c r="AP14" s="265">
        <v>1236</v>
      </c>
      <c r="AQ14" s="266">
        <v>1351</v>
      </c>
      <c r="AR14" s="267">
        <v>-8.5</v>
      </c>
    </row>
    <row r="15" spans="1:46" ht="13.5" customHeight="1" x14ac:dyDescent="0.2">
      <c r="A15" s="247"/>
      <c r="AK15" s="1168" t="s">
        <v>500</v>
      </c>
      <c r="AL15" s="1169"/>
      <c r="AM15" s="1169"/>
      <c r="AN15" s="1170"/>
      <c r="AO15" s="265">
        <v>-1622524</v>
      </c>
      <c r="AP15" s="265">
        <v>-3662</v>
      </c>
      <c r="AQ15" s="266">
        <v>-3935</v>
      </c>
      <c r="AR15" s="267">
        <v>-6.9</v>
      </c>
    </row>
    <row r="16" spans="1:46" ht="13.2" x14ac:dyDescent="0.2">
      <c r="A16" s="247"/>
      <c r="AK16" s="1168" t="s">
        <v>177</v>
      </c>
      <c r="AL16" s="1169"/>
      <c r="AM16" s="1169"/>
      <c r="AN16" s="1170"/>
      <c r="AO16" s="265">
        <v>25042266</v>
      </c>
      <c r="AP16" s="265">
        <v>56513</v>
      </c>
      <c r="AQ16" s="266">
        <v>71247</v>
      </c>
      <c r="AR16" s="267">
        <v>-20.7</v>
      </c>
    </row>
    <row r="17" spans="1:46" ht="13.2" x14ac:dyDescent="0.2">
      <c r="A17" s="247"/>
    </row>
    <row r="18" spans="1:46" ht="13.2" x14ac:dyDescent="0.2">
      <c r="A18" s="247"/>
      <c r="AQ18" s="268"/>
      <c r="AR18" s="268"/>
    </row>
    <row r="19" spans="1:46" ht="13.2" x14ac:dyDescent="0.2">
      <c r="A19" s="247"/>
      <c r="AK19" s="243" t="s">
        <v>501</v>
      </c>
    </row>
    <row r="20" spans="1:46" ht="13.2" x14ac:dyDescent="0.2">
      <c r="A20" s="247"/>
      <c r="AK20" s="269"/>
      <c r="AL20" s="270"/>
      <c r="AM20" s="270"/>
      <c r="AN20" s="271"/>
      <c r="AO20" s="272" t="s">
        <v>502</v>
      </c>
      <c r="AP20" s="273" t="s">
        <v>503</v>
      </c>
      <c r="AQ20" s="274" t="s">
        <v>504</v>
      </c>
      <c r="AR20" s="275"/>
    </row>
    <row r="21" spans="1:46" s="248" customFormat="1" ht="13.2" x14ac:dyDescent="0.2">
      <c r="A21" s="276"/>
      <c r="AK21" s="1171" t="s">
        <v>505</v>
      </c>
      <c r="AL21" s="1172"/>
      <c r="AM21" s="1172"/>
      <c r="AN21" s="1173"/>
      <c r="AO21" s="277">
        <v>5.89</v>
      </c>
      <c r="AP21" s="278">
        <v>6.59</v>
      </c>
      <c r="AQ21" s="279">
        <v>-0.7</v>
      </c>
      <c r="AS21" s="280"/>
      <c r="AT21" s="276"/>
    </row>
    <row r="22" spans="1:46" s="248" customFormat="1" ht="13.2" x14ac:dyDescent="0.2">
      <c r="A22" s="276"/>
      <c r="AK22" s="1171" t="s">
        <v>506</v>
      </c>
      <c r="AL22" s="1172"/>
      <c r="AM22" s="1172"/>
      <c r="AN22" s="1173"/>
      <c r="AO22" s="281">
        <v>99.2</v>
      </c>
      <c r="AP22" s="282">
        <v>99.2</v>
      </c>
      <c r="AQ22" s="283">
        <v>0</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64" t="s">
        <v>507</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ht="13.2" x14ac:dyDescent="0.2">
      <c r="A27" s="288"/>
      <c r="AS27" s="243"/>
      <c r="AT27" s="243"/>
    </row>
    <row r="28" spans="1:46" ht="16.2" x14ac:dyDescent="0.2">
      <c r="A28" s="244" t="s">
        <v>508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509</v>
      </c>
      <c r="AL29" s="248"/>
      <c r="AM29" s="248"/>
      <c r="AN29" s="248"/>
      <c r="AS29" s="290"/>
    </row>
    <row r="30" spans="1:46" ht="13.5" customHeight="1" x14ac:dyDescent="0.2">
      <c r="A30" s="247"/>
      <c r="AK30" s="250"/>
      <c r="AL30" s="251"/>
      <c r="AM30" s="251"/>
      <c r="AN30" s="252"/>
      <c r="AO30" s="1153" t="s">
        <v>488</v>
      </c>
      <c r="AP30" s="253"/>
      <c r="AQ30" s="254" t="s">
        <v>489</v>
      </c>
      <c r="AR30" s="255"/>
    </row>
    <row r="31" spans="1:46" ht="13.2" x14ac:dyDescent="0.2">
      <c r="A31" s="247"/>
      <c r="AK31" s="256"/>
      <c r="AL31" s="257"/>
      <c r="AM31" s="257"/>
      <c r="AN31" s="258"/>
      <c r="AO31" s="1154"/>
      <c r="AP31" s="259" t="s">
        <v>490</v>
      </c>
      <c r="AQ31" s="260" t="s">
        <v>491</v>
      </c>
      <c r="AR31" s="261" t="s">
        <v>492</v>
      </c>
    </row>
    <row r="32" spans="1:46" ht="27" customHeight="1" x14ac:dyDescent="0.2">
      <c r="A32" s="247"/>
      <c r="AK32" s="1155" t="s">
        <v>510</v>
      </c>
      <c r="AL32" s="1156"/>
      <c r="AM32" s="1156"/>
      <c r="AN32" s="1157"/>
      <c r="AO32" s="291">
        <v>17079510</v>
      </c>
      <c r="AP32" s="291">
        <v>38543</v>
      </c>
      <c r="AQ32" s="292">
        <v>37151</v>
      </c>
      <c r="AR32" s="293">
        <v>3.7</v>
      </c>
    </row>
    <row r="33" spans="1:46" ht="13.5" customHeight="1" x14ac:dyDescent="0.2">
      <c r="A33" s="247"/>
      <c r="AK33" s="1155" t="s">
        <v>511</v>
      </c>
      <c r="AL33" s="1156"/>
      <c r="AM33" s="1156"/>
      <c r="AN33" s="1157"/>
      <c r="AO33" s="291" t="s">
        <v>497</v>
      </c>
      <c r="AP33" s="291" t="s">
        <v>497</v>
      </c>
      <c r="AQ33" s="292">
        <v>1</v>
      </c>
      <c r="AR33" s="293" t="s">
        <v>497</v>
      </c>
    </row>
    <row r="34" spans="1:46" ht="27" customHeight="1" x14ac:dyDescent="0.2">
      <c r="A34" s="247"/>
      <c r="AK34" s="1155" t="s">
        <v>512</v>
      </c>
      <c r="AL34" s="1156"/>
      <c r="AM34" s="1156"/>
      <c r="AN34" s="1157"/>
      <c r="AO34" s="291" t="s">
        <v>497</v>
      </c>
      <c r="AP34" s="291" t="s">
        <v>497</v>
      </c>
      <c r="AQ34" s="292">
        <v>48</v>
      </c>
      <c r="AR34" s="293" t="s">
        <v>497</v>
      </c>
    </row>
    <row r="35" spans="1:46" ht="27" customHeight="1" x14ac:dyDescent="0.2">
      <c r="A35" s="247"/>
      <c r="AK35" s="1155" t="s">
        <v>513</v>
      </c>
      <c r="AL35" s="1156"/>
      <c r="AM35" s="1156"/>
      <c r="AN35" s="1157"/>
      <c r="AO35" s="291">
        <v>5571015</v>
      </c>
      <c r="AP35" s="291">
        <v>12572</v>
      </c>
      <c r="AQ35" s="292">
        <v>8181</v>
      </c>
      <c r="AR35" s="293">
        <v>53.7</v>
      </c>
    </row>
    <row r="36" spans="1:46" ht="27" customHeight="1" x14ac:dyDescent="0.2">
      <c r="A36" s="247"/>
      <c r="AK36" s="1155" t="s">
        <v>514</v>
      </c>
      <c r="AL36" s="1156"/>
      <c r="AM36" s="1156"/>
      <c r="AN36" s="1157"/>
      <c r="AO36" s="291" t="s">
        <v>497</v>
      </c>
      <c r="AP36" s="291" t="s">
        <v>497</v>
      </c>
      <c r="AQ36" s="292">
        <v>473</v>
      </c>
      <c r="AR36" s="293" t="s">
        <v>497</v>
      </c>
    </row>
    <row r="37" spans="1:46" ht="13.5" customHeight="1" x14ac:dyDescent="0.2">
      <c r="A37" s="247"/>
      <c r="AK37" s="1155" t="s">
        <v>515</v>
      </c>
      <c r="AL37" s="1156"/>
      <c r="AM37" s="1156"/>
      <c r="AN37" s="1157"/>
      <c r="AO37" s="291">
        <v>312060</v>
      </c>
      <c r="AP37" s="291">
        <v>704</v>
      </c>
      <c r="AQ37" s="292">
        <v>499</v>
      </c>
      <c r="AR37" s="293">
        <v>41.1</v>
      </c>
    </row>
    <row r="38" spans="1:46" ht="27" customHeight="1" x14ac:dyDescent="0.2">
      <c r="A38" s="247"/>
      <c r="AK38" s="1158" t="s">
        <v>516</v>
      </c>
      <c r="AL38" s="1159"/>
      <c r="AM38" s="1159"/>
      <c r="AN38" s="1160"/>
      <c r="AO38" s="294" t="s">
        <v>497</v>
      </c>
      <c r="AP38" s="294" t="s">
        <v>497</v>
      </c>
      <c r="AQ38" s="295">
        <v>1</v>
      </c>
      <c r="AR38" s="283" t="s">
        <v>497</v>
      </c>
      <c r="AS38" s="290"/>
    </row>
    <row r="39" spans="1:46" ht="13.2" x14ac:dyDescent="0.2">
      <c r="A39" s="247"/>
      <c r="AK39" s="1158" t="s">
        <v>517</v>
      </c>
      <c r="AL39" s="1159"/>
      <c r="AM39" s="1159"/>
      <c r="AN39" s="1160"/>
      <c r="AO39" s="291">
        <v>-5957787</v>
      </c>
      <c r="AP39" s="291">
        <v>-13445</v>
      </c>
      <c r="AQ39" s="292">
        <v>-8269</v>
      </c>
      <c r="AR39" s="293">
        <v>62.6</v>
      </c>
      <c r="AS39" s="290"/>
    </row>
    <row r="40" spans="1:46" ht="27" customHeight="1" x14ac:dyDescent="0.2">
      <c r="A40" s="247"/>
      <c r="AK40" s="1155" t="s">
        <v>518</v>
      </c>
      <c r="AL40" s="1156"/>
      <c r="AM40" s="1156"/>
      <c r="AN40" s="1157"/>
      <c r="AO40" s="291">
        <v>-14839018</v>
      </c>
      <c r="AP40" s="291">
        <v>-33487</v>
      </c>
      <c r="AQ40" s="292">
        <v>-27482</v>
      </c>
      <c r="AR40" s="293">
        <v>21.9</v>
      </c>
      <c r="AS40" s="290"/>
    </row>
    <row r="41" spans="1:46" ht="13.2" x14ac:dyDescent="0.2">
      <c r="A41" s="247"/>
      <c r="AK41" s="1161" t="s">
        <v>287</v>
      </c>
      <c r="AL41" s="1162"/>
      <c r="AM41" s="1162"/>
      <c r="AN41" s="1163"/>
      <c r="AO41" s="291">
        <v>2165780</v>
      </c>
      <c r="AP41" s="291">
        <v>4888</v>
      </c>
      <c r="AQ41" s="292">
        <v>10602</v>
      </c>
      <c r="AR41" s="293">
        <v>-53.9</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519</v>
      </c>
    </row>
    <row r="48" spans="1:46" ht="13.2" x14ac:dyDescent="0.2">
      <c r="A48" s="247"/>
      <c r="AK48" s="301" t="s">
        <v>520</v>
      </c>
      <c r="AL48" s="301"/>
      <c r="AM48" s="301"/>
      <c r="AN48" s="301"/>
      <c r="AO48" s="301"/>
      <c r="AP48" s="301"/>
      <c r="AQ48" s="302"/>
      <c r="AR48" s="301"/>
    </row>
    <row r="49" spans="1:44" ht="13.5" customHeight="1" x14ac:dyDescent="0.2">
      <c r="A49" s="247"/>
      <c r="AK49" s="303"/>
      <c r="AL49" s="304"/>
      <c r="AM49" s="1148" t="s">
        <v>488</v>
      </c>
      <c r="AN49" s="1150" t="s">
        <v>521</v>
      </c>
      <c r="AO49" s="1151"/>
      <c r="AP49" s="1151"/>
      <c r="AQ49" s="1151"/>
      <c r="AR49" s="1152"/>
    </row>
    <row r="50" spans="1:44" ht="13.2" x14ac:dyDescent="0.2">
      <c r="A50" s="247"/>
      <c r="AK50" s="305"/>
      <c r="AL50" s="306"/>
      <c r="AM50" s="1149"/>
      <c r="AN50" s="307" t="s">
        <v>522</v>
      </c>
      <c r="AO50" s="308" t="s">
        <v>523</v>
      </c>
      <c r="AP50" s="309" t="s">
        <v>524</v>
      </c>
      <c r="AQ50" s="310" t="s">
        <v>525</v>
      </c>
      <c r="AR50" s="311" t="s">
        <v>526</v>
      </c>
    </row>
    <row r="51" spans="1:44" ht="13.2" x14ac:dyDescent="0.2">
      <c r="A51" s="247"/>
      <c r="AK51" s="303" t="s">
        <v>527</v>
      </c>
      <c r="AL51" s="304"/>
      <c r="AM51" s="312">
        <v>25738365</v>
      </c>
      <c r="AN51" s="313">
        <v>57067</v>
      </c>
      <c r="AO51" s="314">
        <v>-17.2</v>
      </c>
      <c r="AP51" s="315">
        <v>52191</v>
      </c>
      <c r="AQ51" s="316">
        <v>0.7</v>
      </c>
      <c r="AR51" s="317">
        <v>-17.899999999999999</v>
      </c>
    </row>
    <row r="52" spans="1:44" ht="13.2" x14ac:dyDescent="0.2">
      <c r="A52" s="247"/>
      <c r="AK52" s="318"/>
      <c r="AL52" s="319" t="s">
        <v>528</v>
      </c>
      <c r="AM52" s="320">
        <v>10016866</v>
      </c>
      <c r="AN52" s="321">
        <v>22209</v>
      </c>
      <c r="AO52" s="322">
        <v>-35.9</v>
      </c>
      <c r="AP52" s="323">
        <v>26807</v>
      </c>
      <c r="AQ52" s="324">
        <v>1.8</v>
      </c>
      <c r="AR52" s="325">
        <v>-37.700000000000003</v>
      </c>
    </row>
    <row r="53" spans="1:44" ht="13.2" x14ac:dyDescent="0.2">
      <c r="A53" s="247"/>
      <c r="AK53" s="303" t="s">
        <v>529</v>
      </c>
      <c r="AL53" s="304"/>
      <c r="AM53" s="312">
        <v>34617058</v>
      </c>
      <c r="AN53" s="313">
        <v>77149</v>
      </c>
      <c r="AO53" s="314">
        <v>35.200000000000003</v>
      </c>
      <c r="AP53" s="315">
        <v>48105</v>
      </c>
      <c r="AQ53" s="316">
        <v>-7.8</v>
      </c>
      <c r="AR53" s="317">
        <v>43</v>
      </c>
    </row>
    <row r="54" spans="1:44" ht="13.2" x14ac:dyDescent="0.2">
      <c r="A54" s="247"/>
      <c r="AK54" s="318"/>
      <c r="AL54" s="319" t="s">
        <v>528</v>
      </c>
      <c r="AM54" s="320">
        <v>11386766</v>
      </c>
      <c r="AN54" s="321">
        <v>25377</v>
      </c>
      <c r="AO54" s="322">
        <v>14.3</v>
      </c>
      <c r="AP54" s="323">
        <v>24072</v>
      </c>
      <c r="AQ54" s="324">
        <v>-10.199999999999999</v>
      </c>
      <c r="AR54" s="325">
        <v>24.5</v>
      </c>
    </row>
    <row r="55" spans="1:44" ht="13.2" x14ac:dyDescent="0.2">
      <c r="A55" s="247"/>
      <c r="AK55" s="303" t="s">
        <v>530</v>
      </c>
      <c r="AL55" s="304"/>
      <c r="AM55" s="312">
        <v>35951354</v>
      </c>
      <c r="AN55" s="313">
        <v>80396</v>
      </c>
      <c r="AO55" s="314">
        <v>4.2</v>
      </c>
      <c r="AP55" s="315">
        <v>47446</v>
      </c>
      <c r="AQ55" s="316">
        <v>-1.4</v>
      </c>
      <c r="AR55" s="317">
        <v>5.6</v>
      </c>
    </row>
    <row r="56" spans="1:44" ht="13.2" x14ac:dyDescent="0.2">
      <c r="A56" s="247"/>
      <c r="AK56" s="318"/>
      <c r="AL56" s="319" t="s">
        <v>528</v>
      </c>
      <c r="AM56" s="320">
        <v>16046242</v>
      </c>
      <c r="AN56" s="321">
        <v>35883</v>
      </c>
      <c r="AO56" s="322">
        <v>41.4</v>
      </c>
      <c r="AP56" s="323">
        <v>24371</v>
      </c>
      <c r="AQ56" s="324">
        <v>1.2</v>
      </c>
      <c r="AR56" s="325">
        <v>40.200000000000003</v>
      </c>
    </row>
    <row r="57" spans="1:44" ht="13.2" x14ac:dyDescent="0.2">
      <c r="A57" s="247"/>
      <c r="AK57" s="303" t="s">
        <v>531</v>
      </c>
      <c r="AL57" s="304"/>
      <c r="AM57" s="312">
        <v>29480845</v>
      </c>
      <c r="AN57" s="313">
        <v>66250</v>
      </c>
      <c r="AO57" s="314">
        <v>-17.600000000000001</v>
      </c>
      <c r="AP57" s="315">
        <v>48387</v>
      </c>
      <c r="AQ57" s="316">
        <v>2</v>
      </c>
      <c r="AR57" s="317">
        <v>-19.600000000000001</v>
      </c>
    </row>
    <row r="58" spans="1:44" ht="13.2" x14ac:dyDescent="0.2">
      <c r="A58" s="247"/>
      <c r="AK58" s="318"/>
      <c r="AL58" s="319" t="s">
        <v>528</v>
      </c>
      <c r="AM58" s="320">
        <v>12748865</v>
      </c>
      <c r="AN58" s="321">
        <v>28649</v>
      </c>
      <c r="AO58" s="322">
        <v>-20.2</v>
      </c>
      <c r="AP58" s="323">
        <v>25592</v>
      </c>
      <c r="AQ58" s="324">
        <v>5</v>
      </c>
      <c r="AR58" s="325">
        <v>-25.2</v>
      </c>
    </row>
    <row r="59" spans="1:44" ht="13.2" x14ac:dyDescent="0.2">
      <c r="A59" s="247"/>
      <c r="AK59" s="303" t="s">
        <v>532</v>
      </c>
      <c r="AL59" s="304"/>
      <c r="AM59" s="312">
        <v>26152512</v>
      </c>
      <c r="AN59" s="313">
        <v>59019</v>
      </c>
      <c r="AO59" s="314">
        <v>-10.9</v>
      </c>
      <c r="AP59" s="315">
        <v>49684</v>
      </c>
      <c r="AQ59" s="316">
        <v>2.7</v>
      </c>
      <c r="AR59" s="317">
        <v>-13.6</v>
      </c>
    </row>
    <row r="60" spans="1:44" ht="13.2" x14ac:dyDescent="0.2">
      <c r="A60" s="247"/>
      <c r="AK60" s="318"/>
      <c r="AL60" s="319" t="s">
        <v>528</v>
      </c>
      <c r="AM60" s="320">
        <v>13313574</v>
      </c>
      <c r="AN60" s="321">
        <v>30045</v>
      </c>
      <c r="AO60" s="322">
        <v>4.9000000000000004</v>
      </c>
      <c r="AP60" s="323">
        <v>28303</v>
      </c>
      <c r="AQ60" s="324">
        <v>10.6</v>
      </c>
      <c r="AR60" s="325">
        <v>-5.7</v>
      </c>
    </row>
    <row r="61" spans="1:44" ht="13.2" x14ac:dyDescent="0.2">
      <c r="A61" s="247"/>
      <c r="AK61" s="303" t="s">
        <v>533</v>
      </c>
      <c r="AL61" s="326"/>
      <c r="AM61" s="312">
        <v>30388027</v>
      </c>
      <c r="AN61" s="313">
        <v>67976</v>
      </c>
      <c r="AO61" s="314">
        <v>-1.3</v>
      </c>
      <c r="AP61" s="315">
        <v>49163</v>
      </c>
      <c r="AQ61" s="327">
        <v>-0.8</v>
      </c>
      <c r="AR61" s="317">
        <v>-0.5</v>
      </c>
    </row>
    <row r="62" spans="1:44" ht="13.2" x14ac:dyDescent="0.2">
      <c r="A62" s="247"/>
      <c r="AK62" s="318"/>
      <c r="AL62" s="319" t="s">
        <v>528</v>
      </c>
      <c r="AM62" s="320">
        <v>12702463</v>
      </c>
      <c r="AN62" s="321">
        <v>28433</v>
      </c>
      <c r="AO62" s="322">
        <v>0.9</v>
      </c>
      <c r="AP62" s="323">
        <v>25829</v>
      </c>
      <c r="AQ62" s="324">
        <v>1.7</v>
      </c>
      <c r="AR62" s="325">
        <v>-0.8</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6tu+FBWTZDoNReEHfLqF20eeLPWxC8qhXwXZp1BHy2lcgsBb8BfNAk9KLm590tGCoTrspx6sfZFLGA/WeTLxkg==" saltValue="k4Km9OdfH621AAMhUez0Y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485</v>
      </c>
    </row>
    <row r="121" spans="125:125" ht="13.5" hidden="1" customHeight="1" x14ac:dyDescent="0.2">
      <c r="DU121" s="241"/>
    </row>
  </sheetData>
  <sheetProtection algorithmName="SHA-512" hashValue="hkYI5M7xMCB8z+Nfii91YYW9Z6c5ZCJ+nju3auioT+co85vWXDMA65YyiSzVrauxooRbAK+lAlx3O0lA3AeEOw==" saltValue="atl2/F5lMzREti6lXuaOd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485</v>
      </c>
    </row>
  </sheetData>
  <sheetProtection algorithmName="SHA-512" hashValue="Vdb+27h+ZoixwVMJQmXNojlotEpyCN9oGIov01tT7lqtXppVQQLRek019vud+Ad+7MFfE9gxh+1cMgoz6T4Isg==" saltValue="8VcQdQeZtg27oxoqbEu9P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111"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535</v>
      </c>
      <c r="G46" s="8" t="s">
        <v>536</v>
      </c>
      <c r="H46" s="8" t="s">
        <v>537</v>
      </c>
      <c r="I46" s="8" t="s">
        <v>538</v>
      </c>
      <c r="J46" s="9" t="s">
        <v>539</v>
      </c>
    </row>
    <row r="47" spans="2:10" ht="57.75" customHeight="1" x14ac:dyDescent="0.2">
      <c r="B47" s="10"/>
      <c r="C47" s="1174" t="s">
        <v>3</v>
      </c>
      <c r="D47" s="1174"/>
      <c r="E47" s="1175"/>
      <c r="F47" s="11">
        <v>2.4</v>
      </c>
      <c r="G47" s="12">
        <v>2.25</v>
      </c>
      <c r="H47" s="12">
        <v>6.54</v>
      </c>
      <c r="I47" s="12">
        <v>6</v>
      </c>
      <c r="J47" s="13">
        <v>6.8</v>
      </c>
    </row>
    <row r="48" spans="2:10" ht="57.75" customHeight="1" x14ac:dyDescent="0.2">
      <c r="B48" s="14"/>
      <c r="C48" s="1176" t="s">
        <v>4</v>
      </c>
      <c r="D48" s="1176"/>
      <c r="E48" s="1177"/>
      <c r="F48" s="15">
        <v>3.36</v>
      </c>
      <c r="G48" s="16">
        <v>4.3</v>
      </c>
      <c r="H48" s="16">
        <v>4.13</v>
      </c>
      <c r="I48" s="16">
        <v>3.98</v>
      </c>
      <c r="J48" s="17">
        <v>4.6900000000000004</v>
      </c>
    </row>
    <row r="49" spans="2:10" ht="57.75" customHeight="1" thickBot="1" x14ac:dyDescent="0.25">
      <c r="B49" s="18"/>
      <c r="C49" s="1178" t="s">
        <v>5</v>
      </c>
      <c r="D49" s="1178"/>
      <c r="E49" s="1179"/>
      <c r="F49" s="19">
        <v>3.04</v>
      </c>
      <c r="G49" s="20">
        <v>2.12</v>
      </c>
      <c r="H49" s="20">
        <v>5.48</v>
      </c>
      <c r="I49" s="20" t="s">
        <v>540</v>
      </c>
      <c r="J49" s="21">
        <v>1.75</v>
      </c>
    </row>
    <row r="50" spans="2:10" ht="13.2" x14ac:dyDescent="0.2"/>
  </sheetData>
  <sheetProtection algorithmName="SHA-512" hashValue="o//CSio+SFCGIpgigTPcPQo3ZbmSXnInbcaFz/86Y6E8g4dt7tq88ixdh5dtfrD2X+a2bZ2+g2Tii8yYE3ZpAQ==" saltValue="pH5Xr58pKNLs8X3aEe9ug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5"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124"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535</v>
      </c>
      <c r="G33" s="29" t="s">
        <v>536</v>
      </c>
      <c r="H33" s="29" t="s">
        <v>537</v>
      </c>
      <c r="I33" s="29" t="s">
        <v>538</v>
      </c>
      <c r="J33" s="30" t="s">
        <v>539</v>
      </c>
      <c r="K33" s="22"/>
      <c r="L33" s="22"/>
      <c r="M33" s="22"/>
      <c r="N33" s="22"/>
      <c r="O33" s="22"/>
      <c r="P33" s="22"/>
    </row>
    <row r="34" spans="1:16" ht="39" customHeight="1" x14ac:dyDescent="0.2">
      <c r="A34" s="22"/>
      <c r="B34" s="31"/>
      <c r="C34" s="1184" t="s">
        <v>541</v>
      </c>
      <c r="D34" s="1184"/>
      <c r="E34" s="1185"/>
      <c r="F34" s="32">
        <v>6.4</v>
      </c>
      <c r="G34" s="33">
        <v>6.94</v>
      </c>
      <c r="H34" s="33">
        <v>6.31</v>
      </c>
      <c r="I34" s="33">
        <v>5.9</v>
      </c>
      <c r="J34" s="34">
        <v>5.95</v>
      </c>
      <c r="K34" s="22"/>
      <c r="L34" s="22"/>
      <c r="M34" s="22"/>
      <c r="N34" s="22"/>
      <c r="O34" s="22"/>
      <c r="P34" s="22"/>
    </row>
    <row r="35" spans="1:16" ht="39" customHeight="1" x14ac:dyDescent="0.2">
      <c r="A35" s="22"/>
      <c r="B35" s="35"/>
      <c r="C35" s="1180" t="s">
        <v>542</v>
      </c>
      <c r="D35" s="1180"/>
      <c r="E35" s="1181"/>
      <c r="F35" s="36">
        <v>3.3</v>
      </c>
      <c r="G35" s="37">
        <v>4.24</v>
      </c>
      <c r="H35" s="37">
        <v>4.08</v>
      </c>
      <c r="I35" s="37">
        <v>3.96</v>
      </c>
      <c r="J35" s="38">
        <v>4.68</v>
      </c>
      <c r="K35" s="22"/>
      <c r="L35" s="22"/>
      <c r="M35" s="22"/>
      <c r="N35" s="22"/>
      <c r="O35" s="22"/>
      <c r="P35" s="22"/>
    </row>
    <row r="36" spans="1:16" ht="39" customHeight="1" x14ac:dyDescent="0.2">
      <c r="A36" s="22"/>
      <c r="B36" s="35"/>
      <c r="C36" s="1180" t="s">
        <v>543</v>
      </c>
      <c r="D36" s="1180"/>
      <c r="E36" s="1181"/>
      <c r="F36" s="36">
        <v>4.5</v>
      </c>
      <c r="G36" s="37">
        <v>5.24</v>
      </c>
      <c r="H36" s="37">
        <v>5.71</v>
      </c>
      <c r="I36" s="37">
        <v>5.51</v>
      </c>
      <c r="J36" s="38">
        <v>2.66</v>
      </c>
      <c r="K36" s="22"/>
      <c r="L36" s="22"/>
      <c r="M36" s="22"/>
      <c r="N36" s="22"/>
      <c r="O36" s="22"/>
      <c r="P36" s="22"/>
    </row>
    <row r="37" spans="1:16" ht="39" customHeight="1" x14ac:dyDescent="0.2">
      <c r="A37" s="22"/>
      <c r="B37" s="35"/>
      <c r="C37" s="1180" t="s">
        <v>544</v>
      </c>
      <c r="D37" s="1180"/>
      <c r="E37" s="1181"/>
      <c r="F37" s="36">
        <v>3.13</v>
      </c>
      <c r="G37" s="37">
        <v>3.12</v>
      </c>
      <c r="H37" s="37">
        <v>3</v>
      </c>
      <c r="I37" s="37">
        <v>2.5499999999999998</v>
      </c>
      <c r="J37" s="38">
        <v>2.5</v>
      </c>
      <c r="K37" s="22"/>
      <c r="L37" s="22"/>
      <c r="M37" s="22"/>
      <c r="N37" s="22"/>
      <c r="O37" s="22"/>
      <c r="P37" s="22"/>
    </row>
    <row r="38" spans="1:16" ht="39" customHeight="1" x14ac:dyDescent="0.2">
      <c r="A38" s="22"/>
      <c r="B38" s="35"/>
      <c r="C38" s="1180" t="s">
        <v>545</v>
      </c>
      <c r="D38" s="1180"/>
      <c r="E38" s="1181"/>
      <c r="F38" s="36">
        <v>1.78</v>
      </c>
      <c r="G38" s="37">
        <v>1.65</v>
      </c>
      <c r="H38" s="37">
        <v>1.58</v>
      </c>
      <c r="I38" s="37">
        <v>1.6</v>
      </c>
      <c r="J38" s="38">
        <v>1.57</v>
      </c>
      <c r="K38" s="22"/>
      <c r="L38" s="22"/>
      <c r="M38" s="22"/>
      <c r="N38" s="22"/>
      <c r="O38" s="22"/>
      <c r="P38" s="22"/>
    </row>
    <row r="39" spans="1:16" ht="39" customHeight="1" x14ac:dyDescent="0.2">
      <c r="A39" s="22"/>
      <c r="B39" s="35"/>
      <c r="C39" s="1180" t="s">
        <v>546</v>
      </c>
      <c r="D39" s="1180"/>
      <c r="E39" s="1181"/>
      <c r="F39" s="36">
        <v>0.92</v>
      </c>
      <c r="G39" s="37">
        <v>0.65</v>
      </c>
      <c r="H39" s="37">
        <v>1.02</v>
      </c>
      <c r="I39" s="37">
        <v>0.62</v>
      </c>
      <c r="J39" s="38">
        <v>0.55000000000000004</v>
      </c>
      <c r="K39" s="22"/>
      <c r="L39" s="22"/>
      <c r="M39" s="22"/>
      <c r="N39" s="22"/>
      <c r="O39" s="22"/>
      <c r="P39" s="22"/>
    </row>
    <row r="40" spans="1:16" ht="39" customHeight="1" x14ac:dyDescent="0.2">
      <c r="A40" s="22"/>
      <c r="B40" s="35"/>
      <c r="C40" s="1180" t="s">
        <v>547</v>
      </c>
      <c r="D40" s="1180"/>
      <c r="E40" s="1181"/>
      <c r="F40" s="36">
        <v>0.28999999999999998</v>
      </c>
      <c r="G40" s="37">
        <v>0.28999999999999998</v>
      </c>
      <c r="H40" s="37">
        <v>0.3</v>
      </c>
      <c r="I40" s="37">
        <v>0.31</v>
      </c>
      <c r="J40" s="38">
        <v>0.3</v>
      </c>
      <c r="K40" s="22"/>
      <c r="L40" s="22"/>
      <c r="M40" s="22"/>
      <c r="N40" s="22"/>
      <c r="O40" s="22"/>
      <c r="P40" s="22"/>
    </row>
    <row r="41" spans="1:16" ht="39" customHeight="1" x14ac:dyDescent="0.2">
      <c r="A41" s="22"/>
      <c r="B41" s="35"/>
      <c r="C41" s="1180" t="s">
        <v>548</v>
      </c>
      <c r="D41" s="1180"/>
      <c r="E41" s="1181"/>
      <c r="F41" s="36">
        <v>0.23</v>
      </c>
      <c r="G41" s="37">
        <v>0.17</v>
      </c>
      <c r="H41" s="37">
        <v>0.08</v>
      </c>
      <c r="I41" s="37">
        <v>0.21</v>
      </c>
      <c r="J41" s="38">
        <v>0.26</v>
      </c>
      <c r="K41" s="22"/>
      <c r="L41" s="22"/>
      <c r="M41" s="22"/>
      <c r="N41" s="22"/>
      <c r="O41" s="22"/>
      <c r="P41" s="22"/>
    </row>
    <row r="42" spans="1:16" ht="39" customHeight="1" x14ac:dyDescent="0.2">
      <c r="A42" s="22"/>
      <c r="B42" s="39"/>
      <c r="C42" s="1180" t="s">
        <v>549</v>
      </c>
      <c r="D42" s="1180"/>
      <c r="E42" s="1181"/>
      <c r="F42" s="36" t="s">
        <v>497</v>
      </c>
      <c r="G42" s="37" t="s">
        <v>497</v>
      </c>
      <c r="H42" s="37" t="s">
        <v>497</v>
      </c>
      <c r="I42" s="37" t="s">
        <v>497</v>
      </c>
      <c r="J42" s="38" t="s">
        <v>497</v>
      </c>
      <c r="K42" s="22"/>
      <c r="L42" s="22"/>
      <c r="M42" s="22"/>
      <c r="N42" s="22"/>
      <c r="O42" s="22"/>
      <c r="P42" s="22"/>
    </row>
    <row r="43" spans="1:16" ht="39" customHeight="1" thickBot="1" x14ac:dyDescent="0.25">
      <c r="A43" s="22"/>
      <c r="B43" s="40"/>
      <c r="C43" s="1182" t="s">
        <v>550</v>
      </c>
      <c r="D43" s="1182"/>
      <c r="E43" s="1183"/>
      <c r="F43" s="41">
        <v>5.84</v>
      </c>
      <c r="G43" s="42">
        <v>7.2</v>
      </c>
      <c r="H43" s="42">
        <v>4.8499999999999996</v>
      </c>
      <c r="I43" s="42">
        <v>5.78</v>
      </c>
      <c r="J43" s="43">
        <v>0.56999999999999995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BMm1lWTl7mX6osJ422VT2R4j7W4ZxTAkesx02Fg3JRyII3dCzQQaayKipZ5IkQE+0tT8ZuEsUPj2PwZ9Vgacsw==" saltValue="b004wnqGa3HPCMVdW+6Cb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70"/>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535</v>
      </c>
      <c r="L44" s="54" t="s">
        <v>536</v>
      </c>
      <c r="M44" s="54" t="s">
        <v>537</v>
      </c>
      <c r="N44" s="54" t="s">
        <v>538</v>
      </c>
      <c r="O44" s="55" t="s">
        <v>539</v>
      </c>
      <c r="P44" s="46"/>
      <c r="Q44" s="46"/>
      <c r="R44" s="46"/>
      <c r="S44" s="46"/>
      <c r="T44" s="46"/>
      <c r="U44" s="46"/>
    </row>
    <row r="45" spans="1:21" ht="30.75" customHeight="1" x14ac:dyDescent="0.2">
      <c r="A45" s="46"/>
      <c r="B45" s="1209" t="s">
        <v>9</v>
      </c>
      <c r="C45" s="1210"/>
      <c r="D45" s="56"/>
      <c r="E45" s="1215" t="s">
        <v>10</v>
      </c>
      <c r="F45" s="1215"/>
      <c r="G45" s="1215"/>
      <c r="H45" s="1215"/>
      <c r="I45" s="1215"/>
      <c r="J45" s="1216"/>
      <c r="K45" s="57">
        <v>20192</v>
      </c>
      <c r="L45" s="58">
        <v>20785</v>
      </c>
      <c r="M45" s="58">
        <v>18726</v>
      </c>
      <c r="N45" s="58">
        <v>18433</v>
      </c>
      <c r="O45" s="59">
        <v>17080</v>
      </c>
      <c r="P45" s="46"/>
      <c r="Q45" s="46"/>
      <c r="R45" s="46"/>
      <c r="S45" s="46"/>
      <c r="T45" s="46"/>
      <c r="U45" s="46"/>
    </row>
    <row r="46" spans="1:21" ht="30.75" customHeight="1" x14ac:dyDescent="0.2">
      <c r="A46" s="46"/>
      <c r="B46" s="1211"/>
      <c r="C46" s="1212"/>
      <c r="D46" s="60"/>
      <c r="E46" s="1188" t="s">
        <v>11</v>
      </c>
      <c r="F46" s="1188"/>
      <c r="G46" s="1188"/>
      <c r="H46" s="1188"/>
      <c r="I46" s="1188"/>
      <c r="J46" s="1189"/>
      <c r="K46" s="61" t="s">
        <v>497</v>
      </c>
      <c r="L46" s="62" t="s">
        <v>497</v>
      </c>
      <c r="M46" s="62" t="s">
        <v>497</v>
      </c>
      <c r="N46" s="62" t="s">
        <v>497</v>
      </c>
      <c r="O46" s="63" t="s">
        <v>497</v>
      </c>
      <c r="P46" s="46"/>
      <c r="Q46" s="46"/>
      <c r="R46" s="46"/>
      <c r="S46" s="46"/>
      <c r="T46" s="46"/>
      <c r="U46" s="46"/>
    </row>
    <row r="47" spans="1:21" ht="30.75" customHeight="1" x14ac:dyDescent="0.2">
      <c r="A47" s="46"/>
      <c r="B47" s="1211"/>
      <c r="C47" s="1212"/>
      <c r="D47" s="60"/>
      <c r="E47" s="1188" t="s">
        <v>12</v>
      </c>
      <c r="F47" s="1188"/>
      <c r="G47" s="1188"/>
      <c r="H47" s="1188"/>
      <c r="I47" s="1188"/>
      <c r="J47" s="1189"/>
      <c r="K47" s="61" t="s">
        <v>497</v>
      </c>
      <c r="L47" s="62" t="s">
        <v>497</v>
      </c>
      <c r="M47" s="62" t="s">
        <v>497</v>
      </c>
      <c r="N47" s="62" t="s">
        <v>497</v>
      </c>
      <c r="O47" s="63" t="s">
        <v>497</v>
      </c>
      <c r="P47" s="46"/>
      <c r="Q47" s="46"/>
      <c r="R47" s="46"/>
      <c r="S47" s="46"/>
      <c r="T47" s="46"/>
      <c r="U47" s="46"/>
    </row>
    <row r="48" spans="1:21" ht="30.75" customHeight="1" x14ac:dyDescent="0.2">
      <c r="A48" s="46"/>
      <c r="B48" s="1211"/>
      <c r="C48" s="1212"/>
      <c r="D48" s="60"/>
      <c r="E48" s="1188" t="s">
        <v>13</v>
      </c>
      <c r="F48" s="1188"/>
      <c r="G48" s="1188"/>
      <c r="H48" s="1188"/>
      <c r="I48" s="1188"/>
      <c r="J48" s="1189"/>
      <c r="K48" s="61">
        <v>5353</v>
      </c>
      <c r="L48" s="62">
        <v>5282</v>
      </c>
      <c r="M48" s="62">
        <v>6304</v>
      </c>
      <c r="N48" s="62">
        <v>5546</v>
      </c>
      <c r="O48" s="63">
        <v>5571</v>
      </c>
      <c r="P48" s="46"/>
      <c r="Q48" s="46"/>
      <c r="R48" s="46"/>
      <c r="S48" s="46"/>
      <c r="T48" s="46"/>
      <c r="U48" s="46"/>
    </row>
    <row r="49" spans="1:21" ht="30.75" customHeight="1" x14ac:dyDescent="0.2">
      <c r="A49" s="46"/>
      <c r="B49" s="1211"/>
      <c r="C49" s="1212"/>
      <c r="D49" s="60"/>
      <c r="E49" s="1188" t="s">
        <v>14</v>
      </c>
      <c r="F49" s="1188"/>
      <c r="G49" s="1188"/>
      <c r="H49" s="1188"/>
      <c r="I49" s="1188"/>
      <c r="J49" s="1189"/>
      <c r="K49" s="61" t="s">
        <v>497</v>
      </c>
      <c r="L49" s="62" t="s">
        <v>497</v>
      </c>
      <c r="M49" s="62" t="s">
        <v>497</v>
      </c>
      <c r="N49" s="62" t="s">
        <v>497</v>
      </c>
      <c r="O49" s="63" t="s">
        <v>497</v>
      </c>
      <c r="P49" s="46"/>
      <c r="Q49" s="46"/>
      <c r="R49" s="46"/>
      <c r="S49" s="46"/>
      <c r="T49" s="46"/>
      <c r="U49" s="46"/>
    </row>
    <row r="50" spans="1:21" ht="30.75" customHeight="1" x14ac:dyDescent="0.2">
      <c r="A50" s="46"/>
      <c r="B50" s="1211"/>
      <c r="C50" s="1212"/>
      <c r="D50" s="60"/>
      <c r="E50" s="1188" t="s">
        <v>15</v>
      </c>
      <c r="F50" s="1188"/>
      <c r="G50" s="1188"/>
      <c r="H50" s="1188"/>
      <c r="I50" s="1188"/>
      <c r="J50" s="1189"/>
      <c r="K50" s="61">
        <v>109</v>
      </c>
      <c r="L50" s="62">
        <v>109</v>
      </c>
      <c r="M50" s="62">
        <v>193</v>
      </c>
      <c r="N50" s="62">
        <v>193</v>
      </c>
      <c r="O50" s="63">
        <v>312</v>
      </c>
      <c r="P50" s="46"/>
      <c r="Q50" s="46"/>
      <c r="R50" s="46"/>
      <c r="S50" s="46"/>
      <c r="T50" s="46"/>
      <c r="U50" s="46"/>
    </row>
    <row r="51" spans="1:21" ht="30.75" customHeight="1" x14ac:dyDescent="0.2">
      <c r="A51" s="46"/>
      <c r="B51" s="1213"/>
      <c r="C51" s="1214"/>
      <c r="D51" s="64"/>
      <c r="E51" s="1188" t="s">
        <v>16</v>
      </c>
      <c r="F51" s="1188"/>
      <c r="G51" s="1188"/>
      <c r="H51" s="1188"/>
      <c r="I51" s="1188"/>
      <c r="J51" s="1189"/>
      <c r="K51" s="61" t="s">
        <v>497</v>
      </c>
      <c r="L51" s="62" t="s">
        <v>497</v>
      </c>
      <c r="M51" s="62" t="s">
        <v>497</v>
      </c>
      <c r="N51" s="62" t="s">
        <v>497</v>
      </c>
      <c r="O51" s="63" t="s">
        <v>497</v>
      </c>
      <c r="P51" s="46"/>
      <c r="Q51" s="46"/>
      <c r="R51" s="46"/>
      <c r="S51" s="46"/>
      <c r="T51" s="46"/>
      <c r="U51" s="46"/>
    </row>
    <row r="52" spans="1:21" ht="30.75" customHeight="1" x14ac:dyDescent="0.2">
      <c r="A52" s="46"/>
      <c r="B52" s="1186" t="s">
        <v>17</v>
      </c>
      <c r="C52" s="1187"/>
      <c r="D52" s="64"/>
      <c r="E52" s="1188" t="s">
        <v>18</v>
      </c>
      <c r="F52" s="1188"/>
      <c r="G52" s="1188"/>
      <c r="H52" s="1188"/>
      <c r="I52" s="1188"/>
      <c r="J52" s="1189"/>
      <c r="K52" s="61">
        <v>21472</v>
      </c>
      <c r="L52" s="62">
        <v>22566</v>
      </c>
      <c r="M52" s="62">
        <v>21475</v>
      </c>
      <c r="N52" s="62">
        <v>20559</v>
      </c>
      <c r="O52" s="63">
        <v>20797</v>
      </c>
      <c r="P52" s="46"/>
      <c r="Q52" s="46"/>
      <c r="R52" s="46"/>
      <c r="S52" s="46"/>
      <c r="T52" s="46"/>
      <c r="U52" s="46"/>
    </row>
    <row r="53" spans="1:21" ht="30.75" customHeight="1" thickBot="1" x14ac:dyDescent="0.25">
      <c r="A53" s="46"/>
      <c r="B53" s="1190" t="s">
        <v>19</v>
      </c>
      <c r="C53" s="1191"/>
      <c r="D53" s="65"/>
      <c r="E53" s="1192" t="s">
        <v>20</v>
      </c>
      <c r="F53" s="1192"/>
      <c r="G53" s="1192"/>
      <c r="H53" s="1192"/>
      <c r="I53" s="1192"/>
      <c r="J53" s="1193"/>
      <c r="K53" s="66">
        <v>4182</v>
      </c>
      <c r="L53" s="67">
        <v>3610</v>
      </c>
      <c r="M53" s="67">
        <v>3748</v>
      </c>
      <c r="N53" s="67">
        <v>3613</v>
      </c>
      <c r="O53" s="68">
        <v>2166</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551</v>
      </c>
      <c r="L57" s="79" t="s">
        <v>552</v>
      </c>
      <c r="M57" s="79" t="s">
        <v>553</v>
      </c>
      <c r="N57" s="79" t="s">
        <v>554</v>
      </c>
      <c r="O57" s="80" t="s">
        <v>555</v>
      </c>
      <c r="P57" s="46"/>
      <c r="Q57" s="46"/>
      <c r="R57" s="46"/>
      <c r="S57" s="46"/>
      <c r="T57" s="46"/>
      <c r="U57" s="46"/>
    </row>
    <row r="58" spans="1:21" ht="31.5" customHeight="1" x14ac:dyDescent="0.2">
      <c r="B58" s="1194" t="s">
        <v>24</v>
      </c>
      <c r="C58" s="1195"/>
      <c r="D58" s="1200" t="s">
        <v>25</v>
      </c>
      <c r="E58" s="1201"/>
      <c r="F58" s="1201"/>
      <c r="G58" s="1201"/>
      <c r="H58" s="1201"/>
      <c r="I58" s="1201"/>
      <c r="J58" s="1202"/>
      <c r="K58" s="81"/>
      <c r="L58" s="82"/>
      <c r="M58" s="82"/>
      <c r="N58" s="82"/>
      <c r="O58" s="83"/>
    </row>
    <row r="59" spans="1:21" ht="31.5" customHeight="1" x14ac:dyDescent="0.2">
      <c r="B59" s="1196"/>
      <c r="C59" s="1197"/>
      <c r="D59" s="1203" t="s">
        <v>26</v>
      </c>
      <c r="E59" s="1204"/>
      <c r="F59" s="1204"/>
      <c r="G59" s="1204"/>
      <c r="H59" s="1204"/>
      <c r="I59" s="1204"/>
      <c r="J59" s="1205"/>
      <c r="K59" s="84"/>
      <c r="L59" s="85"/>
      <c r="M59" s="85"/>
      <c r="N59" s="85"/>
      <c r="O59" s="86"/>
    </row>
    <row r="60" spans="1:21" ht="31.5" customHeight="1" thickBot="1" x14ac:dyDescent="0.25">
      <c r="B60" s="1198"/>
      <c r="C60" s="1199"/>
      <c r="D60" s="1206" t="s">
        <v>27</v>
      </c>
      <c r="E60" s="1207"/>
      <c r="F60" s="1207"/>
      <c r="G60" s="1207"/>
      <c r="H60" s="1207"/>
      <c r="I60" s="1207"/>
      <c r="J60" s="120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row r="65" s="47" customFormat="1" ht="12.6" hidden="1" customHeight="1" x14ac:dyDescent="0.2"/>
    <row r="66" s="47" customFormat="1" ht="12.6" hidden="1" customHeight="1" x14ac:dyDescent="0.2"/>
    <row r="67" s="47" customFormat="1" ht="12.6" hidden="1" customHeight="1" x14ac:dyDescent="0.2"/>
    <row r="68" s="47" customFormat="1" ht="12.6" hidden="1" customHeight="1" x14ac:dyDescent="0.2"/>
    <row r="69" s="47" customFormat="1" ht="12.6" hidden="1" customHeight="1" x14ac:dyDescent="0.2"/>
    <row r="70" s="47" customFormat="1" ht="12.6" hidden="1" customHeight="1" x14ac:dyDescent="0.2"/>
  </sheetData>
  <sheetProtection algorithmName="SHA-512" hashValue="1CQW/nfX9oFNJudmGZFP3mCunq5zSFapPY7u6FKw03Ft2SPyXh0EgYN6ek3wk735NdFHTrMCUK+NlIPD16CkGQ==" saltValue="E0Ps2qhNlMWlD3CYckyOP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108"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s="94" customFormat="1" ht="15" customHeight="1" x14ac:dyDescent="0.2"/>
    <row r="2" s="94" customFormat="1" ht="15" customHeight="1" x14ac:dyDescent="0.2"/>
    <row r="3" s="94" customFormat="1" ht="15" customHeight="1" x14ac:dyDescent="0.2"/>
    <row r="4" s="94" customFormat="1" ht="15" customHeight="1" x14ac:dyDescent="0.2"/>
    <row r="5" s="94" customFormat="1" ht="15" customHeight="1" x14ac:dyDescent="0.2"/>
    <row r="6" s="94" customFormat="1" ht="15" customHeight="1" x14ac:dyDescent="0.2"/>
    <row r="7" s="94" customFormat="1" ht="15" customHeight="1" x14ac:dyDescent="0.2"/>
    <row r="8" s="94" customFormat="1" ht="15" customHeight="1" x14ac:dyDescent="0.2"/>
    <row r="9" s="94" customFormat="1" ht="15" customHeight="1" x14ac:dyDescent="0.2"/>
    <row r="10" s="94" customFormat="1" ht="15" customHeight="1" x14ac:dyDescent="0.2"/>
    <row r="11" s="94" customFormat="1" ht="15" customHeight="1" x14ac:dyDescent="0.2"/>
    <row r="12" s="94" customFormat="1" ht="15" customHeight="1" x14ac:dyDescent="0.2"/>
    <row r="13" s="94" customFormat="1" ht="15" customHeight="1" x14ac:dyDescent="0.2"/>
    <row r="14" s="94" customFormat="1" ht="15" customHeight="1" x14ac:dyDescent="0.2"/>
    <row r="15" s="94" customFormat="1" ht="15" customHeight="1" x14ac:dyDescent="0.2"/>
    <row r="16" s="94" customFormat="1" ht="15" customHeight="1" x14ac:dyDescent="0.2"/>
    <row r="17" s="94" customFormat="1" ht="15" customHeight="1" x14ac:dyDescent="0.2"/>
    <row r="18" s="94" customFormat="1" ht="15" customHeight="1" x14ac:dyDescent="0.2"/>
    <row r="19" s="94" customFormat="1" ht="15" customHeight="1" x14ac:dyDescent="0.2"/>
    <row r="20" s="94" customFormat="1" ht="15" customHeight="1" x14ac:dyDescent="0.2"/>
    <row r="21" s="94" customFormat="1" ht="15" customHeight="1" x14ac:dyDescent="0.2"/>
    <row r="22" s="94" customFormat="1" ht="15" customHeight="1" x14ac:dyDescent="0.2"/>
    <row r="23" s="94" customFormat="1" ht="15" customHeight="1" x14ac:dyDescent="0.2"/>
    <row r="24" s="94" customFormat="1" ht="15" customHeight="1" x14ac:dyDescent="0.2"/>
    <row r="25" s="94" customFormat="1" ht="15" customHeight="1" x14ac:dyDescent="0.2"/>
    <row r="26" s="94" customFormat="1" ht="15" customHeight="1" x14ac:dyDescent="0.2"/>
    <row r="27" s="94" customFormat="1"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535</v>
      </c>
      <c r="J40" s="101" t="s">
        <v>536</v>
      </c>
      <c r="K40" s="101" t="s">
        <v>537</v>
      </c>
      <c r="L40" s="101" t="s">
        <v>538</v>
      </c>
      <c r="M40" s="102" t="s">
        <v>539</v>
      </c>
    </row>
    <row r="41" spans="2:13" ht="27.75" customHeight="1" x14ac:dyDescent="0.2">
      <c r="B41" s="1229" t="s">
        <v>30</v>
      </c>
      <c r="C41" s="1230"/>
      <c r="D41" s="103"/>
      <c r="E41" s="1231" t="s">
        <v>31</v>
      </c>
      <c r="F41" s="1231"/>
      <c r="G41" s="1231"/>
      <c r="H41" s="1232"/>
      <c r="I41" s="330">
        <v>212956</v>
      </c>
      <c r="J41" s="331">
        <v>215642</v>
      </c>
      <c r="K41" s="331">
        <v>216940</v>
      </c>
      <c r="L41" s="331">
        <v>212044</v>
      </c>
      <c r="M41" s="332">
        <v>207974</v>
      </c>
    </row>
    <row r="42" spans="2:13" ht="27.75" customHeight="1" x14ac:dyDescent="0.2">
      <c r="B42" s="1219"/>
      <c r="C42" s="1220"/>
      <c r="D42" s="104"/>
      <c r="E42" s="1223" t="s">
        <v>32</v>
      </c>
      <c r="F42" s="1223"/>
      <c r="G42" s="1223"/>
      <c r="H42" s="1224"/>
      <c r="I42" s="333">
        <v>1450</v>
      </c>
      <c r="J42" s="334">
        <v>2139</v>
      </c>
      <c r="K42" s="334">
        <v>3088</v>
      </c>
      <c r="L42" s="334">
        <v>2848</v>
      </c>
      <c r="M42" s="335">
        <v>6378</v>
      </c>
    </row>
    <row r="43" spans="2:13" ht="27.75" customHeight="1" x14ac:dyDescent="0.2">
      <c r="B43" s="1219"/>
      <c r="C43" s="1220"/>
      <c r="D43" s="104"/>
      <c r="E43" s="1223" t="s">
        <v>33</v>
      </c>
      <c r="F43" s="1223"/>
      <c r="G43" s="1223"/>
      <c r="H43" s="1224"/>
      <c r="I43" s="333">
        <v>66946</v>
      </c>
      <c r="J43" s="334">
        <v>63560</v>
      </c>
      <c r="K43" s="334">
        <v>63124</v>
      </c>
      <c r="L43" s="334">
        <v>62086</v>
      </c>
      <c r="M43" s="335">
        <v>61981</v>
      </c>
    </row>
    <row r="44" spans="2:13" ht="27.75" customHeight="1" x14ac:dyDescent="0.2">
      <c r="B44" s="1219"/>
      <c r="C44" s="1220"/>
      <c r="D44" s="104"/>
      <c r="E44" s="1223" t="s">
        <v>34</v>
      </c>
      <c r="F44" s="1223"/>
      <c r="G44" s="1223"/>
      <c r="H44" s="1224"/>
      <c r="I44" s="333" t="s">
        <v>497</v>
      </c>
      <c r="J44" s="334" t="s">
        <v>497</v>
      </c>
      <c r="K44" s="334" t="s">
        <v>497</v>
      </c>
      <c r="L44" s="334" t="s">
        <v>497</v>
      </c>
      <c r="M44" s="335" t="s">
        <v>497</v>
      </c>
    </row>
    <row r="45" spans="2:13" ht="27.75" customHeight="1" x14ac:dyDescent="0.2">
      <c r="B45" s="1219"/>
      <c r="C45" s="1220"/>
      <c r="D45" s="104"/>
      <c r="E45" s="1223" t="s">
        <v>35</v>
      </c>
      <c r="F45" s="1223"/>
      <c r="G45" s="1223"/>
      <c r="H45" s="1224"/>
      <c r="I45" s="333">
        <v>16480</v>
      </c>
      <c r="J45" s="334">
        <v>16349</v>
      </c>
      <c r="K45" s="334">
        <v>16686</v>
      </c>
      <c r="L45" s="334">
        <v>17034</v>
      </c>
      <c r="M45" s="335">
        <v>17321</v>
      </c>
    </row>
    <row r="46" spans="2:13" ht="27.75" customHeight="1" x14ac:dyDescent="0.2">
      <c r="B46" s="1219"/>
      <c r="C46" s="1220"/>
      <c r="D46" s="105"/>
      <c r="E46" s="1223" t="s">
        <v>36</v>
      </c>
      <c r="F46" s="1223"/>
      <c r="G46" s="1223"/>
      <c r="H46" s="1224"/>
      <c r="I46" s="333" t="s">
        <v>497</v>
      </c>
      <c r="J46" s="334" t="s">
        <v>497</v>
      </c>
      <c r="K46" s="334" t="s">
        <v>497</v>
      </c>
      <c r="L46" s="334" t="s">
        <v>497</v>
      </c>
      <c r="M46" s="335" t="s">
        <v>497</v>
      </c>
    </row>
    <row r="47" spans="2:13" ht="27.75" customHeight="1" x14ac:dyDescent="0.2">
      <c r="B47" s="1219"/>
      <c r="C47" s="1220"/>
      <c r="D47" s="106"/>
      <c r="E47" s="1233" t="s">
        <v>37</v>
      </c>
      <c r="F47" s="1234"/>
      <c r="G47" s="1234"/>
      <c r="H47" s="1235"/>
      <c r="I47" s="333" t="s">
        <v>497</v>
      </c>
      <c r="J47" s="334" t="s">
        <v>497</v>
      </c>
      <c r="K47" s="334" t="s">
        <v>497</v>
      </c>
      <c r="L47" s="334" t="s">
        <v>497</v>
      </c>
      <c r="M47" s="335" t="s">
        <v>497</v>
      </c>
    </row>
    <row r="48" spans="2:13" ht="27.75" customHeight="1" x14ac:dyDescent="0.2">
      <c r="B48" s="1219"/>
      <c r="C48" s="1220"/>
      <c r="D48" s="104"/>
      <c r="E48" s="1223" t="s">
        <v>38</v>
      </c>
      <c r="F48" s="1223"/>
      <c r="G48" s="1223"/>
      <c r="H48" s="1224"/>
      <c r="I48" s="333" t="s">
        <v>497</v>
      </c>
      <c r="J48" s="334" t="s">
        <v>497</v>
      </c>
      <c r="K48" s="334" t="s">
        <v>497</v>
      </c>
      <c r="L48" s="334" t="s">
        <v>497</v>
      </c>
      <c r="M48" s="335" t="s">
        <v>497</v>
      </c>
    </row>
    <row r="49" spans="2:13" ht="27.75" customHeight="1" x14ac:dyDescent="0.2">
      <c r="B49" s="1221"/>
      <c r="C49" s="1222"/>
      <c r="D49" s="104"/>
      <c r="E49" s="1223" t="s">
        <v>39</v>
      </c>
      <c r="F49" s="1223"/>
      <c r="G49" s="1223"/>
      <c r="H49" s="1224"/>
      <c r="I49" s="333" t="s">
        <v>497</v>
      </c>
      <c r="J49" s="334" t="s">
        <v>497</v>
      </c>
      <c r="K49" s="334" t="s">
        <v>497</v>
      </c>
      <c r="L49" s="334" t="s">
        <v>497</v>
      </c>
      <c r="M49" s="335" t="s">
        <v>497</v>
      </c>
    </row>
    <row r="50" spans="2:13" ht="27.75" customHeight="1" x14ac:dyDescent="0.2">
      <c r="B50" s="1217" t="s">
        <v>40</v>
      </c>
      <c r="C50" s="1218"/>
      <c r="D50" s="107"/>
      <c r="E50" s="1223" t="s">
        <v>41</v>
      </c>
      <c r="F50" s="1223"/>
      <c r="G50" s="1223"/>
      <c r="H50" s="1224"/>
      <c r="I50" s="333">
        <v>17308</v>
      </c>
      <c r="J50" s="334">
        <v>21726</v>
      </c>
      <c r="K50" s="334">
        <v>40314</v>
      </c>
      <c r="L50" s="334">
        <v>41884</v>
      </c>
      <c r="M50" s="335">
        <v>47438</v>
      </c>
    </row>
    <row r="51" spans="2:13" ht="27.75" customHeight="1" x14ac:dyDescent="0.2">
      <c r="B51" s="1219"/>
      <c r="C51" s="1220"/>
      <c r="D51" s="104"/>
      <c r="E51" s="1223" t="s">
        <v>42</v>
      </c>
      <c r="F51" s="1223"/>
      <c r="G51" s="1223"/>
      <c r="H51" s="1224"/>
      <c r="I51" s="333">
        <v>53156</v>
      </c>
      <c r="J51" s="334">
        <v>55861</v>
      </c>
      <c r="K51" s="334">
        <v>57567</v>
      </c>
      <c r="L51" s="334">
        <v>59389</v>
      </c>
      <c r="M51" s="335">
        <v>60681</v>
      </c>
    </row>
    <row r="52" spans="2:13" ht="27.75" customHeight="1" x14ac:dyDescent="0.2">
      <c r="B52" s="1221"/>
      <c r="C52" s="1222"/>
      <c r="D52" s="104"/>
      <c r="E52" s="1223" t="s">
        <v>43</v>
      </c>
      <c r="F52" s="1223"/>
      <c r="G52" s="1223"/>
      <c r="H52" s="1224"/>
      <c r="I52" s="333">
        <v>183192</v>
      </c>
      <c r="J52" s="334">
        <v>184805</v>
      </c>
      <c r="K52" s="334">
        <v>180903</v>
      </c>
      <c r="L52" s="334">
        <v>174287</v>
      </c>
      <c r="M52" s="335">
        <v>166087</v>
      </c>
    </row>
    <row r="53" spans="2:13" ht="27.75" customHeight="1" thickBot="1" x14ac:dyDescent="0.25">
      <c r="B53" s="1225" t="s">
        <v>19</v>
      </c>
      <c r="C53" s="1226"/>
      <c r="D53" s="108"/>
      <c r="E53" s="1227" t="s">
        <v>44</v>
      </c>
      <c r="F53" s="1227"/>
      <c r="G53" s="1227"/>
      <c r="H53" s="1228"/>
      <c r="I53" s="336">
        <v>44176</v>
      </c>
      <c r="J53" s="337">
        <v>35298</v>
      </c>
      <c r="K53" s="337">
        <v>21055</v>
      </c>
      <c r="L53" s="337">
        <v>18451</v>
      </c>
      <c r="M53" s="338">
        <v>19448</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9Z34NKY9GK/sYVrp8lrgasiUy7bSDFYJkRhq2c6E77aR06AK5Q8ZnfUKJO8yABg2e+rWA+kTkT9XxYQdzQW2Yw==" saltValue="vt7n8vsWzSBDNCFMvCKN2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537</v>
      </c>
      <c r="G54" s="117" t="s">
        <v>538</v>
      </c>
      <c r="H54" s="118" t="s">
        <v>539</v>
      </c>
    </row>
    <row r="55" spans="2:8" ht="52.5" customHeight="1" x14ac:dyDescent="0.2">
      <c r="B55" s="119"/>
      <c r="C55" s="1244" t="s">
        <v>46</v>
      </c>
      <c r="D55" s="1244"/>
      <c r="E55" s="1245"/>
      <c r="F55" s="339">
        <v>6851</v>
      </c>
      <c r="G55" s="339">
        <v>6363</v>
      </c>
      <c r="H55" s="340">
        <v>7386</v>
      </c>
    </row>
    <row r="56" spans="2:8" ht="52.5" customHeight="1" x14ac:dyDescent="0.2">
      <c r="B56" s="120"/>
      <c r="C56" s="1246" t="s">
        <v>47</v>
      </c>
      <c r="D56" s="1246"/>
      <c r="E56" s="1247"/>
      <c r="F56" s="341">
        <v>2596</v>
      </c>
      <c r="G56" s="341">
        <v>3112</v>
      </c>
      <c r="H56" s="342">
        <v>3813</v>
      </c>
    </row>
    <row r="57" spans="2:8" ht="53.25" customHeight="1" x14ac:dyDescent="0.2">
      <c r="B57" s="120"/>
      <c r="C57" s="1248" t="s">
        <v>48</v>
      </c>
      <c r="D57" s="1248"/>
      <c r="E57" s="1249"/>
      <c r="F57" s="343">
        <v>31267</v>
      </c>
      <c r="G57" s="343">
        <v>31962</v>
      </c>
      <c r="H57" s="344">
        <v>35651</v>
      </c>
    </row>
    <row r="58" spans="2:8" ht="45.75" customHeight="1" x14ac:dyDescent="0.2">
      <c r="B58" s="121"/>
      <c r="C58" s="1236" t="s">
        <v>581</v>
      </c>
      <c r="D58" s="1237"/>
      <c r="E58" s="1238"/>
      <c r="F58" s="345">
        <v>11403</v>
      </c>
      <c r="G58" s="345">
        <v>11123</v>
      </c>
      <c r="H58" s="346">
        <v>11662</v>
      </c>
    </row>
    <row r="59" spans="2:8" ht="45.75" customHeight="1" x14ac:dyDescent="0.2">
      <c r="B59" s="121"/>
      <c r="C59" s="1236" t="s">
        <v>585</v>
      </c>
      <c r="D59" s="1237"/>
      <c r="E59" s="1238"/>
      <c r="F59" s="345">
        <v>8000</v>
      </c>
      <c r="G59" s="345">
        <v>8014</v>
      </c>
      <c r="H59" s="346">
        <v>8043</v>
      </c>
    </row>
    <row r="60" spans="2:8" ht="45.75" customHeight="1" x14ac:dyDescent="0.2">
      <c r="B60" s="121"/>
      <c r="C60" s="1236" t="s">
        <v>582</v>
      </c>
      <c r="D60" s="1237"/>
      <c r="E60" s="1238"/>
      <c r="F60" s="345">
        <v>2579</v>
      </c>
      <c r="G60" s="345">
        <v>3367</v>
      </c>
      <c r="H60" s="346">
        <v>6096</v>
      </c>
    </row>
    <row r="61" spans="2:8" ht="45.75" customHeight="1" x14ac:dyDescent="0.2">
      <c r="B61" s="121"/>
      <c r="C61" s="1236" t="s">
        <v>583</v>
      </c>
      <c r="D61" s="1237"/>
      <c r="E61" s="1238"/>
      <c r="F61" s="345">
        <v>2223</v>
      </c>
      <c r="G61" s="345">
        <v>2224</v>
      </c>
      <c r="H61" s="346">
        <v>2227</v>
      </c>
    </row>
    <row r="62" spans="2:8" ht="45.75" customHeight="1" thickBot="1" x14ac:dyDescent="0.25">
      <c r="B62" s="122"/>
      <c r="C62" s="1239" t="s">
        <v>584</v>
      </c>
      <c r="D62" s="1240"/>
      <c r="E62" s="1241"/>
      <c r="F62" s="347">
        <v>2035</v>
      </c>
      <c r="G62" s="347">
        <v>2069</v>
      </c>
      <c r="H62" s="348">
        <v>2098</v>
      </c>
    </row>
    <row r="63" spans="2:8" ht="52.5" customHeight="1" thickBot="1" x14ac:dyDescent="0.25">
      <c r="B63" s="123"/>
      <c r="C63" s="1242" t="s">
        <v>49</v>
      </c>
      <c r="D63" s="1242"/>
      <c r="E63" s="1243"/>
      <c r="F63" s="349">
        <v>40713</v>
      </c>
      <c r="G63" s="349">
        <v>41437</v>
      </c>
      <c r="H63" s="350">
        <v>46850</v>
      </c>
    </row>
    <row r="64" spans="2:8" ht="13.2" x14ac:dyDescent="0.2"/>
  </sheetData>
  <sheetProtection algorithmName="SHA-512" hashValue="H7pi+u6xfAWWEt1NkNEGnHhaZF/+pw9tKj3QoEy8yL6RjcL5auuTEHhJYTqCbHiQxmVmaM9YB2t9eKASPPHLSQ==" saltValue="sV6E0xzyqvMsb3j61DgoC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6DB54-9734-43FA-8678-53A1ECBB9D84}">
  <sheetPr>
    <pageSetUpPr fitToPage="1"/>
  </sheetPr>
  <dimension ref="A1:DE85"/>
  <sheetViews>
    <sheetView showGridLines="0" zoomScale="63"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586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587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89" t="s">
        <v>588</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ht="13.2" x14ac:dyDescent="0.2">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ht="13.2" x14ac:dyDescent="0.2">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ht="13.2" x14ac:dyDescent="0.2">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ht="13.2" x14ac:dyDescent="0.2">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589</v>
      </c>
    </row>
    <row r="50" spans="1:109" ht="13.2" x14ac:dyDescent="0.2">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535</v>
      </c>
      <c r="BQ50" s="382"/>
      <c r="BR50" s="382"/>
      <c r="BS50" s="382"/>
      <c r="BT50" s="382"/>
      <c r="BU50" s="382"/>
      <c r="BV50" s="382"/>
      <c r="BW50" s="382"/>
      <c r="BX50" s="382" t="s">
        <v>536</v>
      </c>
      <c r="BY50" s="382"/>
      <c r="BZ50" s="382"/>
      <c r="CA50" s="382"/>
      <c r="CB50" s="382"/>
      <c r="CC50" s="382"/>
      <c r="CD50" s="382"/>
      <c r="CE50" s="382"/>
      <c r="CF50" s="382" t="s">
        <v>537</v>
      </c>
      <c r="CG50" s="382"/>
      <c r="CH50" s="382"/>
      <c r="CI50" s="382"/>
      <c r="CJ50" s="382"/>
      <c r="CK50" s="382"/>
      <c r="CL50" s="382"/>
      <c r="CM50" s="382"/>
      <c r="CN50" s="382" t="s">
        <v>538</v>
      </c>
      <c r="CO50" s="382"/>
      <c r="CP50" s="382"/>
      <c r="CQ50" s="382"/>
      <c r="CR50" s="382"/>
      <c r="CS50" s="382"/>
      <c r="CT50" s="382"/>
      <c r="CU50" s="382"/>
      <c r="CV50" s="382" t="s">
        <v>539</v>
      </c>
      <c r="CW50" s="382"/>
      <c r="CX50" s="382"/>
      <c r="CY50" s="382"/>
      <c r="CZ50" s="382"/>
      <c r="DA50" s="382"/>
      <c r="DB50" s="382"/>
      <c r="DC50" s="382"/>
    </row>
    <row r="51" spans="1:109" ht="13.5" customHeight="1" x14ac:dyDescent="0.2">
      <c r="B51" s="247"/>
      <c r="G51" s="385"/>
      <c r="H51" s="385"/>
      <c r="I51" s="398"/>
      <c r="J51" s="398"/>
      <c r="K51" s="384"/>
      <c r="L51" s="384"/>
      <c r="M51" s="384"/>
      <c r="N51" s="384"/>
      <c r="AM51" s="359"/>
      <c r="AN51" s="380" t="s">
        <v>590</v>
      </c>
      <c r="AO51" s="380"/>
      <c r="AP51" s="380"/>
      <c r="AQ51" s="380"/>
      <c r="AR51" s="380"/>
      <c r="AS51" s="380"/>
      <c r="AT51" s="380"/>
      <c r="AU51" s="380"/>
      <c r="AV51" s="380"/>
      <c r="AW51" s="380"/>
      <c r="AX51" s="380"/>
      <c r="AY51" s="380"/>
      <c r="AZ51" s="380"/>
      <c r="BA51" s="380"/>
      <c r="BB51" s="380" t="s">
        <v>591</v>
      </c>
      <c r="BC51" s="380"/>
      <c r="BD51" s="380"/>
      <c r="BE51" s="380"/>
      <c r="BF51" s="380"/>
      <c r="BG51" s="380"/>
      <c r="BH51" s="380"/>
      <c r="BI51" s="380"/>
      <c r="BJ51" s="380"/>
      <c r="BK51" s="380"/>
      <c r="BL51" s="380"/>
      <c r="BM51" s="380"/>
      <c r="BN51" s="380"/>
      <c r="BO51" s="380"/>
      <c r="BP51" s="377">
        <v>51</v>
      </c>
      <c r="BQ51" s="377"/>
      <c r="BR51" s="377"/>
      <c r="BS51" s="377"/>
      <c r="BT51" s="377"/>
      <c r="BU51" s="377"/>
      <c r="BV51" s="377"/>
      <c r="BW51" s="377"/>
      <c r="BX51" s="377">
        <v>38.9</v>
      </c>
      <c r="BY51" s="377"/>
      <c r="BZ51" s="377"/>
      <c r="CA51" s="377"/>
      <c r="CB51" s="377"/>
      <c r="CC51" s="377"/>
      <c r="CD51" s="377"/>
      <c r="CE51" s="377"/>
      <c r="CF51" s="377">
        <v>23.6</v>
      </c>
      <c r="CG51" s="377"/>
      <c r="CH51" s="377"/>
      <c r="CI51" s="377"/>
      <c r="CJ51" s="377"/>
      <c r="CK51" s="377"/>
      <c r="CL51" s="377"/>
      <c r="CM51" s="377"/>
      <c r="CN51" s="377">
        <v>20.2</v>
      </c>
      <c r="CO51" s="377"/>
      <c r="CP51" s="377"/>
      <c r="CQ51" s="377"/>
      <c r="CR51" s="377"/>
      <c r="CS51" s="377"/>
      <c r="CT51" s="377"/>
      <c r="CU51" s="377"/>
      <c r="CV51" s="377">
        <v>20.7</v>
      </c>
      <c r="CW51" s="377"/>
      <c r="CX51" s="377"/>
      <c r="CY51" s="377"/>
      <c r="CZ51" s="377"/>
      <c r="DA51" s="377"/>
      <c r="DB51" s="377"/>
      <c r="DC51" s="377"/>
    </row>
    <row r="52" spans="1:109" ht="13.2" x14ac:dyDescent="0.2">
      <c r="B52" s="247"/>
      <c r="G52" s="385"/>
      <c r="H52" s="385"/>
      <c r="I52" s="398"/>
      <c r="J52" s="398"/>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2" x14ac:dyDescent="0.2">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592</v>
      </c>
      <c r="BC53" s="380"/>
      <c r="BD53" s="380"/>
      <c r="BE53" s="380"/>
      <c r="BF53" s="380"/>
      <c r="BG53" s="380"/>
      <c r="BH53" s="380"/>
      <c r="BI53" s="380"/>
      <c r="BJ53" s="380"/>
      <c r="BK53" s="380"/>
      <c r="BL53" s="380"/>
      <c r="BM53" s="380"/>
      <c r="BN53" s="380"/>
      <c r="BO53" s="380"/>
      <c r="BP53" s="377">
        <v>64.400000000000006</v>
      </c>
      <c r="BQ53" s="377"/>
      <c r="BR53" s="377"/>
      <c r="BS53" s="377"/>
      <c r="BT53" s="377"/>
      <c r="BU53" s="377"/>
      <c r="BV53" s="377"/>
      <c r="BW53" s="377"/>
      <c r="BX53" s="377">
        <v>65</v>
      </c>
      <c r="BY53" s="377"/>
      <c r="BZ53" s="377"/>
      <c r="CA53" s="377"/>
      <c r="CB53" s="377"/>
      <c r="CC53" s="377"/>
      <c r="CD53" s="377"/>
      <c r="CE53" s="377"/>
      <c r="CF53" s="377">
        <v>63.7</v>
      </c>
      <c r="CG53" s="377"/>
      <c r="CH53" s="377"/>
      <c r="CI53" s="377"/>
      <c r="CJ53" s="377"/>
      <c r="CK53" s="377"/>
      <c r="CL53" s="377"/>
      <c r="CM53" s="377"/>
      <c r="CN53" s="377">
        <v>65.2</v>
      </c>
      <c r="CO53" s="377"/>
      <c r="CP53" s="377"/>
      <c r="CQ53" s="377"/>
      <c r="CR53" s="377"/>
      <c r="CS53" s="377"/>
      <c r="CT53" s="377"/>
      <c r="CU53" s="377"/>
      <c r="CV53" s="377">
        <v>66.3</v>
      </c>
      <c r="CW53" s="377"/>
      <c r="CX53" s="377"/>
      <c r="CY53" s="377"/>
      <c r="CZ53" s="377"/>
      <c r="DA53" s="377"/>
      <c r="DB53" s="377"/>
      <c r="DC53" s="377"/>
    </row>
    <row r="54" spans="1:109" ht="13.2" x14ac:dyDescent="0.2">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2" x14ac:dyDescent="0.2">
      <c r="A55" s="358"/>
      <c r="B55" s="247"/>
      <c r="G55" s="383"/>
      <c r="H55" s="383"/>
      <c r="I55" s="383"/>
      <c r="J55" s="383"/>
      <c r="K55" s="384"/>
      <c r="L55" s="384"/>
      <c r="M55" s="384"/>
      <c r="N55" s="384"/>
      <c r="AN55" s="382" t="s">
        <v>593</v>
      </c>
      <c r="AO55" s="382"/>
      <c r="AP55" s="382"/>
      <c r="AQ55" s="382"/>
      <c r="AR55" s="382"/>
      <c r="AS55" s="382"/>
      <c r="AT55" s="382"/>
      <c r="AU55" s="382"/>
      <c r="AV55" s="382"/>
      <c r="AW55" s="382"/>
      <c r="AX55" s="382"/>
      <c r="AY55" s="382"/>
      <c r="AZ55" s="382"/>
      <c r="BA55" s="382"/>
      <c r="BB55" s="380" t="s">
        <v>591</v>
      </c>
      <c r="BC55" s="380"/>
      <c r="BD55" s="380"/>
      <c r="BE55" s="380"/>
      <c r="BF55" s="380"/>
      <c r="BG55" s="380"/>
      <c r="BH55" s="380"/>
      <c r="BI55" s="380"/>
      <c r="BJ55" s="380"/>
      <c r="BK55" s="380"/>
      <c r="BL55" s="380"/>
      <c r="BM55" s="380"/>
      <c r="BN55" s="380"/>
      <c r="BO55" s="380"/>
      <c r="BP55" s="377">
        <v>31.5</v>
      </c>
      <c r="BQ55" s="377"/>
      <c r="BR55" s="377"/>
      <c r="BS55" s="377"/>
      <c r="BT55" s="377"/>
      <c r="BU55" s="377"/>
      <c r="BV55" s="377"/>
      <c r="BW55" s="377"/>
      <c r="BX55" s="377">
        <v>23.4</v>
      </c>
      <c r="BY55" s="377"/>
      <c r="BZ55" s="377"/>
      <c r="CA55" s="377"/>
      <c r="CB55" s="377"/>
      <c r="CC55" s="377"/>
      <c r="CD55" s="377"/>
      <c r="CE55" s="377"/>
      <c r="CF55" s="377">
        <v>18.2</v>
      </c>
      <c r="CG55" s="377"/>
      <c r="CH55" s="377"/>
      <c r="CI55" s="377"/>
      <c r="CJ55" s="377"/>
      <c r="CK55" s="377"/>
      <c r="CL55" s="377"/>
      <c r="CM55" s="377"/>
      <c r="CN55" s="377">
        <v>17.100000000000001</v>
      </c>
      <c r="CO55" s="377"/>
      <c r="CP55" s="377"/>
      <c r="CQ55" s="377"/>
      <c r="CR55" s="377"/>
      <c r="CS55" s="377"/>
      <c r="CT55" s="377"/>
      <c r="CU55" s="377"/>
      <c r="CV55" s="377">
        <v>16.600000000000001</v>
      </c>
      <c r="CW55" s="377"/>
      <c r="CX55" s="377"/>
      <c r="CY55" s="377"/>
      <c r="CZ55" s="377"/>
      <c r="DA55" s="377"/>
      <c r="DB55" s="377"/>
      <c r="DC55" s="377"/>
    </row>
    <row r="56" spans="1:109" ht="13.2" x14ac:dyDescent="0.2">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3.2" x14ac:dyDescent="0.2">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592</v>
      </c>
      <c r="BC57" s="380"/>
      <c r="BD57" s="380"/>
      <c r="BE57" s="380"/>
      <c r="BF57" s="380"/>
      <c r="BG57" s="380"/>
      <c r="BH57" s="380"/>
      <c r="BI57" s="380"/>
      <c r="BJ57" s="380"/>
      <c r="BK57" s="380"/>
      <c r="BL57" s="380"/>
      <c r="BM57" s="380"/>
      <c r="BN57" s="380"/>
      <c r="BO57" s="380"/>
      <c r="BP57" s="377">
        <v>62.9</v>
      </c>
      <c r="BQ57" s="377"/>
      <c r="BR57" s="377"/>
      <c r="BS57" s="377"/>
      <c r="BT57" s="377"/>
      <c r="BU57" s="377"/>
      <c r="BV57" s="377"/>
      <c r="BW57" s="377"/>
      <c r="BX57" s="377">
        <v>63.9</v>
      </c>
      <c r="BY57" s="377"/>
      <c r="BZ57" s="377"/>
      <c r="CA57" s="377"/>
      <c r="CB57" s="377"/>
      <c r="CC57" s="377"/>
      <c r="CD57" s="377"/>
      <c r="CE57" s="377"/>
      <c r="CF57" s="377">
        <v>64.900000000000006</v>
      </c>
      <c r="CG57" s="377"/>
      <c r="CH57" s="377"/>
      <c r="CI57" s="377"/>
      <c r="CJ57" s="377"/>
      <c r="CK57" s="377"/>
      <c r="CL57" s="377"/>
      <c r="CM57" s="377"/>
      <c r="CN57" s="377">
        <v>65.8</v>
      </c>
      <c r="CO57" s="377"/>
      <c r="CP57" s="377"/>
      <c r="CQ57" s="377"/>
      <c r="CR57" s="377"/>
      <c r="CS57" s="377"/>
      <c r="CT57" s="377"/>
      <c r="CU57" s="377"/>
      <c r="CV57" s="377">
        <v>66.7</v>
      </c>
      <c r="CW57" s="377"/>
      <c r="CX57" s="377"/>
      <c r="CY57" s="377"/>
      <c r="CZ57" s="377"/>
      <c r="DA57" s="377"/>
      <c r="DB57" s="377"/>
      <c r="DC57" s="377"/>
      <c r="DD57" s="363"/>
      <c r="DE57" s="362"/>
    </row>
    <row r="58" spans="1:109" s="358" customFormat="1" ht="13.2" x14ac:dyDescent="0.2">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594</v>
      </c>
    </row>
    <row r="64" spans="1:109" ht="13.2" x14ac:dyDescent="0.2">
      <c r="B64" s="247"/>
      <c r="G64" s="357"/>
      <c r="I64" s="369"/>
      <c r="J64" s="369"/>
      <c r="K64" s="369"/>
      <c r="L64" s="369"/>
      <c r="M64" s="369"/>
      <c r="N64" s="370"/>
      <c r="AM64" s="357"/>
      <c r="AN64" s="357" t="s">
        <v>587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89" t="s">
        <v>595</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ht="13.2" x14ac:dyDescent="0.2">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ht="13.2" x14ac:dyDescent="0.2">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ht="13.2" x14ac:dyDescent="0.2">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ht="13.2" x14ac:dyDescent="0.2">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589</v>
      </c>
    </row>
    <row r="72" spans="2:107" ht="13.2" x14ac:dyDescent="0.2">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535</v>
      </c>
      <c r="BQ72" s="382"/>
      <c r="BR72" s="382"/>
      <c r="BS72" s="382"/>
      <c r="BT72" s="382"/>
      <c r="BU72" s="382"/>
      <c r="BV72" s="382"/>
      <c r="BW72" s="382"/>
      <c r="BX72" s="382" t="s">
        <v>536</v>
      </c>
      <c r="BY72" s="382"/>
      <c r="BZ72" s="382"/>
      <c r="CA72" s="382"/>
      <c r="CB72" s="382"/>
      <c r="CC72" s="382"/>
      <c r="CD72" s="382"/>
      <c r="CE72" s="382"/>
      <c r="CF72" s="382" t="s">
        <v>537</v>
      </c>
      <c r="CG72" s="382"/>
      <c r="CH72" s="382"/>
      <c r="CI72" s="382"/>
      <c r="CJ72" s="382"/>
      <c r="CK72" s="382"/>
      <c r="CL72" s="382"/>
      <c r="CM72" s="382"/>
      <c r="CN72" s="382" t="s">
        <v>538</v>
      </c>
      <c r="CO72" s="382"/>
      <c r="CP72" s="382"/>
      <c r="CQ72" s="382"/>
      <c r="CR72" s="382"/>
      <c r="CS72" s="382"/>
      <c r="CT72" s="382"/>
      <c r="CU72" s="382"/>
      <c r="CV72" s="382" t="s">
        <v>539</v>
      </c>
      <c r="CW72" s="382"/>
      <c r="CX72" s="382"/>
      <c r="CY72" s="382"/>
      <c r="CZ72" s="382"/>
      <c r="DA72" s="382"/>
      <c r="DB72" s="382"/>
      <c r="DC72" s="382"/>
    </row>
    <row r="73" spans="2:107" ht="13.2" x14ac:dyDescent="0.2">
      <c r="B73" s="247"/>
      <c r="G73" s="385"/>
      <c r="H73" s="385"/>
      <c r="I73" s="385"/>
      <c r="J73" s="385"/>
      <c r="K73" s="381"/>
      <c r="L73" s="381"/>
      <c r="M73" s="381"/>
      <c r="N73" s="381"/>
      <c r="AM73" s="359"/>
      <c r="AN73" s="380" t="s">
        <v>590</v>
      </c>
      <c r="AO73" s="380"/>
      <c r="AP73" s="380"/>
      <c r="AQ73" s="380"/>
      <c r="AR73" s="380"/>
      <c r="AS73" s="380"/>
      <c r="AT73" s="380"/>
      <c r="AU73" s="380"/>
      <c r="AV73" s="380"/>
      <c r="AW73" s="380"/>
      <c r="AX73" s="380"/>
      <c r="AY73" s="380"/>
      <c r="AZ73" s="380"/>
      <c r="BA73" s="380"/>
      <c r="BB73" s="380" t="s">
        <v>591</v>
      </c>
      <c r="BC73" s="380"/>
      <c r="BD73" s="380"/>
      <c r="BE73" s="380"/>
      <c r="BF73" s="380"/>
      <c r="BG73" s="380"/>
      <c r="BH73" s="380"/>
      <c r="BI73" s="380"/>
      <c r="BJ73" s="380"/>
      <c r="BK73" s="380"/>
      <c r="BL73" s="380"/>
      <c r="BM73" s="380"/>
      <c r="BN73" s="380"/>
      <c r="BO73" s="380"/>
      <c r="BP73" s="377">
        <v>51</v>
      </c>
      <c r="BQ73" s="377"/>
      <c r="BR73" s="377"/>
      <c r="BS73" s="377"/>
      <c r="BT73" s="377"/>
      <c r="BU73" s="377"/>
      <c r="BV73" s="377"/>
      <c r="BW73" s="377"/>
      <c r="BX73" s="377">
        <v>38.9</v>
      </c>
      <c r="BY73" s="377"/>
      <c r="BZ73" s="377"/>
      <c r="CA73" s="377"/>
      <c r="CB73" s="377"/>
      <c r="CC73" s="377"/>
      <c r="CD73" s="377"/>
      <c r="CE73" s="377"/>
      <c r="CF73" s="377">
        <v>23.6</v>
      </c>
      <c r="CG73" s="377"/>
      <c r="CH73" s="377"/>
      <c r="CI73" s="377"/>
      <c r="CJ73" s="377"/>
      <c r="CK73" s="377"/>
      <c r="CL73" s="377"/>
      <c r="CM73" s="377"/>
      <c r="CN73" s="377">
        <v>20.2</v>
      </c>
      <c r="CO73" s="377"/>
      <c r="CP73" s="377"/>
      <c r="CQ73" s="377"/>
      <c r="CR73" s="377"/>
      <c r="CS73" s="377"/>
      <c r="CT73" s="377"/>
      <c r="CU73" s="377"/>
      <c r="CV73" s="377">
        <v>20.7</v>
      </c>
      <c r="CW73" s="377"/>
      <c r="CX73" s="377"/>
      <c r="CY73" s="377"/>
      <c r="CZ73" s="377"/>
      <c r="DA73" s="377"/>
      <c r="DB73" s="377"/>
      <c r="DC73" s="377"/>
    </row>
    <row r="74" spans="2:107" ht="13.2" x14ac:dyDescent="0.2">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2" x14ac:dyDescent="0.2">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596</v>
      </c>
      <c r="BC75" s="380"/>
      <c r="BD75" s="380"/>
      <c r="BE75" s="380"/>
      <c r="BF75" s="380"/>
      <c r="BG75" s="380"/>
      <c r="BH75" s="380"/>
      <c r="BI75" s="380"/>
      <c r="BJ75" s="380"/>
      <c r="BK75" s="380"/>
      <c r="BL75" s="380"/>
      <c r="BM75" s="380"/>
      <c r="BN75" s="380"/>
      <c r="BO75" s="380"/>
      <c r="BP75" s="377">
        <v>4.8</v>
      </c>
      <c r="BQ75" s="377"/>
      <c r="BR75" s="377"/>
      <c r="BS75" s="377"/>
      <c r="BT75" s="377"/>
      <c r="BU75" s="377"/>
      <c r="BV75" s="377"/>
      <c r="BW75" s="377"/>
      <c r="BX75" s="377">
        <v>4.4000000000000004</v>
      </c>
      <c r="BY75" s="377"/>
      <c r="BZ75" s="377"/>
      <c r="CA75" s="377"/>
      <c r="CB75" s="377"/>
      <c r="CC75" s="377"/>
      <c r="CD75" s="377"/>
      <c r="CE75" s="377"/>
      <c r="CF75" s="377">
        <v>4.3</v>
      </c>
      <c r="CG75" s="377"/>
      <c r="CH75" s="377"/>
      <c r="CI75" s="377"/>
      <c r="CJ75" s="377"/>
      <c r="CK75" s="377"/>
      <c r="CL75" s="377"/>
      <c r="CM75" s="377"/>
      <c r="CN75" s="377">
        <v>4</v>
      </c>
      <c r="CO75" s="377"/>
      <c r="CP75" s="377"/>
      <c r="CQ75" s="377"/>
      <c r="CR75" s="377"/>
      <c r="CS75" s="377"/>
      <c r="CT75" s="377"/>
      <c r="CU75" s="377"/>
      <c r="CV75" s="377">
        <v>3.4</v>
      </c>
      <c r="CW75" s="377"/>
      <c r="CX75" s="377"/>
      <c r="CY75" s="377"/>
      <c r="CZ75" s="377"/>
      <c r="DA75" s="377"/>
      <c r="DB75" s="377"/>
      <c r="DC75" s="377"/>
    </row>
    <row r="76" spans="2:107" ht="13.2" x14ac:dyDescent="0.2">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2" x14ac:dyDescent="0.2">
      <c r="B77" s="247"/>
      <c r="G77" s="383"/>
      <c r="H77" s="383"/>
      <c r="I77" s="383"/>
      <c r="J77" s="383"/>
      <c r="K77" s="381"/>
      <c r="L77" s="381"/>
      <c r="M77" s="381"/>
      <c r="N77" s="381"/>
      <c r="AN77" s="382" t="s">
        <v>593</v>
      </c>
      <c r="AO77" s="382"/>
      <c r="AP77" s="382"/>
      <c r="AQ77" s="382"/>
      <c r="AR77" s="382"/>
      <c r="AS77" s="382"/>
      <c r="AT77" s="382"/>
      <c r="AU77" s="382"/>
      <c r="AV77" s="382"/>
      <c r="AW77" s="382"/>
      <c r="AX77" s="382"/>
      <c r="AY77" s="382"/>
      <c r="AZ77" s="382"/>
      <c r="BA77" s="382"/>
      <c r="BB77" s="380" t="s">
        <v>591</v>
      </c>
      <c r="BC77" s="380"/>
      <c r="BD77" s="380"/>
      <c r="BE77" s="380"/>
      <c r="BF77" s="380"/>
      <c r="BG77" s="380"/>
      <c r="BH77" s="380"/>
      <c r="BI77" s="380"/>
      <c r="BJ77" s="380"/>
      <c r="BK77" s="380"/>
      <c r="BL77" s="380"/>
      <c r="BM77" s="380"/>
      <c r="BN77" s="380"/>
      <c r="BO77" s="380"/>
      <c r="BP77" s="377">
        <v>31.5</v>
      </c>
      <c r="BQ77" s="377"/>
      <c r="BR77" s="377"/>
      <c r="BS77" s="377"/>
      <c r="BT77" s="377"/>
      <c r="BU77" s="377"/>
      <c r="BV77" s="377"/>
      <c r="BW77" s="377"/>
      <c r="BX77" s="377">
        <v>23.4</v>
      </c>
      <c r="BY77" s="377"/>
      <c r="BZ77" s="377"/>
      <c r="CA77" s="377"/>
      <c r="CB77" s="377"/>
      <c r="CC77" s="377"/>
      <c r="CD77" s="377"/>
      <c r="CE77" s="377"/>
      <c r="CF77" s="377">
        <v>18.2</v>
      </c>
      <c r="CG77" s="377"/>
      <c r="CH77" s="377"/>
      <c r="CI77" s="377"/>
      <c r="CJ77" s="377"/>
      <c r="CK77" s="377"/>
      <c r="CL77" s="377"/>
      <c r="CM77" s="377"/>
      <c r="CN77" s="377">
        <v>17.100000000000001</v>
      </c>
      <c r="CO77" s="377"/>
      <c r="CP77" s="377"/>
      <c r="CQ77" s="377"/>
      <c r="CR77" s="377"/>
      <c r="CS77" s="377"/>
      <c r="CT77" s="377"/>
      <c r="CU77" s="377"/>
      <c r="CV77" s="377">
        <v>16.600000000000001</v>
      </c>
      <c r="CW77" s="377"/>
      <c r="CX77" s="377"/>
      <c r="CY77" s="377"/>
      <c r="CZ77" s="377"/>
      <c r="DA77" s="377"/>
      <c r="DB77" s="377"/>
      <c r="DC77" s="377"/>
    </row>
    <row r="78" spans="2:107" ht="13.2" x14ac:dyDescent="0.2">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2" x14ac:dyDescent="0.2">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596</v>
      </c>
      <c r="BC79" s="380"/>
      <c r="BD79" s="380"/>
      <c r="BE79" s="380"/>
      <c r="BF79" s="380"/>
      <c r="BG79" s="380"/>
      <c r="BH79" s="380"/>
      <c r="BI79" s="380"/>
      <c r="BJ79" s="380"/>
      <c r="BK79" s="380"/>
      <c r="BL79" s="380"/>
      <c r="BM79" s="380"/>
      <c r="BN79" s="380"/>
      <c r="BO79" s="380"/>
      <c r="BP79" s="377">
        <v>5.4</v>
      </c>
      <c r="BQ79" s="377"/>
      <c r="BR79" s="377"/>
      <c r="BS79" s="377"/>
      <c r="BT79" s="377"/>
      <c r="BU79" s="377"/>
      <c r="BV79" s="377"/>
      <c r="BW79" s="377"/>
      <c r="BX79" s="377">
        <v>5.2</v>
      </c>
      <c r="BY79" s="377"/>
      <c r="BZ79" s="377"/>
      <c r="CA79" s="377"/>
      <c r="CB79" s="377"/>
      <c r="CC79" s="377"/>
      <c r="CD79" s="377"/>
      <c r="CE79" s="377"/>
      <c r="CF79" s="377">
        <v>5.2</v>
      </c>
      <c r="CG79" s="377"/>
      <c r="CH79" s="377"/>
      <c r="CI79" s="377"/>
      <c r="CJ79" s="377"/>
      <c r="CK79" s="377"/>
      <c r="CL79" s="377"/>
      <c r="CM79" s="377"/>
      <c r="CN79" s="377">
        <v>5.2</v>
      </c>
      <c r="CO79" s="377"/>
      <c r="CP79" s="377"/>
      <c r="CQ79" s="377"/>
      <c r="CR79" s="377"/>
      <c r="CS79" s="377"/>
      <c r="CT79" s="377"/>
      <c r="CU79" s="377"/>
      <c r="CV79" s="377">
        <v>5.2</v>
      </c>
      <c r="CW79" s="377"/>
      <c r="CX79" s="377"/>
      <c r="CY79" s="377"/>
      <c r="CZ79" s="377"/>
      <c r="DA79" s="377"/>
      <c r="DB79" s="377"/>
      <c r="DC79" s="377"/>
    </row>
    <row r="80" spans="2:107" ht="13.2" x14ac:dyDescent="0.2">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6I18qo/nGU6SAnyoo+RzuI5PgXxwvgVz/wNN2s1w3y2/MdadKdOc4Wft4dwQRIo3JNxIxmwE2DCo2H2BPT4zKg==" saltValue="6XPjSyuXErkIZ2klcOzvZ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D8F3D-3107-49FA-9AA8-3F69A2659AEE}">
  <sheetPr>
    <pageSetUpPr fitToPage="1"/>
  </sheetPr>
  <dimension ref="A1:DR125"/>
  <sheetViews>
    <sheetView showGridLines="0" topLeftCell="A76" zoomScale="87" zoomScaleNormal="100" zoomScaleSheetLayoutView="70" workbookViewId="0">
      <selection activeCell="D49" sqref="D49"/>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485</v>
      </c>
    </row>
  </sheetData>
  <sheetProtection algorithmName="SHA-512" hashValue="wlBZMNxCjYI+5Dqw7I9Owbp0uLf7PI2FfnVqCeO3iResCylPnSPd7+cUbDTRhlovUHXM6k6GGroWYlUnQHsZgA==" saltValue="O71PVjLwPJXXYVsfgyS6Y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F4563-15F9-4665-81F9-67896042CFCC}">
  <sheetPr>
    <pageSetUpPr fitToPage="1"/>
  </sheetPr>
  <dimension ref="A1:DR125"/>
  <sheetViews>
    <sheetView showGridLines="0" topLeftCell="A98" zoomScale="129" zoomScaleNormal="100" zoomScaleSheetLayoutView="55" workbookViewId="0">
      <selection activeCell="AG113" sqref="AG113"/>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485</v>
      </c>
    </row>
  </sheetData>
  <sheetProtection algorithmName="SHA-512" hashValue="vnXO+k1bamcFuIrVsvM32+74vUcnBlieMMaeFoC8HEbPS//jUIgKGVb8bsBW5HN51EiaPwtxrga/tJmQ/s3xlg==" saltValue="aKuw7Wq2D85aAE49Q7F2w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534</v>
      </c>
      <c r="G2" s="137"/>
      <c r="H2" s="138"/>
    </row>
    <row r="3" spans="1:8" x14ac:dyDescent="0.2">
      <c r="A3" s="134" t="s">
        <v>527</v>
      </c>
      <c r="B3" s="139"/>
      <c r="C3" s="140"/>
      <c r="D3" s="141">
        <v>57067</v>
      </c>
      <c r="E3" s="142"/>
      <c r="F3" s="143">
        <v>52191</v>
      </c>
      <c r="G3" s="144"/>
      <c r="H3" s="145"/>
    </row>
    <row r="4" spans="1:8" x14ac:dyDescent="0.2">
      <c r="A4" s="146"/>
      <c r="B4" s="147"/>
      <c r="C4" s="148"/>
      <c r="D4" s="149">
        <v>22209</v>
      </c>
      <c r="E4" s="150"/>
      <c r="F4" s="151">
        <v>26807</v>
      </c>
      <c r="G4" s="152"/>
      <c r="H4" s="153"/>
    </row>
    <row r="5" spans="1:8" x14ac:dyDescent="0.2">
      <c r="A5" s="134" t="s">
        <v>529</v>
      </c>
      <c r="B5" s="139"/>
      <c r="C5" s="140"/>
      <c r="D5" s="141">
        <v>77149</v>
      </c>
      <c r="E5" s="142"/>
      <c r="F5" s="143">
        <v>48105</v>
      </c>
      <c r="G5" s="144"/>
      <c r="H5" s="145"/>
    </row>
    <row r="6" spans="1:8" x14ac:dyDescent="0.2">
      <c r="A6" s="146"/>
      <c r="B6" s="147"/>
      <c r="C6" s="148"/>
      <c r="D6" s="149">
        <v>25377</v>
      </c>
      <c r="E6" s="150"/>
      <c r="F6" s="151">
        <v>24072</v>
      </c>
      <c r="G6" s="152"/>
      <c r="H6" s="153"/>
    </row>
    <row r="7" spans="1:8" x14ac:dyDescent="0.2">
      <c r="A7" s="134" t="s">
        <v>530</v>
      </c>
      <c r="B7" s="139"/>
      <c r="C7" s="140"/>
      <c r="D7" s="141">
        <v>80396</v>
      </c>
      <c r="E7" s="142"/>
      <c r="F7" s="143">
        <v>47446</v>
      </c>
      <c r="G7" s="144"/>
      <c r="H7" s="145"/>
    </row>
    <row r="8" spans="1:8" x14ac:dyDescent="0.2">
      <c r="A8" s="146"/>
      <c r="B8" s="147"/>
      <c r="C8" s="148"/>
      <c r="D8" s="149">
        <v>35883</v>
      </c>
      <c r="E8" s="150"/>
      <c r="F8" s="151">
        <v>24371</v>
      </c>
      <c r="G8" s="152"/>
      <c r="H8" s="153"/>
    </row>
    <row r="9" spans="1:8" x14ac:dyDescent="0.2">
      <c r="A9" s="134" t="s">
        <v>531</v>
      </c>
      <c r="B9" s="139"/>
      <c r="C9" s="140"/>
      <c r="D9" s="141">
        <v>66250</v>
      </c>
      <c r="E9" s="142"/>
      <c r="F9" s="143">
        <v>48387</v>
      </c>
      <c r="G9" s="144"/>
      <c r="H9" s="145"/>
    </row>
    <row r="10" spans="1:8" x14ac:dyDescent="0.2">
      <c r="A10" s="146"/>
      <c r="B10" s="147"/>
      <c r="C10" s="148"/>
      <c r="D10" s="149">
        <v>28649</v>
      </c>
      <c r="E10" s="150"/>
      <c r="F10" s="151">
        <v>25592</v>
      </c>
      <c r="G10" s="152"/>
      <c r="H10" s="153"/>
    </row>
    <row r="11" spans="1:8" x14ac:dyDescent="0.2">
      <c r="A11" s="134" t="s">
        <v>532</v>
      </c>
      <c r="B11" s="139"/>
      <c r="C11" s="140"/>
      <c r="D11" s="141">
        <v>59019</v>
      </c>
      <c r="E11" s="142"/>
      <c r="F11" s="143">
        <v>49684</v>
      </c>
      <c r="G11" s="144"/>
      <c r="H11" s="145"/>
    </row>
    <row r="12" spans="1:8" x14ac:dyDescent="0.2">
      <c r="A12" s="146"/>
      <c r="B12" s="147"/>
      <c r="C12" s="154"/>
      <c r="D12" s="149">
        <v>30045</v>
      </c>
      <c r="E12" s="150"/>
      <c r="F12" s="151">
        <v>28303</v>
      </c>
      <c r="G12" s="152"/>
      <c r="H12" s="153"/>
    </row>
    <row r="13" spans="1:8" x14ac:dyDescent="0.2">
      <c r="A13" s="134"/>
      <c r="B13" s="139"/>
      <c r="C13" s="140"/>
      <c r="D13" s="141">
        <v>67976</v>
      </c>
      <c r="E13" s="142"/>
      <c r="F13" s="143">
        <v>49163</v>
      </c>
      <c r="G13" s="155"/>
      <c r="H13" s="145"/>
    </row>
    <row r="14" spans="1:8" x14ac:dyDescent="0.2">
      <c r="A14" s="146"/>
      <c r="B14" s="147"/>
      <c r="C14" s="148"/>
      <c r="D14" s="149">
        <v>28433</v>
      </c>
      <c r="E14" s="150"/>
      <c r="F14" s="151">
        <v>25829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3.36</v>
      </c>
      <c r="C19" s="156">
        <f>ROUND(VALUE(SUBSTITUTE(実質収支比率等に係る経年分析!G$48,"▲","-")),2)</f>
        <v>4.3</v>
      </c>
      <c r="D19" s="156">
        <f>ROUND(VALUE(SUBSTITUTE(実質収支比率等に係る経年分析!H$48,"▲","-")),2)</f>
        <v>4.13</v>
      </c>
      <c r="E19" s="156">
        <f>ROUND(VALUE(SUBSTITUTE(実質収支比率等に係る経年分析!I$48,"▲","-")),2)</f>
        <v>3.98</v>
      </c>
      <c r="F19" s="156">
        <f>ROUND(VALUE(SUBSTITUTE(実質収支比率等に係る経年分析!J$48,"▲","-")),2)</f>
        <v>4.6900000000000004</v>
      </c>
    </row>
    <row r="20" spans="1:11" x14ac:dyDescent="0.2">
      <c r="A20" s="156" t="s">
        <v>53</v>
      </c>
      <c r="B20" s="156">
        <f>ROUND(VALUE(SUBSTITUTE(実質収支比率等に係る経年分析!F$47,"▲","-")),2)</f>
        <v>2.4</v>
      </c>
      <c r="C20" s="156">
        <f>ROUND(VALUE(SUBSTITUTE(実質収支比率等に係る経年分析!G$47,"▲","-")),2)</f>
        <v>2.25</v>
      </c>
      <c r="D20" s="156">
        <f>ROUND(VALUE(SUBSTITUTE(実質収支比率等に係る経年分析!H$47,"▲","-")),2)</f>
        <v>6.54</v>
      </c>
      <c r="E20" s="156">
        <f>ROUND(VALUE(SUBSTITUTE(実質収支比率等に係る経年分析!I$47,"▲","-")),2)</f>
        <v>6</v>
      </c>
      <c r="F20" s="156">
        <f>ROUND(VALUE(SUBSTITUTE(実質収支比率等に係る経年分析!J$47,"▲","-")),2)</f>
        <v>6.8</v>
      </c>
    </row>
    <row r="21" spans="1:11" x14ac:dyDescent="0.2">
      <c r="A21" s="156" t="s">
        <v>54</v>
      </c>
      <c r="B21" s="156">
        <f>IF(ISNUMBER(VALUE(SUBSTITUTE(実質収支比率等に係る経年分析!F$49,"▲","-"))),ROUND(VALUE(SUBSTITUTE(実質収支比率等に係る経年分析!F$49,"▲","-")),2),NA())</f>
        <v>3.04</v>
      </c>
      <c r="C21" s="156">
        <f>IF(ISNUMBER(VALUE(SUBSTITUTE(実質収支比率等に係る経年分析!G$49,"▲","-"))),ROUND(VALUE(SUBSTITUTE(実質収支比率等に係る経年分析!G$49,"▲","-")),2),NA())</f>
        <v>2.12</v>
      </c>
      <c r="D21" s="156">
        <f>IF(ISNUMBER(VALUE(SUBSTITUTE(実質収支比率等に係る経年分析!H$49,"▲","-"))),ROUND(VALUE(SUBSTITUTE(実質収支比率等に係る経年分析!H$49,"▲","-")),2),NA())</f>
        <v>5.48</v>
      </c>
      <c r="E21" s="156">
        <f>IF(ISNUMBER(VALUE(SUBSTITUTE(実質収支比率等に係る経年分析!I$49,"▲","-"))),ROUND(VALUE(SUBSTITUTE(実質収支比率等に係る経年分析!I$49,"▲","-")),2),NA())</f>
        <v>-0.09</v>
      </c>
      <c r="F21" s="156">
        <f>IF(ISNUMBER(VALUE(SUBSTITUTE(実質収支比率等に係る経年分析!J$49,"▲","-"))),ROUND(VALUE(SUBSTITUTE(実質収支比率等に係る経年分析!J$49,"▲","-")),2),NA())</f>
        <v>1.75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5.84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7.2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4.8499999999999996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5.78</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0.56999999999999995</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金沢市国民健康保険費特別会計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0.23</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0.17</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0.08</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0.21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0.26</v>
      </c>
    </row>
    <row r="30" spans="1:11" x14ac:dyDescent="0.2">
      <c r="A30" s="157" t="str">
        <f>IF(連結実質赤字比率に係る赤字・黒字の構成分析!C$40="",NA(),連結実質赤字比率に係る赤字・黒字の構成分析!C$40)</f>
        <v>金沢市公設花き地方卸売市場事業特別会計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0.28999999999999998</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0.28999999999999998</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0.3</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0.31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0.3</v>
      </c>
    </row>
    <row r="31" spans="1:11" x14ac:dyDescent="0.2">
      <c r="A31" s="157" t="str">
        <f>IF(連結実質赤字比率に係る赤字・黒字の構成分析!C$39="",NA(),連結実質赤字比率に係る赤字・黒字の構成分析!C$39)</f>
        <v>金沢市介護保険費特別会計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0.92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0.65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1.02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0.62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0.55000000000000004</v>
      </c>
    </row>
    <row r="32" spans="1:11" x14ac:dyDescent="0.2">
      <c r="A32" s="157" t="str">
        <f>IF(連結実質赤字比率に係る赤字・黒字の構成分析!C$38="",NA(),連結実質赤字比率に係る赤字・黒字の構成分析!C$38)</f>
        <v>金沢市中央卸売市場事業特別会計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1.78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1.65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1.58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1.57</v>
      </c>
    </row>
    <row r="33" spans="1:16" x14ac:dyDescent="0.2">
      <c r="A33" s="157" t="str">
        <f>IF(連結実質赤字比率に係る赤字・黒字の構成分析!C$37="",NA(),連結実質赤字比率に係る赤字・黒字の構成分析!C$37)</f>
        <v>金沢市下水道事業特別会計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3.13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3.12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2.5499999999999998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2.5</v>
      </c>
    </row>
    <row r="34" spans="1:16" x14ac:dyDescent="0.2">
      <c r="A34" s="157" t="str">
        <f>IF(連結実質赤字比率に係る赤字・黒字の構成分析!C$36="",NA(),連結実質赤字比率に係る赤字・黒字の構成分析!C$36)</f>
        <v>金沢市病院事業特別会計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5.24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5.71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5.51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2.66</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4.24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4.08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3.96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4.68</v>
      </c>
    </row>
    <row r="36" spans="1:16" x14ac:dyDescent="0.2">
      <c r="A36" s="157" t="str">
        <f>IF(連結実質赤字比率に係る赤字・黒字の構成分析!C$34="",NA(),連結実質赤字比率に係る赤字・黒字の構成分析!C$34)</f>
        <v>金沢市水道事業特別会計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6.94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6.31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5.95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21472</v>
      </c>
      <c r="E42" s="158"/>
      <c r="F42" s="158"/>
      <c r="G42" s="158">
        <f>'実質公債費比率（分子）の構造'!L$52</f>
        <v>22566</v>
      </c>
      <c r="H42" s="158"/>
      <c r="I42" s="158"/>
      <c r="J42" s="158">
        <f>'実質公債費比率（分子）の構造'!M$52</f>
        <v>21475</v>
      </c>
      <c r="K42" s="158"/>
      <c r="L42" s="158"/>
      <c r="M42" s="158">
        <f>'実質公債費比率（分子）の構造'!N$52</f>
        <v>20559</v>
      </c>
      <c r="N42" s="158"/>
      <c r="O42" s="158"/>
      <c r="P42" s="158">
        <f>'実質公債費比率（分子）の構造'!O$52</f>
        <v>20797</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109</v>
      </c>
      <c r="C44" s="158"/>
      <c r="D44" s="158"/>
      <c r="E44" s="158">
        <f>'実質公債費比率（分子）の構造'!L$50</f>
        <v>109</v>
      </c>
      <c r="F44" s="158"/>
      <c r="G44" s="158"/>
      <c r="H44" s="158">
        <f>'実質公債費比率（分子）の構造'!M$50</f>
        <v>193</v>
      </c>
      <c r="I44" s="158"/>
      <c r="J44" s="158"/>
      <c r="K44" s="158">
        <f>'実質公債費比率（分子）の構造'!N$50</f>
        <v>193</v>
      </c>
      <c r="L44" s="158"/>
      <c r="M44" s="158"/>
      <c r="N44" s="158">
        <f>'実質公債費比率（分子）の構造'!O$50</f>
        <v>312</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5353</v>
      </c>
      <c r="C46" s="158"/>
      <c r="D46" s="158"/>
      <c r="E46" s="158">
        <f>'実質公債費比率（分子）の構造'!L$48</f>
        <v>5282</v>
      </c>
      <c r="F46" s="158"/>
      <c r="G46" s="158"/>
      <c r="H46" s="158">
        <f>'実質公債費比率（分子）の構造'!M$48</f>
        <v>6304</v>
      </c>
      <c r="I46" s="158"/>
      <c r="J46" s="158"/>
      <c r="K46" s="158">
        <f>'実質公債費比率（分子）の構造'!N$48</f>
        <v>5546</v>
      </c>
      <c r="L46" s="158"/>
      <c r="M46" s="158"/>
      <c r="N46" s="158">
        <f>'実質公債費比率（分子）の構造'!O$48</f>
        <v>5571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20192</v>
      </c>
      <c r="C49" s="158"/>
      <c r="D49" s="158"/>
      <c r="E49" s="158">
        <f>'実質公債費比率（分子）の構造'!L$45</f>
        <v>20785</v>
      </c>
      <c r="F49" s="158"/>
      <c r="G49" s="158"/>
      <c r="H49" s="158">
        <f>'実質公債費比率（分子）の構造'!M$45</f>
        <v>18726</v>
      </c>
      <c r="I49" s="158"/>
      <c r="J49" s="158"/>
      <c r="K49" s="158">
        <f>'実質公債費比率（分子）の構造'!N$45</f>
        <v>18433</v>
      </c>
      <c r="L49" s="158"/>
      <c r="M49" s="158"/>
      <c r="N49" s="158">
        <f>'実質公債費比率（分子）の構造'!O$45</f>
        <v>17080</v>
      </c>
      <c r="O49" s="158"/>
      <c r="P49" s="158"/>
    </row>
    <row r="50" spans="1:16" x14ac:dyDescent="0.2">
      <c r="A50" s="158" t="s">
        <v>67</v>
      </c>
      <c r="B50" s="158" t="e">
        <f>NA()</f>
        <v>#N/A</v>
      </c>
      <c r="C50" s="158">
        <f>IF(ISNUMBER('実質公債費比率（分子）の構造'!K$53),'実質公債費比率（分子）の構造'!K$53,NA())</f>
        <v>4182</v>
      </c>
      <c r="D50" s="158" t="e">
        <f>NA()</f>
        <v>#N/A</v>
      </c>
      <c r="E50" s="158" t="e">
        <f>NA()</f>
        <v>#N/A</v>
      </c>
      <c r="F50" s="158">
        <f>IF(ISNUMBER('実質公債費比率（分子）の構造'!L$53),'実質公債費比率（分子）の構造'!L$53,NA())</f>
        <v>3610</v>
      </c>
      <c r="G50" s="158" t="e">
        <f>NA()</f>
        <v>#N/A</v>
      </c>
      <c r="H50" s="158" t="e">
        <f>NA()</f>
        <v>#N/A</v>
      </c>
      <c r="I50" s="158">
        <f>IF(ISNUMBER('実質公債費比率（分子）の構造'!M$53),'実質公債費比率（分子）の構造'!M$53,NA())</f>
        <v>3748</v>
      </c>
      <c r="J50" s="158" t="e">
        <f>NA()</f>
        <v>#N/A</v>
      </c>
      <c r="K50" s="158" t="e">
        <f>NA()</f>
        <v>#N/A</v>
      </c>
      <c r="L50" s="158">
        <f>IF(ISNUMBER('実質公債費比率（分子）の構造'!N$53),'実質公債費比率（分子）の構造'!N$53,NA())</f>
        <v>3613</v>
      </c>
      <c r="M50" s="158" t="e">
        <f>NA()</f>
        <v>#N/A</v>
      </c>
      <c r="N50" s="158" t="e">
        <f>NA()</f>
        <v>#N/A</v>
      </c>
      <c r="O50" s="158">
        <f>IF(ISNUMBER('実質公債費比率（分子）の構造'!O$53),'実質公債費比率（分子）の構造'!O$53,NA())</f>
        <v>2166</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183192</v>
      </c>
      <c r="E56" s="157"/>
      <c r="F56" s="157"/>
      <c r="G56" s="157">
        <f>'将来負担比率（分子）の構造'!J$52</f>
        <v>184805</v>
      </c>
      <c r="H56" s="157"/>
      <c r="I56" s="157"/>
      <c r="J56" s="157">
        <f>'将来負担比率（分子）の構造'!K$52</f>
        <v>180903</v>
      </c>
      <c r="K56" s="157"/>
      <c r="L56" s="157"/>
      <c r="M56" s="157">
        <f>'将来負担比率（分子）の構造'!L$52</f>
        <v>174287</v>
      </c>
      <c r="N56" s="157"/>
      <c r="O56" s="157"/>
      <c r="P56" s="157">
        <f>'将来負担比率（分子）の構造'!M$52</f>
        <v>166087</v>
      </c>
    </row>
    <row r="57" spans="1:16" x14ac:dyDescent="0.2">
      <c r="A57" s="157" t="s">
        <v>42</v>
      </c>
      <c r="B57" s="157"/>
      <c r="C57" s="157"/>
      <c r="D57" s="157">
        <f>'将来負担比率（分子）の構造'!I$51</f>
        <v>53156</v>
      </c>
      <c r="E57" s="157"/>
      <c r="F57" s="157"/>
      <c r="G57" s="157">
        <f>'将来負担比率（分子）の構造'!J$51</f>
        <v>55861</v>
      </c>
      <c r="H57" s="157"/>
      <c r="I57" s="157"/>
      <c r="J57" s="157">
        <f>'将来負担比率（分子）の構造'!K$51</f>
        <v>57567</v>
      </c>
      <c r="K57" s="157"/>
      <c r="L57" s="157"/>
      <c r="M57" s="157">
        <f>'将来負担比率（分子）の構造'!L$51</f>
        <v>59389</v>
      </c>
      <c r="N57" s="157"/>
      <c r="O57" s="157"/>
      <c r="P57" s="157">
        <f>'将来負担比率（分子）の構造'!M$51</f>
        <v>60681</v>
      </c>
    </row>
    <row r="58" spans="1:16" x14ac:dyDescent="0.2">
      <c r="A58" s="157" t="s">
        <v>41</v>
      </c>
      <c r="B58" s="157"/>
      <c r="C58" s="157"/>
      <c r="D58" s="157">
        <f>'将来負担比率（分子）の構造'!I$50</f>
        <v>17308</v>
      </c>
      <c r="E58" s="157"/>
      <c r="F58" s="157"/>
      <c r="G58" s="157">
        <f>'将来負担比率（分子）の構造'!J$50</f>
        <v>21726</v>
      </c>
      <c r="H58" s="157"/>
      <c r="I58" s="157"/>
      <c r="J58" s="157">
        <f>'将来負担比率（分子）の構造'!K$50</f>
        <v>40314</v>
      </c>
      <c r="K58" s="157"/>
      <c r="L58" s="157"/>
      <c r="M58" s="157">
        <f>'将来負担比率（分子）の構造'!L$50</f>
        <v>41884</v>
      </c>
      <c r="N58" s="157"/>
      <c r="O58" s="157"/>
      <c r="P58" s="157">
        <f>'将来負担比率（分子）の構造'!M$50</f>
        <v>47438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16480</v>
      </c>
      <c r="C62" s="157"/>
      <c r="D62" s="157"/>
      <c r="E62" s="157">
        <f>'将来負担比率（分子）の構造'!J$45</f>
        <v>16349</v>
      </c>
      <c r="F62" s="157"/>
      <c r="G62" s="157"/>
      <c r="H62" s="157">
        <f>'将来負担比率（分子）の構造'!K$45</f>
        <v>16686</v>
      </c>
      <c r="I62" s="157"/>
      <c r="J62" s="157"/>
      <c r="K62" s="157">
        <f>'将来負担比率（分子）の構造'!L$45</f>
        <v>17034</v>
      </c>
      <c r="L62" s="157"/>
      <c r="M62" s="157"/>
      <c r="N62" s="157">
        <f>'将来負担比率（分子）の構造'!M$45</f>
        <v>17321</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66946</v>
      </c>
      <c r="C64" s="157"/>
      <c r="D64" s="157"/>
      <c r="E64" s="157">
        <f>'将来負担比率（分子）の構造'!J$43</f>
        <v>63560</v>
      </c>
      <c r="F64" s="157"/>
      <c r="G64" s="157"/>
      <c r="H64" s="157">
        <f>'将来負担比率（分子）の構造'!K$43</f>
        <v>63124</v>
      </c>
      <c r="I64" s="157"/>
      <c r="J64" s="157"/>
      <c r="K64" s="157">
        <f>'将来負担比率（分子）の構造'!L$43</f>
        <v>62086</v>
      </c>
      <c r="L64" s="157"/>
      <c r="M64" s="157"/>
      <c r="N64" s="157">
        <f>'将来負担比率（分子）の構造'!M$43</f>
        <v>61981</v>
      </c>
      <c r="O64" s="157"/>
      <c r="P64" s="157"/>
    </row>
    <row r="65" spans="1:16" x14ac:dyDescent="0.2">
      <c r="A65" s="157" t="s">
        <v>32</v>
      </c>
      <c r="B65" s="157">
        <f>'将来負担比率（分子）の構造'!I$42</f>
        <v>1450</v>
      </c>
      <c r="C65" s="157"/>
      <c r="D65" s="157"/>
      <c r="E65" s="157">
        <f>'将来負担比率（分子）の構造'!J$42</f>
        <v>2139</v>
      </c>
      <c r="F65" s="157"/>
      <c r="G65" s="157"/>
      <c r="H65" s="157">
        <f>'将来負担比率（分子）の構造'!K$42</f>
        <v>3088</v>
      </c>
      <c r="I65" s="157"/>
      <c r="J65" s="157"/>
      <c r="K65" s="157">
        <f>'将来負担比率（分子）の構造'!L$42</f>
        <v>2848</v>
      </c>
      <c r="L65" s="157"/>
      <c r="M65" s="157"/>
      <c r="N65" s="157">
        <f>'将来負担比率（分子）の構造'!M$42</f>
        <v>6378</v>
      </c>
      <c r="O65" s="157"/>
      <c r="P65" s="157"/>
    </row>
    <row r="66" spans="1:16" x14ac:dyDescent="0.2">
      <c r="A66" s="157" t="s">
        <v>31</v>
      </c>
      <c r="B66" s="157">
        <f>'将来負担比率（分子）の構造'!I$41</f>
        <v>212956</v>
      </c>
      <c r="C66" s="157"/>
      <c r="D66" s="157"/>
      <c r="E66" s="157">
        <f>'将来負担比率（分子）の構造'!J$41</f>
        <v>215642</v>
      </c>
      <c r="F66" s="157"/>
      <c r="G66" s="157"/>
      <c r="H66" s="157">
        <f>'将来負担比率（分子）の構造'!K$41</f>
        <v>216940</v>
      </c>
      <c r="I66" s="157"/>
      <c r="J66" s="157"/>
      <c r="K66" s="157">
        <f>'将来負担比率（分子）の構造'!L$41</f>
        <v>212044</v>
      </c>
      <c r="L66" s="157"/>
      <c r="M66" s="157"/>
      <c r="N66" s="157">
        <f>'将来負担比率（分子）の構造'!M$41</f>
        <v>207974</v>
      </c>
      <c r="O66" s="157"/>
      <c r="P66" s="157"/>
    </row>
    <row r="67" spans="1:16" x14ac:dyDescent="0.2">
      <c r="A67" s="157" t="s">
        <v>71</v>
      </c>
      <c r="B67" s="157" t="e">
        <f>NA()</f>
        <v>#N/A</v>
      </c>
      <c r="C67" s="157">
        <f>IF(ISNUMBER('将来負担比率（分子）の構造'!I$53), IF('将来負担比率（分子）の構造'!I$53 &lt; 0, 0, '将来負担比率（分子）の構造'!I$53), NA())</f>
        <v>44176</v>
      </c>
      <c r="D67" s="157" t="e">
        <f>NA()</f>
        <v>#N/A</v>
      </c>
      <c r="E67" s="157" t="e">
        <f>NA()</f>
        <v>#N/A</v>
      </c>
      <c r="F67" s="157">
        <f>IF(ISNUMBER('将来負担比率（分子）の構造'!J$53), IF('将来負担比率（分子）の構造'!J$53 &lt; 0, 0, '将来負担比率（分子）の構造'!J$53), NA())</f>
        <v>35298</v>
      </c>
      <c r="G67" s="157" t="e">
        <f>NA()</f>
        <v>#N/A</v>
      </c>
      <c r="H67" s="157" t="e">
        <f>NA()</f>
        <v>#N/A</v>
      </c>
      <c r="I67" s="157">
        <f>IF(ISNUMBER('将来負担比率（分子）の構造'!K$53), IF('将来負担比率（分子）の構造'!K$53 &lt; 0, 0, '将来負担比率（分子）の構造'!K$53), NA())</f>
        <v>21055</v>
      </c>
      <c r="J67" s="157" t="e">
        <f>NA()</f>
        <v>#N/A</v>
      </c>
      <c r="K67" s="157" t="e">
        <f>NA()</f>
        <v>#N/A</v>
      </c>
      <c r="L67" s="157">
        <f>IF(ISNUMBER('将来負担比率（分子）の構造'!L$53), IF('将来負担比率（分子）の構造'!L$53 &lt; 0, 0, '将来負担比率（分子）の構造'!L$53), NA())</f>
        <v>18451</v>
      </c>
      <c r="M67" s="157" t="e">
        <f>NA()</f>
        <v>#N/A</v>
      </c>
      <c r="N67" s="157" t="e">
        <f>NA()</f>
        <v>#N/A</v>
      </c>
      <c r="O67" s="157">
        <f>IF(ISNUMBER('将来負担比率（分子）の構造'!M$53), IF('将来負担比率（分子）の構造'!M$53 &lt; 0, 0, '将来負担比率（分子）の構造'!M$53), NA())</f>
        <v>19448</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6851</v>
      </c>
      <c r="C72" s="161">
        <f>基金残高に係る経年分析!G55</f>
        <v>6363</v>
      </c>
      <c r="D72" s="161">
        <f>基金残高に係る経年分析!H55</f>
        <v>7386</v>
      </c>
    </row>
    <row r="73" spans="1:16" x14ac:dyDescent="0.2">
      <c r="A73" s="160" t="s">
        <v>74</v>
      </c>
      <c r="B73" s="161">
        <f>基金残高に係る経年分析!F56</f>
        <v>2596</v>
      </c>
      <c r="C73" s="161">
        <f>基金残高に係る経年分析!G56</f>
        <v>3112</v>
      </c>
      <c r="D73" s="161">
        <f>基金残高に係る経年分析!H56</f>
        <v>3813</v>
      </c>
    </row>
    <row r="74" spans="1:16" x14ac:dyDescent="0.2">
      <c r="A74" s="160" t="s">
        <v>75</v>
      </c>
      <c r="B74" s="161">
        <f>基金残高に係る経年分析!F57</f>
        <v>31267</v>
      </c>
      <c r="C74" s="161">
        <f>基金残高に係る経年分析!G57</f>
        <v>31962</v>
      </c>
      <c r="D74" s="161">
        <f>基金残高に係る経年分析!H57</f>
        <v>35651</v>
      </c>
    </row>
  </sheetData>
  <sheetProtection algorithmName="SHA-512" hashValue="iyWsYVegDwxR4FWpBKviDuCSeWzZclM2yubDJOBan3i6YwLSfrTM+iflQtJU+KTktf6aAbdJtaiiKdweWNkhMg==" saltValue="UMOswqYR7iHZD9bJS9vCW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二角　貴博</cp:lastModifiedBy>
  <cp:lastPrinted>2026-03-11T07:25:27Z</cp:lastPrinted>
  <dcterms:created xsi:type="dcterms:W3CDTF">2026-02-23T06:17:14Z</dcterms:created>
  <dcterms:modified xsi:type="dcterms:W3CDTF">2026-09-29T05:17:48Z</dcterms:modified>
  <cp:category/>
</cp:coreProperties>
</file>