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〇\"/>
    </mc:Choice>
  </mc:AlternateContent>
  <xr:revisionPtr revIDLastSave="0" documentId="13_ncr:1_{4023641A-0578-4624-ACFA-E2D5FBF933A1}" xr6:coauthVersionLast="47" xr6:coauthVersionMax="47" xr10:uidLastSave="{00000000-0000-0000-0000-000000000000}"/>
  <bookViews>
    <workbookView xWindow="0" yWindow="1215" windowWidth="18015" windowHeight="12060" tabRatio="7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AA23" i="12"/>
  <c r="V23" i="12"/>
  <c r="Q23" i="12"/>
  <c r="AA34" i="12"/>
  <c r="AA35" i="12"/>
  <c r="AA36" i="12"/>
  <c r="AA37" i="12"/>
  <c r="AA38" i="12"/>
  <c r="AA39" i="12"/>
  <c r="AA40" i="12"/>
  <c r="AA41" i="12"/>
  <c r="AA42" i="12"/>
  <c r="AA43" i="12"/>
  <c r="AA33" i="12"/>
  <c r="AA31" i="12"/>
  <c r="AA32" i="12"/>
  <c r="AA30" i="12"/>
  <c r="AA28" i="12"/>
  <c r="BG36" i="10" l="1"/>
  <c r="BG35" i="10"/>
  <c r="BG34" i="10"/>
  <c r="AO41"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U41" i="10"/>
  <c r="C41" i="10"/>
  <c r="BW40" i="10"/>
  <c r="BE40" i="10"/>
  <c r="U40" i="10"/>
  <c r="C40" i="10"/>
  <c r="BW39" i="10"/>
  <c r="BE39" i="10"/>
  <c r="U39" i="10"/>
  <c r="C39" i="10"/>
  <c r="BW38" i="10"/>
  <c r="BE38" i="10"/>
  <c r="C38" i="10"/>
  <c r="BW37" i="10"/>
  <c r="BE37" i="10"/>
  <c r="C37" i="10"/>
  <c r="CO34" i="10"/>
  <c r="CO35" i="10" s="1"/>
  <c r="CO36" i="10" s="1"/>
  <c r="CO37" i="10" s="1"/>
  <c r="CO38" i="10" s="1"/>
  <c r="CO39" i="10" s="1"/>
  <c r="CO40" i="10" s="1"/>
  <c r="CO41" i="10" s="1"/>
  <c r="CO42" i="10" s="1"/>
  <c r="CO43" i="10" s="1"/>
  <c r="BW34" i="10"/>
  <c r="BW35" i="10" s="1"/>
  <c r="BW36" i="10" s="1"/>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AM40" i="10" s="1"/>
  <c r="AM41" i="10" s="1"/>
  <c r="BE34" i="10" l="1"/>
  <c r="BE35" i="10" s="1"/>
  <c r="BE36" i="10" s="1"/>
</calcChain>
</file>

<file path=xl/sharedStrings.xml><?xml version="1.0" encoding="utf-8"?>
<sst xmlns="http://schemas.openxmlformats.org/spreadsheetml/2006/main" count="1090" uniqueCount="650">
  <si>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</si>
  <si>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</si>
  <si>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</si>
  <si>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</si>
  <si>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</si>
  <si>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</si>
  <si>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</si>
  <si>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</si>
  <si>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</si>
  <si>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</si>
  <si>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</si>
  <si>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</si>
  <si>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</si>
  <si>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</si>
  <si>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</si>
  <si>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</si>
  <si>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</si>
  <si>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</si>
  <si>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</si>
  <si>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</si>
  <si>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</si>
  <si>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</si>
  <si>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</si>
  <si>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</si>
  <si>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</si>
  <si>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</si>
  <si>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</si>
  <si>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</si>
  <si>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</si>
  <si>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</si>
  <si>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</si>
  <si>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</si>
  <si>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</si>
  <si>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</si>
  <si>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</si>
  <si>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</si>
  <si>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</si>
  <si>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</si>
  <si>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</si>
  <si>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</si>
  <si>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</si>
  <si>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</si>
  <si>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</si>
  <si>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</si>
  <si>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</si>
  <si>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</si>
  <si>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</si>
  <si>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</si>
  <si>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</si>
  <si>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</si>
  <si>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</si>
  <si>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</si>
  <si>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</si>
  <si>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</si>
  <si>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</si>
  <si>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</si>
  <si>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</si>
  <si>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</si>
  <si>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</si>
  <si>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</si>
  <si>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</si>
  <si>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</si>
  <si>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</si>
  <si>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</si>
  <si>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</si>
  <si>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</si>
  <si>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</si>
  <si>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</si>
  <si>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</si>
  <si>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</si>
  <si>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</si>
  <si>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</si>
  <si>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</si>
  <si>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</si>
  <si>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</si>
  <si>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</si>
  <si>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</si>
  <si>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</si>
  <si>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</si>
  <si>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</si>
  <si>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</si>
  <si>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</si>
  <si>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</si>
  <si>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</si>
  <si>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</si>
  <si>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</si>
  <si>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</si>
  <si>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</si>
  <si>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</si>
  <si>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</si>
  <si>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</si>
  <si>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</si>
  <si>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</si>
  <si>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</si>
  <si>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</si>
  <si>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</si>
  <si>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</si>
  <si>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</si>
  <si>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</si>
  <si>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</si>
  <si>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</si>
  <si>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</si>
  <si>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</si>
  <si>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</si>
  <si>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</si>
  <si>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</si>
  <si>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</si>
  <si>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</si>
  <si>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</si>
  <si>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</si>
  <si>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</si>
  <si>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</si>
  <si>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</si>
  <si>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</si>
  <si>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</si>
  <si>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</si>
  <si>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</si>
  <si>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</si>
  <si>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</si>
  <si>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</si>
  <si>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</si>
  <si>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</si>
  <si>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</si>
  <si>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</si>
  <si>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</si>
  <si>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</si>
  <si>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</si>
  <si>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</si>
  <si>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</si>
  <si>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</si>
  <si>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</si>
  <si>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</si>
  <si>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</si>
  <si>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</si>
  <si>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</si>
  <si>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</si>
  <si>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</si>
  <si>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</si>
  <si>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</si>
  <si>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</si>
  <si>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</si>
  <si>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</si>
  <si>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</si>
  <si>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</si>
  <si>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</si>
  <si>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</si>
  <si>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</si>
  <si>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</si>
  <si>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</si>
  <si>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</si>
  <si>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</si>
  <si>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</si>
  <si>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</si>
  <si>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</si>
  <si>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</si>
  <si>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</si>
  <si>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</si>
  <si>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</si>
  <si>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</si>
  <si>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</si>
  <si>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</si>
  <si>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</si>
  <si>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</si>
  <si>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</si>
  <si>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</si>
  <si>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</si>
  <si>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</si>
  <si>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</si>
  <si>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</si>
  <si>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</si>
  <si>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</si>
  <si>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</si>
  <si>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</si>
  <si>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</si>
  <si>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</si>
  <si>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</si>
  <si>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</si>
  <si>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</si>
  <si>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</si>
  <si>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</si>
  <si>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</si>
  <si>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</si>
  <si>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</si>
  <si>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</si>
  <si>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</si>
  <si>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</si>
  <si>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</si>
  <si>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</si>
  <si>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</si>
  <si>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</si>
  <si>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</si>
  <si>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</si>
  <si>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</si>
  <si>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</si>
  <si>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</si>
  <si>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</si>
  <si>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</si>
  <si>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</si>
  <si>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</si>
  <si>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</si>
  <si>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</si>
  <si>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</si>
  <si>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</si>
  <si>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</si>
  <si>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</si>
  <si>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</si>
  <si>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</si>
  <si>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</si>
  <si>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</si>
  <si>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</si>
  <si>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</si>
  <si>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</si>
  <si>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</si>
  <si>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</si>
  <si>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</si>
  <si>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石川県金沢市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</si>
  <si>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</si>
  <si>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</si>
  <si>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</si>
  <si>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</si>
  <si>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</si>
  <si>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</si>
  <si>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</si>
  <si>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</si>
  <si>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</si>
  <si>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</si>
  <si>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</si>
  <si>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</si>
  <si>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</si>
  <si>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</si>
  <si>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</si>
  <si>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</si>
  <si>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</si>
  <si>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</si>
  <si>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</si>
  <si>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</si>
  <si>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</si>
  <si>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</si>
  <si>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</si>
  <si>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</si>
  <si>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</si>
  <si>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</si>
  <si>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</si>
  <si>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</si>
  <si>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</si>
  <si>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</si>
  <si>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</si>
  <si>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</si>
  <si>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</si>
  <si>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</si>
  <si>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</si>
  <si>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</si>
  <si>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</si>
  <si>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</si>
  <si>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</si>
  <si>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</si>
  <si>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</si>
  <si>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</si>
  <si>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</si>
  <si>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</si>
  <si>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</si>
  <si>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</si>
  <si>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</si>
  <si>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</si>
  <si>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</si>
  <si>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</si>
  <si>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</si>
  <si>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</si>
  <si>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</si>
  <si>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</si>
  <si>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</si>
  <si>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</si>
  <si>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</si>
  <si>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</si>
  <si>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</si>
  <si>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</si>
  <si>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</si>
  <si>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</si>
  <si>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</si>
  <si>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</si>
  <si>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</si>
  <si>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</si>
  <si>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</si>
  <si>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</si>
  <si>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</si>
  <si>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</si>
  <si>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</si>
  <si>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</si>
  <si>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</si>
  <si>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</si>
  <si>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</si>
  <si>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</si>
  <si>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</si>
  <si>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</si>
  <si>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</si>
  <si>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</si>
  <si>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</si>
  <si>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</si>
  <si>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</si>
  <si>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</si>
  <si>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</si>
  <si>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</si>
  <si>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</si>
  <si>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</si>
  <si>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</si>
  <si>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</si>
  <si>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</si>
  <si>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</si>
  <si>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</si>
  <si>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</si>
  <si>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</si>
  <si>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</si>
  <si>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</si>
  <si>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</si>
  <si>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</si>
  <si>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</si>
  <si>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</si>
  <si>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</si>
  <si>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</si>
  <si>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</si>
  <si>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</si>
  <si>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</si>
  <si>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</si>
  <si>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</si>
  <si>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</si>
  <si>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</si>
  <si>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</si>
  <si>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</si>
  <si>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</si>
  <si>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</si>
  <si>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</si>
  <si>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</si>
  <si>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</si>
  <si>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</si>
  <si>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</si>
  <si>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</si>
  <si>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</si>
  <si>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</si>
  <si>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</si>
  <si>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</si>
  <si>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</si>
  <si>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</si>
  <si>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</si>
  <si>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</si>
  <si>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</si>
  <si>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</si>
  <si>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</si>
  <si>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</si>
  <si>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</si>
  <si>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</si>
  <si>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</si>
  <si>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</si>
  <si>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</si>
  <si>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</si>
  <si>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</si>
  <si>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</si>
  <si>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</si>
  <si>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</si>
  <si>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</si>
  <si>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</si>
  <si>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</si>
  <si>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</si>
  <si>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</si>
  <si>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</si>
  <si>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</si>
  <si>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</si>
  <si>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</si>
  <si>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</si>
  <si>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</si>
  <si>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</si>
  <si>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</si>
  <si>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</si>
  <si>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</si>
  <si>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石川県金沢市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</si>
  <si>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</si>
  <si>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</si>
  <si>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</si>
  <si>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</si>
  <si>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</si>
  <si>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</si>
  <si>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</si>
  <si>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</si>
  <si>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</si>
  <si>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</si>
  <si>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</si>
  <si>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</si>
  <si>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</si>
  <si>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</si>
  <si>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</si>
  <si>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</si>
  <si>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</si>
  <si>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</si>
  <si>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</si>
  <si>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</si>
  <si>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金沢市公共用地先行取得事業費特別会計</t>
    <phoneticPr fontId="5"/>
  </si>
  <si>
    <t>-</t>
    <phoneticPr fontId="5"/>
  </si>
  <si>
    <t>金沢市母子父子寡婦福祉資金貸付事業費特別会計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</si>
  <si>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</si>
  <si>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</si>
  <si>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</si>
  <si>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</si>
  <si>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</si>
  <si>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</si>
  <si>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</si>
  <si>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</si>
  <si>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</si>
  <si>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</si>
  <si>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</si>
  <si>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</si>
  <si>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</si>
  <si>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</si>
  <si>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金沢市営地方競馬事業費特別会計</t>
    <phoneticPr fontId="5"/>
  </si>
  <si>
    <t>金沢市駐車場事業費特別会計</t>
    <phoneticPr fontId="5"/>
  </si>
  <si>
    <t>金沢市国民健康保険費特別会計</t>
    <phoneticPr fontId="5"/>
  </si>
  <si>
    <t>金沢市後期高齢者医療費特別会計</t>
    <phoneticPr fontId="5"/>
  </si>
  <si>
    <t>金沢市介護保険費特別会計</t>
    <phoneticPr fontId="5"/>
  </si>
  <si>
    <t>金沢市ガス事業特別会計</t>
    <phoneticPr fontId="5"/>
  </si>
  <si>
    <t>法適用企業</t>
    <phoneticPr fontId="5"/>
  </si>
  <si>
    <t>金沢市水道事業特別会計</t>
    <phoneticPr fontId="5"/>
  </si>
  <si>
    <t>法適用企業</t>
    <phoneticPr fontId="5"/>
  </si>
  <si>
    <t>金沢市下水道事業特別会計</t>
    <phoneticPr fontId="5"/>
  </si>
  <si>
    <t>金沢市発電事業特別会計</t>
    <phoneticPr fontId="5"/>
  </si>
  <si>
    <t>法適用企業</t>
    <phoneticPr fontId="5"/>
  </si>
  <si>
    <t>金沢市工業用水道事業特別会計</t>
    <phoneticPr fontId="5"/>
  </si>
  <si>
    <t>金沢市中央卸売市場事業特別会計</t>
    <phoneticPr fontId="5"/>
  </si>
  <si>
    <t>金沢市公設花き地方卸売市場事業特別会計</t>
    <phoneticPr fontId="5"/>
  </si>
  <si>
    <t>金沢市病院事業特別会計</t>
    <phoneticPr fontId="5"/>
  </si>
  <si>
    <t>法適用企業</t>
    <phoneticPr fontId="5"/>
  </si>
  <si>
    <t>金沢市工業団地造成事業費特別会計</t>
    <phoneticPr fontId="5"/>
  </si>
  <si>
    <t>法非適用企業</t>
    <phoneticPr fontId="5"/>
  </si>
  <si>
    <t>金沢市市街地再開発事業費特別会計</t>
    <phoneticPr fontId="5"/>
  </si>
  <si>
    <t>金沢市住宅団地建設事業費特別会計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</si>
  <si>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</si>
  <si>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</si>
  <si>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</si>
  <si>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</si>
  <si>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</si>
  <si>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</si>
  <si>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</si>
  <si>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</si>
  <si>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</si>
  <si>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</si>
  <si>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</si>
  <si>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</si>
  <si>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</si>
  <si>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</si>
  <si>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</si>
  <si>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</si>
  <si>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</si>
  <si>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</si>
  <si>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</si>
  <si>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</si>
  <si>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</si>
  <si>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</si>
  <si>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</si>
  <si>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</si>
  <si>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</si>
  <si>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</si>
  <si>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</si>
  <si>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</si>
  <si>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</si>
  <si>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</si>
  <si>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</si>
  <si>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</si>
  <si>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</si>
  <si>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</si>
  <si>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</si>
  <si>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</si>
  <si>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</si>
  <si>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</si>
  <si>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</si>
  <si>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</si>
  <si>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</si>
  <si>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</si>
  <si>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</si>
  <si>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</si>
  <si>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</si>
  <si>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</si>
  <si>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</si>
  <si>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</si>
  <si>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</si>
  <si>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</si>
  <si>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</si>
  <si>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</si>
  <si>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</si>
  <si>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</si>
  <si>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</si>
  <si>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</si>
  <si>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</si>
  <si>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</si>
  <si>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</si>
  <si>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</si>
  <si>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</si>
  <si>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</si>
  <si>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</si>
  <si>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</si>
  <si>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</si>
  <si>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</si>
  <si>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</si>
  <si>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</si>
  <si>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</si>
  <si>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金沢市下水道事業特別会計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</si>
  <si>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</si>
  <si>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</si>
  <si>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金沢市病院事業特別会計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</si>
  <si>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</si>
  <si>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金沢市中央卸売市場事業特別会計</t>
    <phoneticPr fontId="5"/>
  </si>
  <si>
    <t>(Ｆ)</t>
    <phoneticPr fontId="5"/>
  </si>
  <si>
    <t>金沢市水道事業特別会計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</si>
  <si>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</si>
  <si>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</si>
  <si>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</si>
  <si>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</si>
  <si>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</si>
  <si>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</si>
  <si>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</si>
  <si>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</si>
  <si>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</si>
  <si>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</si>
  <si>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</si>
  <si>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</si>
  <si>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</si>
  <si>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</si>
  <si>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</si>
  <si>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</si>
  <si>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</si>
  <si>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</si>
  <si>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</si>
  <si>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</si>
  <si>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</si>
  <si>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</si>
  <si>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</si>
  <si>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</si>
  <si>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</si>
  <si>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</si>
  <si>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</si>
  <si>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</si>
  <si>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</si>
  <si>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</si>
  <si>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</si>
  <si>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</si>
  <si>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</si>
  <si>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</si>
  <si>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</si>
  <si>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</si>
  <si>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</si>
  <si>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</si>
  <si>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</si>
  <si>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</si>
  <si>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</si>
  <si>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</si>
  <si>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</si>
  <si>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</si>
  <si>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</si>
  <si>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</si>
  <si>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</si>
  <si>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</si>
  <si>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</si>
  <si>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</si>
  <si>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</si>
  <si>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</si>
  <si>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</si>
  <si>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</si>
  <si>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</si>
  <si>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</si>
  <si>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</si>
  <si>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</si>
  <si>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</si>
  <si>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</si>
  <si>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</si>
  <si>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</si>
  <si>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</si>
  <si>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</si>
  <si>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</si>
  <si>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</si>
  <si>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</si>
  <si>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</si>
  <si>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</si>
  <si>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</si>
  <si>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</si>
  <si>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</si>
  <si>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</si>
  <si>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</si>
  <si>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</si>
  <si>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</si>
  <si>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</si>
  <si>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</si>
  <si>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</si>
  <si>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</si>
  <si>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</si>
  <si>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</si>
  <si>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</si>
  <si>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</si>
  <si>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金沢市水道事業特別会計</t>
  </si>
  <si>
    <t>金沢市病院事業特別会計</t>
  </si>
  <si>
    <t>一般会計</t>
  </si>
  <si>
    <t>金沢市下水道事業特別会計</t>
  </si>
  <si>
    <t>金沢市発電事業特別会計</t>
  </si>
  <si>
    <t>金沢市ガス事業特別会計</t>
  </si>
  <si>
    <t>金沢市中央卸売市場事業特別会計</t>
  </si>
  <si>
    <t>金沢市工業団地造成事業費特別会計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</si>
  <si>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</si>
  <si>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</si>
  <si>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</si>
  <si>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</si>
  <si>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</si>
  <si>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</si>
  <si>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</si>
  <si>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</si>
  <si>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</si>
  <si>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石川県後期高齢者医療広域連合（一般会計）</t>
    <rPh sb="0" eb="8">
      <t>イシカワケンコウキコウレイシャ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</si>
  <si>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</si>
  <si>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</si>
  <si>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</si>
  <si>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 xml:space="preserve"> (株)金沢商業活性化センター</t>
  </si>
  <si>
    <t xml:space="preserve"> (公財)石川県音楽文化振興事業団</t>
  </si>
  <si>
    <t xml:space="preserve"> (公財)横浜記念金沢の文化創生財団</t>
  </si>
  <si>
    <t xml:space="preserve"> (公財)金沢芸術創造財団</t>
  </si>
  <si>
    <t xml:space="preserve"> (公財)金沢文化振興財団</t>
  </si>
  <si>
    <t xml:space="preserve"> (公財)金沢国際交流財団</t>
  </si>
  <si>
    <t xml:space="preserve"> (公社)金沢職人大学校</t>
  </si>
  <si>
    <t xml:space="preserve"> 公立大学法人金沢美術工芸大学</t>
  </si>
  <si>
    <t xml:space="preserve"> (一財)石川県文化・産業振興基金</t>
  </si>
  <si>
    <t xml:space="preserve"> (公財)金沢コンベンションビューロー</t>
  </si>
  <si>
    <t xml:space="preserve"> (一財)石川県金沢勤労者プラザ</t>
  </si>
  <si>
    <t>(公財)金沢勤労者福祉サービスセンター</t>
  </si>
  <si>
    <t xml:space="preserve"> （一社）石川県金沢食肉公社</t>
  </si>
  <si>
    <t xml:space="preserve"> (公社)金沢ボランティア大学校</t>
  </si>
  <si>
    <t xml:space="preserve"> (公財)金沢市スポーツ事業団</t>
  </si>
  <si>
    <t xml:space="preserve"> (公財)金沢健康福祉財団</t>
    <rPh sb="7" eb="9">
      <t>ケンコウ</t>
    </rPh>
    <rPh sb="9" eb="11">
      <t>フクシ</t>
    </rPh>
    <rPh sb="11" eb="13">
      <t>ザイダン</t>
    </rPh>
    <phoneticPr fontId="2"/>
  </si>
  <si>
    <t xml:space="preserve"> (一財)石川県県民ふれあい公社</t>
  </si>
  <si>
    <t xml:space="preserve"> (公財)金沢まちづくり財団</t>
  </si>
  <si>
    <t xml:space="preserve"> (公財)金沢子ども科学財団</t>
  </si>
  <si>
    <t xml:space="preserve"> (公財)金沢市水道サービス公社</t>
  </si>
  <si>
    <t>教育福祉施設等再整備積立基金</t>
  </si>
  <si>
    <t>文化スポーツ施設再整備積立基金</t>
  </si>
  <si>
    <t>金沢市福祉活動育成基金</t>
  </si>
  <si>
    <t>金沢市の文化の人づくり基金</t>
  </si>
  <si>
    <t>美術館美術品購入基金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</si>
  <si>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</si>
  <si>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</si>
  <si>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の51.0%から12.1ポイント減の38.9%となった。有形固定資産減価償却率については、概ね類似団体の平均並みとなっており、引き続き平成28年度に策定した公共施設等総合管理計画に基づき公共施設の適正かつ効率的な管理に努めていく。</t>
    <rPh sb="26" eb="27">
      <t>ゲン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</si>
  <si>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</si>
  <si>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</si>
  <si>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</si>
  <si>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</si>
  <si>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</si>
  <si>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</si>
  <si>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実質公債費比率は前年度の4.8%から0.4ポイント減の4.4%となり、早期健全化基準の25.0%を下回っているほか、市債発行に許可が必要な18.0%も下回っている。
また、将来負担比率は前年度の51.0%から12.1ポイント減の38.9%となり、依然として国の早期健全化基準である350％に対しては低い水準にあり、今後も中期財政計画に基づき市債の繰上償還等に取り組んでいく。</t>
    <rPh sb="160" eb="162">
      <t>チュウキ</t>
    </rPh>
    <rPh sb="162" eb="164">
      <t>ザイセイ</t>
    </rPh>
    <rPh sb="164" eb="166">
      <t>ケイカク</t>
    </rPh>
    <rPh sb="167" eb="168">
      <t>モト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</si>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</sst>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D277B4A-01A9-4486-8B0F-615C51E7224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9197FF0-1871-4183-B5BA-0698CADCF4D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D36E-4F72-9B19-A1F2C6A50F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54827</c:v>
                </c:pt>
                <c:pt idx="1">
                  <c:v>74290</c:v>
                </c:pt>
                <c:pt idx="2">
                  <c:v>68911</c:v>
                </c:pt>
                <c:pt idx="3">
                  <c:v>57067</c:v>
                </c:pt>
                <c:pt idx="4">
                  <c:v>77149</c:v>
                </c:pt>
              </c:numCache>
            </c:numRef>
          </c:val>
          <c:smooth val="0"/>
          <c:extLst>
            <c:ext xmlns:c16="http://schemas.microsoft.com/office/drawing/2014/chart" uri="{C3380CC4-5D6E-409C-BE32-E72D297353CC}">
              <c16:uniqueId val="{00000001-D36E-4F72-9B19-A1F2C6A50F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1.95</c:v>
                </c:pt>
                <c:pt idx="1">
                  <c:v>1.64</c:v>
                </c:pt>
                <c:pt idx="2">
                  <c:v>1.69</c:v>
                </c:pt>
                <c:pt idx="3">
                  <c:v>3.36</c:v>
                </c:pt>
                <c:pt idx="4">
                  <c:v>4.3</c:v>
                </c:pt>
              </c:numCache>
            </c:numRef>
          </c:val>
          <c:extLst>
            <c:ext xmlns:c16="http://schemas.microsoft.com/office/drawing/2014/chart" uri="{C3380CC4-5D6E-409C-BE32-E72D297353CC}">
              <c16:uniqueId val="{00000000-98BF-4B4C-85D4-C443B89F88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2.96</c:v>
                </c:pt>
                <c:pt idx="1">
                  <c:v>2.97</c:v>
                </c:pt>
                <c:pt idx="2">
                  <c:v>2.57</c:v>
                </c:pt>
                <c:pt idx="3">
                  <c:v>2.4</c:v>
                </c:pt>
                <c:pt idx="4">
                  <c:v>2.25</c:v>
                </c:pt>
              </c:numCache>
            </c:numRef>
          </c:val>
          <c:extLst>
            <c:ext xmlns:c16="http://schemas.microsoft.com/office/drawing/2014/chart" uri="{C3380CC4-5D6E-409C-BE32-E72D297353CC}">
              <c16:uniqueId val="{00000001-98BF-4B4C-85D4-C443B89F88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1.78</c:v>
                </c:pt>
                <c:pt idx="1">
                  <c:v>0.78</c:v>
                </c:pt>
                <c:pt idx="2">
                  <c:v>0.18</c:v>
                </c:pt>
                <c:pt idx="3">
                  <c:v>3.04</c:v>
                </c:pt>
                <c:pt idx="4">
                  <c:v>2.12</c:v>
                </c:pt>
              </c:numCache>
            </c:numRef>
          </c:val>
          <c:smooth val="0"/>
          <c:extLst>
            <c:ext xmlns:c16="http://schemas.microsoft.com/office/drawing/2014/chart" uri="{C3380CC4-5D6E-409C-BE32-E72D297353CC}">
              <c16:uniqueId val="{00000002-98BF-4B4C-85D4-C443B89F88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4.08</c:v>
                </c:pt>
                <c:pt idx="2">
                  <c:v>#N/A</c:v>
                </c:pt>
                <c:pt idx="3">
                  <c:v>2.79</c:v>
                </c:pt>
                <c:pt idx="4">
                  <c:v>#N/A</c:v>
                </c:pt>
                <c:pt idx="5">
                  <c:v>2.4500000000000002</c:v>
                </c:pt>
                <c:pt idx="6">
                  <c:v>#N/A</c:v>
                </c:pt>
                <c:pt idx="7">
                  <c:v>2.4900000000000002</c:v>
                </c:pt>
                <c:pt idx="8">
                  <c:v>#N/A</c:v>
                </c:pt>
                <c:pt idx="9">
                  <c:v>1.92</c:v>
                </c:pt>
              </c:numCache>
            </c:numRef>
          </c:val>
          <c:extLst>
            <c:ext xmlns:c16="http://schemas.microsoft.com/office/drawing/2014/chart" uri="{C3380CC4-5D6E-409C-BE32-E72D297353CC}">
              <c16:uniqueId val="{00000000-DAC2-481C-A91E-51C7E2246A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C2-481C-A91E-51C7E2246AA9}"/>
            </c:ext>
          </c:extLst>
        </c:ser>
        <c:ser>
          <c:idx val="2"/>
          <c:order val="2"/>
          <c:tx>
            <c:strRef>
              <c:f>データシート!$A$29</c:f>
              <c:strCache>
                <c:ptCount val="1"/>
                <c:pt idx="0">
                  <c:v>金沢市工業団地造成事業費特別会計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1.62</c:v>
                </c:pt>
              </c:numCache>
            </c:numRef>
          </c:val>
          <c:extLst>
            <c:ext xmlns:c16="http://schemas.microsoft.com/office/drawing/2014/chart" uri="{C3380CC4-5D6E-409C-BE32-E72D297353CC}">
              <c16:uniqueId val="{00000002-DAC2-481C-A91E-51C7E2246AA9}"/>
            </c:ext>
          </c:extLst>
        </c:ser>
        <c:ser>
          <c:idx val="3"/>
          <c:order val="3"/>
          <c:tx>
            <c:strRef>
              <c:f>データシート!$A$30</c:f>
              <c:strCache>
                <c:ptCount val="1"/>
                <c:pt idx="0">
                  <c:v>金沢市中央卸売市場事業特別会計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1.79</c:v>
                </c:pt>
                <c:pt idx="2">
                  <c:v>#N/A</c:v>
                </c:pt>
                <c:pt idx="3">
                  <c:v>1.82</c:v>
                </c:pt>
                <c:pt idx="4">
                  <c:v>#N/A</c:v>
                </c:pt>
                <c:pt idx="5">
                  <c:v>1.84</c:v>
                </c:pt>
                <c:pt idx="6">
                  <c:v>#N/A</c:v>
                </c:pt>
                <c:pt idx="7">
                  <c:v>1.78</c:v>
                </c:pt>
                <c:pt idx="8">
                  <c:v>#N/A</c:v>
                </c:pt>
                <c:pt idx="9">
                  <c:v>1.65</c:v>
                </c:pt>
              </c:numCache>
            </c:numRef>
          </c:val>
          <c:extLst>
            <c:ext xmlns:c16="http://schemas.microsoft.com/office/drawing/2014/chart" uri="{C3380CC4-5D6E-409C-BE32-E72D297353CC}">
              <c16:uniqueId val="{00000003-DAC2-481C-A91E-51C7E2246AA9}"/>
            </c:ext>
          </c:extLst>
        </c:ser>
        <c:ser>
          <c:idx val="4"/>
          <c:order val="4"/>
          <c:tx>
            <c:strRef>
              <c:f>データシート!$A$31</c:f>
              <c:strCache>
                <c:ptCount val="1"/>
                <c:pt idx="0">
                  <c:v>金沢市ガス事業特別会計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3.32</c:v>
                </c:pt>
                <c:pt idx="2">
                  <c:v>#N/A</c:v>
                </c:pt>
                <c:pt idx="3">
                  <c:v>3.35</c:v>
                </c:pt>
                <c:pt idx="4">
                  <c:v>#N/A</c:v>
                </c:pt>
                <c:pt idx="5">
                  <c:v>3.27</c:v>
                </c:pt>
                <c:pt idx="6">
                  <c:v>#N/A</c:v>
                </c:pt>
                <c:pt idx="7">
                  <c:v>2.4900000000000002</c:v>
                </c:pt>
                <c:pt idx="8">
                  <c:v>#N/A</c:v>
                </c:pt>
                <c:pt idx="9">
                  <c:v>1.88</c:v>
                </c:pt>
              </c:numCache>
            </c:numRef>
          </c:val>
          <c:extLst>
            <c:ext xmlns:c16="http://schemas.microsoft.com/office/drawing/2014/chart" uri="{C3380CC4-5D6E-409C-BE32-E72D297353CC}">
              <c16:uniqueId val="{00000004-DAC2-481C-A91E-51C7E2246AA9}"/>
            </c:ext>
          </c:extLst>
        </c:ser>
        <c:ser>
          <c:idx val="5"/>
          <c:order val="5"/>
          <c:tx>
            <c:strRef>
              <c:f>データシート!$A$32</c:f>
              <c:strCache>
                <c:ptCount val="1"/>
                <c:pt idx="0">
                  <c:v>金沢市発電事業特別会計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c:v>
                </c:pt>
                <c:pt idx="2">
                  <c:v>#N/A</c:v>
                </c:pt>
                <c:pt idx="3">
                  <c:v>2.2799999999999998</c:v>
                </c:pt>
                <c:pt idx="4">
                  <c:v>#N/A</c:v>
                </c:pt>
                <c:pt idx="5">
                  <c:v>2.89</c:v>
                </c:pt>
                <c:pt idx="6">
                  <c:v>#N/A</c:v>
                </c:pt>
                <c:pt idx="7">
                  <c:v>2.31</c:v>
                </c:pt>
                <c:pt idx="8">
                  <c:v>#N/A</c:v>
                </c:pt>
                <c:pt idx="9">
                  <c:v>2.88</c:v>
                </c:pt>
              </c:numCache>
            </c:numRef>
          </c:val>
          <c:extLst>
            <c:ext xmlns:c16="http://schemas.microsoft.com/office/drawing/2014/chart" uri="{C3380CC4-5D6E-409C-BE32-E72D297353CC}">
              <c16:uniqueId val="{00000005-DAC2-481C-A91E-51C7E2246AA9}"/>
            </c:ext>
          </c:extLst>
        </c:ser>
        <c:ser>
          <c:idx val="6"/>
          <c:order val="6"/>
          <c:tx>
            <c:strRef>
              <c:f>データシート!$A$33</c:f>
              <c:strCache>
                <c:ptCount val="1"/>
                <c:pt idx="0">
                  <c:v>金沢市下水道事業特別会計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3.25</c:v>
                </c:pt>
                <c:pt idx="2">
                  <c:v>#N/A</c:v>
                </c:pt>
                <c:pt idx="3">
                  <c:v>3.37</c:v>
                </c:pt>
                <c:pt idx="4">
                  <c:v>#N/A</c:v>
                </c:pt>
                <c:pt idx="5">
                  <c:v>3.9</c:v>
                </c:pt>
                <c:pt idx="6">
                  <c:v>#N/A</c:v>
                </c:pt>
                <c:pt idx="7">
                  <c:v>3.13</c:v>
                </c:pt>
                <c:pt idx="8">
                  <c:v>#N/A</c:v>
                </c:pt>
                <c:pt idx="9">
                  <c:v>3.12</c:v>
                </c:pt>
              </c:numCache>
            </c:numRef>
          </c:val>
          <c:extLst>
            <c:ext xmlns:c16="http://schemas.microsoft.com/office/drawing/2014/chart" uri="{C3380CC4-5D6E-409C-BE32-E72D297353CC}">
              <c16:uniqueId val="{00000006-DAC2-481C-A91E-51C7E2246A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1.93</c:v>
                </c:pt>
                <c:pt idx="2">
                  <c:v>#N/A</c:v>
                </c:pt>
                <c:pt idx="3">
                  <c:v>1.62</c:v>
                </c:pt>
                <c:pt idx="4">
                  <c:v>#N/A</c:v>
                </c:pt>
                <c:pt idx="5">
                  <c:v>1.66</c:v>
                </c:pt>
                <c:pt idx="6">
                  <c:v>#N/A</c:v>
                </c:pt>
                <c:pt idx="7">
                  <c:v>3.3</c:v>
                </c:pt>
                <c:pt idx="8">
                  <c:v>#N/A</c:v>
                </c:pt>
                <c:pt idx="9">
                  <c:v>4.24</c:v>
                </c:pt>
              </c:numCache>
            </c:numRef>
          </c:val>
          <c:extLst>
            <c:ext xmlns:c16="http://schemas.microsoft.com/office/drawing/2014/chart" uri="{C3380CC4-5D6E-409C-BE32-E72D297353CC}">
              <c16:uniqueId val="{00000007-DAC2-481C-A91E-51C7E2246AA9}"/>
            </c:ext>
          </c:extLst>
        </c:ser>
        <c:ser>
          <c:idx val="8"/>
          <c:order val="8"/>
          <c:tx>
            <c:strRef>
              <c:f>データシート!$A$35</c:f>
              <c:strCache>
                <c:ptCount val="1"/>
                <c:pt idx="0">
                  <c:v>金沢市病院事業特別会計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3.36</c:v>
                </c:pt>
                <c:pt idx="2">
                  <c:v>#N/A</c:v>
                </c:pt>
                <c:pt idx="3">
                  <c:v>3.31</c:v>
                </c:pt>
                <c:pt idx="4">
                  <c:v>#N/A</c:v>
                </c:pt>
                <c:pt idx="5">
                  <c:v>3.24</c:v>
                </c:pt>
                <c:pt idx="6">
                  <c:v>#N/A</c:v>
                </c:pt>
                <c:pt idx="7">
                  <c:v>4.5</c:v>
                </c:pt>
                <c:pt idx="8">
                  <c:v>#N/A</c:v>
                </c:pt>
                <c:pt idx="9">
                  <c:v>5.24</c:v>
                </c:pt>
              </c:numCache>
            </c:numRef>
          </c:val>
          <c:extLst>
            <c:ext xmlns:c16="http://schemas.microsoft.com/office/drawing/2014/chart" uri="{C3380CC4-5D6E-409C-BE32-E72D297353CC}">
              <c16:uniqueId val="{00000008-DAC2-481C-A91E-51C7E2246AA9}"/>
            </c:ext>
          </c:extLst>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7.14</c:v>
                </c:pt>
                <c:pt idx="2">
                  <c:v>#N/A</c:v>
                </c:pt>
                <c:pt idx="3">
                  <c:v>7.13</c:v>
                </c:pt>
                <c:pt idx="4">
                  <c:v>#N/A</c:v>
                </c:pt>
                <c:pt idx="5">
                  <c:v>6.9</c:v>
                </c:pt>
                <c:pt idx="6">
                  <c:v>#N/A</c:v>
                </c:pt>
                <c:pt idx="7">
                  <c:v>6.4</c:v>
                </c:pt>
                <c:pt idx="8">
                  <c:v>#N/A</c:v>
                </c:pt>
                <c:pt idx="9">
                  <c:v>6.94</c:v>
                </c:pt>
              </c:numCache>
            </c:numRef>
          </c:val>
          <c:extLst>
            <c:ext xmlns:c16="http://schemas.microsoft.com/office/drawing/2014/chart" uri="{C3380CC4-5D6E-409C-BE32-E72D297353CC}">
              <c16:uniqueId val="{00000009-DAC2-481C-A91E-51C7E2246A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23713</c:v>
                </c:pt>
                <c:pt idx="5">
                  <c:v>22979</c:v>
                </c:pt>
                <c:pt idx="8">
                  <c:v>22202</c:v>
                </c:pt>
                <c:pt idx="11">
                  <c:v>21472</c:v>
                </c:pt>
                <c:pt idx="14">
                  <c:v>22566</c:v>
                </c:pt>
              </c:numCache>
            </c:numRef>
          </c:val>
          <c:extLst>
            <c:ext xmlns:c16="http://schemas.microsoft.com/office/drawing/2014/chart" uri="{C3380CC4-5D6E-409C-BE32-E72D297353CC}">
              <c16:uniqueId val="{00000000-A0C5-42E1-8FF8-3C5E90E33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C5-42E1-8FF8-3C5E90E33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108</c:v>
                </c:pt>
                <c:pt idx="6">
                  <c:v>108</c:v>
                </c:pt>
                <c:pt idx="9">
                  <c:v>109</c:v>
                </c:pt>
                <c:pt idx="12">
                  <c:v>109</c:v>
                </c:pt>
              </c:numCache>
            </c:numRef>
          </c:val>
          <c:extLst>
            <c:ext xmlns:c16="http://schemas.microsoft.com/office/drawing/2014/chart" uri="{C3380CC4-5D6E-409C-BE32-E72D297353CC}">
              <c16:uniqueId val="{00000002-A0C5-42E1-8FF8-3C5E90E33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C5-42E1-8FF8-3C5E90E33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5841</c:v>
                </c:pt>
                <c:pt idx="3">
                  <c:v>5746</c:v>
                </c:pt>
                <c:pt idx="6">
                  <c:v>5521</c:v>
                </c:pt>
                <c:pt idx="9">
                  <c:v>5353</c:v>
                </c:pt>
                <c:pt idx="12">
                  <c:v>5282</c:v>
                </c:pt>
              </c:numCache>
            </c:numRef>
          </c:val>
          <c:extLst>
            <c:ext xmlns:c16="http://schemas.microsoft.com/office/drawing/2014/chart" uri="{C3380CC4-5D6E-409C-BE32-E72D297353CC}">
              <c16:uniqueId val="{00000004-A0C5-42E1-8FF8-3C5E90E33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C5-42E1-8FF8-3C5E90E33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C5-42E1-8FF8-3C5E90E33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24656</c:v>
                </c:pt>
                <c:pt idx="3">
                  <c:v>21291</c:v>
                </c:pt>
                <c:pt idx="6">
                  <c:v>20509</c:v>
                </c:pt>
                <c:pt idx="9">
                  <c:v>20192</c:v>
                </c:pt>
                <c:pt idx="12">
                  <c:v>20785</c:v>
                </c:pt>
              </c:numCache>
            </c:numRef>
          </c:val>
          <c:extLst>
            <c:ext xmlns:c16="http://schemas.microsoft.com/office/drawing/2014/chart" uri="{C3380CC4-5D6E-409C-BE32-E72D297353CC}">
              <c16:uniqueId val="{00000007-A0C5-42E1-8FF8-3C5E90E33C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6784</c:v>
                </c:pt>
                <c:pt idx="2">
                  <c:v>#N/A</c:v>
                </c:pt>
                <c:pt idx="3">
                  <c:v>#N/A</c:v>
                </c:pt>
                <c:pt idx="4">
                  <c:v>4166</c:v>
                </c:pt>
                <c:pt idx="5">
                  <c:v>#N/A</c:v>
                </c:pt>
                <c:pt idx="6">
                  <c:v>#N/A</c:v>
                </c:pt>
                <c:pt idx="7">
                  <c:v>3936</c:v>
                </c:pt>
                <c:pt idx="8">
                  <c:v>#N/A</c:v>
                </c:pt>
                <c:pt idx="9">
                  <c:v>#N/A</c:v>
                </c:pt>
                <c:pt idx="10">
                  <c:v>4182</c:v>
                </c:pt>
                <c:pt idx="11">
                  <c:v>#N/A</c:v>
                </c:pt>
                <c:pt idx="12">
                  <c:v>#N/A</c:v>
                </c:pt>
                <c:pt idx="13">
                  <c:v>3610</c:v>
                </c:pt>
                <c:pt idx="14">
                  <c:v>#N/A</c:v>
                </c:pt>
              </c:numCache>
            </c:numRef>
          </c:val>
          <c:smooth val="0"/>
          <c:extLst>
            <c:ext xmlns:c16="http://schemas.microsoft.com/office/drawing/2014/chart" uri="{C3380CC4-5D6E-409C-BE32-E72D297353CC}">
              <c16:uniqueId val="{00000008-A0C5-42E1-8FF8-3C5E90E33C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193067</c:v>
                </c:pt>
                <c:pt idx="5">
                  <c:v>190437</c:v>
                </c:pt>
                <c:pt idx="8">
                  <c:v>186467</c:v>
                </c:pt>
                <c:pt idx="11">
                  <c:v>183192</c:v>
                </c:pt>
                <c:pt idx="14">
                  <c:v>184805</c:v>
                </c:pt>
              </c:numCache>
            </c:numRef>
          </c:val>
          <c:extLst>
            <c:ext xmlns:c16="http://schemas.microsoft.com/office/drawing/2014/chart" uri="{C3380CC4-5D6E-409C-BE32-E72D297353CC}">
              <c16:uniqueId val="{00000000-71E1-48F2-A61D-06A5ABCAD4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49923</c:v>
                </c:pt>
                <c:pt idx="5">
                  <c:v>50398</c:v>
                </c:pt>
                <c:pt idx="8">
                  <c:v>51444</c:v>
                </c:pt>
                <c:pt idx="11">
                  <c:v>53156</c:v>
                </c:pt>
                <c:pt idx="14">
                  <c:v>55861</c:v>
                </c:pt>
              </c:numCache>
            </c:numRef>
          </c:val>
          <c:extLst>
            <c:ext xmlns:c16="http://schemas.microsoft.com/office/drawing/2014/chart" uri="{C3380CC4-5D6E-409C-BE32-E72D297353CC}">
              <c16:uniqueId val="{00000001-71E1-48F2-A61D-06A5ABCAD4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14762</c:v>
                </c:pt>
                <c:pt idx="5">
                  <c:v>16649</c:v>
                </c:pt>
                <c:pt idx="8">
                  <c:v>16015</c:v>
                </c:pt>
                <c:pt idx="11">
                  <c:v>17308</c:v>
                </c:pt>
                <c:pt idx="14">
                  <c:v>21726</c:v>
                </c:pt>
              </c:numCache>
            </c:numRef>
          </c:val>
          <c:extLst>
            <c:ext xmlns:c16="http://schemas.microsoft.com/office/drawing/2014/chart" uri="{C3380CC4-5D6E-409C-BE32-E72D297353CC}">
              <c16:uniqueId val="{00000002-71E1-48F2-A61D-06A5ABCAD4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E1-48F2-A61D-06A5ABCAD4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E1-48F2-A61D-06A5ABCAD4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E1-48F2-A61D-06A5ABCAD4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16201</c:v>
                </c:pt>
                <c:pt idx="3">
                  <c:v>16017</c:v>
                </c:pt>
                <c:pt idx="6">
                  <c:v>16464</c:v>
                </c:pt>
                <c:pt idx="9">
                  <c:v>16480</c:v>
                </c:pt>
                <c:pt idx="12">
                  <c:v>16349</c:v>
                </c:pt>
              </c:numCache>
            </c:numRef>
          </c:val>
          <c:extLst>
            <c:ext xmlns:c16="http://schemas.microsoft.com/office/drawing/2014/chart" uri="{C3380CC4-5D6E-409C-BE32-E72D297353CC}">
              <c16:uniqueId val="{00000006-71E1-48F2-A61D-06A5ABCAD4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1E1-48F2-A61D-06A5ABCAD4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75980</c:v>
                </c:pt>
                <c:pt idx="3">
                  <c:v>72236</c:v>
                </c:pt>
                <c:pt idx="6">
                  <c:v>70503</c:v>
                </c:pt>
                <c:pt idx="9">
                  <c:v>66946</c:v>
                </c:pt>
                <c:pt idx="12">
                  <c:v>63560</c:v>
                </c:pt>
              </c:numCache>
            </c:numRef>
          </c:val>
          <c:extLst>
            <c:ext xmlns:c16="http://schemas.microsoft.com/office/drawing/2014/chart" uri="{C3380CC4-5D6E-409C-BE32-E72D297353CC}">
              <c16:uniqueId val="{00000008-71E1-48F2-A61D-06A5ABCAD4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1916</c:v>
                </c:pt>
                <c:pt idx="3">
                  <c:v>1762</c:v>
                </c:pt>
                <c:pt idx="6">
                  <c:v>1606</c:v>
                </c:pt>
                <c:pt idx="9">
                  <c:v>1450</c:v>
                </c:pt>
                <c:pt idx="12">
                  <c:v>2139</c:v>
                </c:pt>
              </c:numCache>
            </c:numRef>
          </c:val>
          <c:extLst>
            <c:ext xmlns:c16="http://schemas.microsoft.com/office/drawing/2014/chart" uri="{C3380CC4-5D6E-409C-BE32-E72D297353CC}">
              <c16:uniqueId val="{00000009-71E1-48F2-A61D-06A5ABCAD4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215791</c:v>
                </c:pt>
                <c:pt idx="3">
                  <c:v>216911</c:v>
                </c:pt>
                <c:pt idx="6">
                  <c:v>216595</c:v>
                </c:pt>
                <c:pt idx="9">
                  <c:v>212956</c:v>
                </c:pt>
                <c:pt idx="12">
                  <c:v>215642</c:v>
                </c:pt>
              </c:numCache>
            </c:numRef>
          </c:val>
          <c:extLst>
            <c:ext xmlns:c16="http://schemas.microsoft.com/office/drawing/2014/chart" uri="{C3380CC4-5D6E-409C-BE32-E72D297353CC}">
              <c16:uniqueId val="{0000000A-71E1-48F2-A61D-06A5ABCAD4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52137</c:v>
                </c:pt>
                <c:pt idx="2">
                  <c:v>#N/A</c:v>
                </c:pt>
                <c:pt idx="3">
                  <c:v>#N/A</c:v>
                </c:pt>
                <c:pt idx="4">
                  <c:v>49443</c:v>
                </c:pt>
                <c:pt idx="5">
                  <c:v>#N/A</c:v>
                </c:pt>
                <c:pt idx="6">
                  <c:v>#N/A</c:v>
                </c:pt>
                <c:pt idx="7">
                  <c:v>51242</c:v>
                </c:pt>
                <c:pt idx="8">
                  <c:v>#N/A</c:v>
                </c:pt>
                <c:pt idx="9">
                  <c:v>#N/A</c:v>
                </c:pt>
                <c:pt idx="10">
                  <c:v>44176</c:v>
                </c:pt>
                <c:pt idx="11">
                  <c:v>#N/A</c:v>
                </c:pt>
                <c:pt idx="12">
                  <c:v>#N/A</c:v>
                </c:pt>
                <c:pt idx="13">
                  <c:v>35298</c:v>
                </c:pt>
                <c:pt idx="14">
                  <c:v>#N/A</c:v>
                </c:pt>
              </c:numCache>
            </c:numRef>
          </c:val>
          <c:smooth val="0"/>
          <c:extLst>
            <c:ext xmlns:c16="http://schemas.microsoft.com/office/drawing/2014/chart" uri="{C3380CC4-5D6E-409C-BE32-E72D297353CC}">
              <c16:uniqueId val="{0000000B-71E1-48F2-A61D-06A5ABCAD4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2592</c:v>
                </c:pt>
                <c:pt idx="1">
                  <c:v>2452</c:v>
                </c:pt>
                <c:pt idx="2">
                  <c:v>2392</c:v>
                </c:pt>
              </c:numCache>
            </c:numRef>
          </c:val>
          <c:extLst>
            <c:ext xmlns:c16="http://schemas.microsoft.com/office/drawing/2014/chart" uri="{C3380CC4-5D6E-409C-BE32-E72D297353CC}">
              <c16:uniqueId val="{00000000-3A8D-4DB5-9440-64CAAD321C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c:v>
                </c:pt>
                <c:pt idx="1">
                  <c:v>104</c:v>
                </c:pt>
                <c:pt idx="2">
                  <c:v>2595</c:v>
                </c:pt>
              </c:numCache>
            </c:numRef>
          </c:val>
          <c:extLst>
            <c:ext xmlns:c16="http://schemas.microsoft.com/office/drawing/2014/chart" uri="{C3380CC4-5D6E-409C-BE32-E72D297353CC}">
              <c16:uniqueId val="{00000001-3A8D-4DB5-9440-64CAAD321C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13603</c:v>
                </c:pt>
                <c:pt idx="1">
                  <c:v>14923</c:v>
                </c:pt>
                <c:pt idx="2">
                  <c:v>16717</c:v>
                </c:pt>
              </c:numCache>
            </c:numRef>
          </c:val>
          <c:extLst>
            <c:ext xmlns:c16="http://schemas.microsoft.com/office/drawing/2014/chart" uri="{C3380CC4-5D6E-409C-BE32-E72D297353CC}">
              <c16:uniqueId val="{00000002-3A8D-4DB5-9440-64CAAD321C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{1953E337-562F-462D-B5B5-B6ED92FA8C9B}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C1-466E-93A7-4FA2EC7A38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{9F6638A7-472A-4D47-B38A-F3A571AE34B4}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C1-466E-93A7-4FA2EC7A38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{7B85D445-8790-4831-AECD-2FDE3833D2EC}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C1-466E-93A7-4FA2EC7A38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{036904E0-D532-48F2-A21E-6D9403907E1C}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C1-466E-93A7-4FA2EC7A38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{4FCDAFA3-26B9-4F9B-A570-B5DC89CD6E45}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C1-466E-93A7-4FA2EC7A38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{9331F61B-7183-4386-A0D7-1F059AB88410}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C1-466E-93A7-4FA2EC7A38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{C79B68A7-D6E3-45AB-AAF9-28A73B1E2DD8}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C1-466E-93A7-4FA2EC7A38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{D3932AD9-1ADE-47EA-9F36-DCEE1BFE3A82}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C1-466E-93A7-4FA2EC7A38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{B3043225-4BDD-46EA-BA22-EDB59B369A04}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C1-466E-93A7-4FA2EC7A38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63.1</c:v>
                </c:pt>
                <c:pt idx="24">
                  <c:v>64.400000000000006</c:v>
                </c:pt>
                <c:pt idx="32">
                  <c:v>65</c:v>
                </c:pt>
              </c:numCache>
            </c:numRef>
          </c:xVal>
          <c:yVal>
            <c:numRef>
              <c:f>公会計指標分析・財政指標組合せ分析表!$BP$51:$DC$51</c:f>
              <c:numCache>
                <c:formatCode>#,##0.0;"▲ "#,##0.0</c:formatCode>
                <c:ptCount val="40"/>
                <c:pt idx="8">
                  <c:v>58.6</c:v>
                </c:pt>
                <c:pt idx="16">
                  <c:v>60.5</c:v>
                </c:pt>
                <c:pt idx="24">
                  <c:v>51</c:v>
                </c:pt>
                <c:pt idx="32">
                  <c:v>38.9</c:v>
                </c:pt>
              </c:numCache>
            </c:numRef>
          </c:yVal>
          <c:smooth val="0"/>
          <c:extLst>
            <c:ext xmlns:c16="http://schemas.microsoft.com/office/drawing/2014/chart" uri="{C3380CC4-5D6E-409C-BE32-E72D297353CC}">
              <c16:uniqueId val="{00000009-1FC1-466E-93A7-4FA2EC7A38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{53544C1C-D10B-4370-860C-5292460DD438}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C1-466E-93A7-4FA2EC7A38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{54BB70D4-AC75-4EB1-AF35-679544BFC336}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C1-466E-93A7-4FA2EC7A38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{8732DDBC-0F27-4D85-9AFF-1A48E1890BD7}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C1-466E-93A7-4FA2EC7A38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{93DF9971-C8A9-4973-9C2F-4D51B0305EDC}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C1-466E-93A7-4FA2EC7A38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{1C0AEC8F-60A1-4C8E-A141-611FD29A36E4}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C1-466E-93A7-4FA2EC7A38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{EE31FE7E-2F17-44B0-AD0F-4AE658C5F24E}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C1-466E-93A7-4FA2EC7A38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{483F315C-6903-4325-97A8-E6DCF563D2C3}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C1-466E-93A7-4FA2EC7A38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{56B0E146-D935-4741-87CB-75F0988EA2B9}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C1-466E-93A7-4FA2EC7A38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{9F5F2727-A732-4CAD-809E-7EF02B08C685}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C1-466E-93A7-4FA2EC7A38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61.1</c:v>
                </c:pt>
                <c:pt idx="16">
                  <c:v>61.9</c:v>
                </c:pt>
                <c:pt idx="24">
                  <c:v>62.7</c:v>
                </c:pt>
                <c:pt idx="32">
                  <c:v>63.9</c:v>
                </c:pt>
              </c:numCache>
            </c:numRef>
          </c:xVal>
          <c:yVal>
            <c:numRef>
              <c:f>公会計指標分析・財政指標組合せ分析表!$BP$55:$DC$55</c:f>
              <c:numCache>
                <c:formatCode>#,##0.0;"▲ "#,##0.0</c:formatCode>
                <c:ptCount val="40"/>
                <c:pt idx="8">
                  <c:v>34</c:v>
                </c:pt>
                <c:pt idx="16">
                  <c:v>33.9</c:v>
                </c:pt>
                <c:pt idx="24">
                  <c:v>31.5</c:v>
                </c:pt>
                <c:pt idx="32">
                  <c:v>23.4</c:v>
                </c:pt>
              </c:numCache>
            </c:numRef>
          </c:yVal>
          <c:smooth val="0"/>
          <c:extLst>
            <c:ext xmlns:c16="http://schemas.microsoft.com/office/drawing/2014/chart" uri="{C3380CC4-5D6E-409C-BE32-E72D297353CC}">
              <c16:uniqueId val="{00000013-1FC1-466E-93A7-4FA2EC7A38C9}"/>
            </c:ext>
          </c:extLst>
        </c:ser>
        <c:dLbls>
          <c:showLegendKey val="0"/>
          <c:showVal val="1"/>
          <c:showCatName val="0"/>
          <c:showSerName val="0"/>
          <c:showPercent val="0"/>
          <c:showBubbleSize val="0"/>
        </c:dLbls>
        <c:axId val="46179840"/>
        <c:axId val="46181760"/>
      </c:scatterChart>
      <c:valAx>
        <c:axId val="46179840"/>
        <c:scaling>
          <c:orientation val="maxMin"/>
          <c:max val="66"/>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{A40A33AA-DEF2-4949-AF5B-936C54D09303}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34-4FF6-A823-E1432A6D1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{D907A752-E95B-4E04-B201-6C201743F791}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34-4FF6-A823-E1432A6D1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{26A216AF-F0DE-4CC6-9702-8C611FDD0989}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34-4FF6-A823-E1432A6D1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{2803BD99-DC6F-4D6A-BEFC-2ACFF642E5B6}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34-4FF6-A823-E1432A6D1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{89D2DB71-19D6-443A-AE2E-ECA9527E7EA2}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34-4FF6-A823-E1432A6D1B1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{AB68D88A-D5F2-4165-BEBA-7BE9017DA38B}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34-4FF6-A823-E1432A6D1B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{08761853-03E9-4EE1-88E7-97FAF5639BC7}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34-4FF6-A823-E1432A6D1B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{1781A3E0-97D8-4195-BA5F-8BE9779E5B04}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34-4FF6-A823-E1432A6D1B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{C7771D58-3CAB-4697-B51D-C76B3CB4B83E}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34-4FF6-A823-E1432A6D1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7.1</c:v>
                </c:pt>
                <c:pt idx="16">
                  <c:v>5.9</c:v>
                </c:pt>
                <c:pt idx="24">
                  <c:v>4.8</c:v>
                </c:pt>
                <c:pt idx="32">
                  <c:v>4.4000000000000004</c:v>
                </c:pt>
              </c:numCache>
            </c:numRef>
          </c:xVal>
          <c:yVal>
            <c:numRef>
              <c:f>公会計指標分析・財政指標組合せ分析表!$BP$73:$DC$73</c:f>
              <c:numCache>
                <c:formatCode>#,##0.0;"▲ "#,##0.0</c:formatCode>
                <c:ptCount val="40"/>
                <c:pt idx="0">
                  <c:v>62.3</c:v>
                </c:pt>
                <c:pt idx="8">
                  <c:v>58.6</c:v>
                </c:pt>
                <c:pt idx="16">
                  <c:v>60.5</c:v>
                </c:pt>
                <c:pt idx="24">
                  <c:v>51</c:v>
                </c:pt>
                <c:pt idx="32">
                  <c:v>38.9</c:v>
                </c:pt>
              </c:numCache>
            </c:numRef>
          </c:yVal>
          <c:smooth val="0"/>
          <c:extLst>
            <c:ext xmlns:c16="http://schemas.microsoft.com/office/drawing/2014/chart" uri="{C3380CC4-5D6E-409C-BE32-E72D297353CC}">
              <c16:uniqueId val="{00000009-E234-4FF6-A823-E1432A6D1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{1979B701-0E6B-4005-9BA3-F79FEA3B07C0}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34-4FF6-A823-E1432A6D1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{B37F2EA1-9D86-4AE3-AAFE-6F2FC247E41D}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34-4FF6-A823-E1432A6D1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{6C580017-AC42-496E-867D-13E96B3158F0}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34-4FF6-A823-E1432A6D1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{55E87286-D1EC-4EFE-9AED-2358FE537320}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34-4FF6-A823-E1432A6D1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{A17A090C-AE0B-4A34-BFF1-3F5E3C040CD6}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34-4FF6-A823-E1432A6D1B1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{B09BC045-95F8-4CB6-BD31-D7CCEAEAD0B1}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34-4FF6-A823-E1432A6D1B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{C5ED7A66-3188-481D-BA4B-183B90DC81E8}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34-4FF6-A823-E1432A6D1B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{B02F136B-E2D8-4C7D-A95D-83431B89AAC0}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34-4FF6-A823-E1432A6D1B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{C4341CA0-0DF7-4011-969B-9123CE48F6FA}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34-4FF6-A823-E1432A6D1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E234-4FF6-A823-E1432A6D1B12}"/>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ポイント減となり、中期財政計画の実践により、引き続き起債発行に許可が必要な</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％を大きく下回っており、健全性を堅持している。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実績なし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％の減となっており、その要因としては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臨時財政対策債の増加により標準財政規模が増加したことのほか、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積極的に市債の繰上償還に取り組んできたことが挙げられる。今後も、中期財政計画を着実に実践し、財政基盤の強化に努めていく。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石川県金沢市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教育福祉施設等再整備積立基金、文化スポーツ施設再整備積立基金など、基金の有効活用に向けた計画的な積み立てを実施した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ほか、減債基金に交付税措置に基づく臨時財政対策債償還分の積み立てを実施した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結果、基金全体として約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今後の財政需要を見据え、特定目的基金の新設のほか既存の基金への積み立てを実施し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基金の有効活用に努める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教育福祉施設等再整備積立基金：教育施設及び福祉施設等の再整備に充てる資金を積み立てるため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教育福祉施設等再整備積立基金：新規に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教育福祉施設等再整備積立基金：将来的な学校施設の改築に向けて計画的に積立・取崩を実施</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新型コロナウイルス感染症対策に伴う取崩による減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決算状況を踏まえ、可能な範囲で積み立て</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交付税措置に基づく臨時財政対策債償還分の積み立てによる増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償還計画に沿って順次取り崩し</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635AB0-9525-4F76-B0B8-10E941562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357D69F-BD62-42DE-A47C-7AB74C5B1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E15742E-8EA9-4CAB-8493-6EE232F70D38}"/>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34CB2D5-7014-4047-B9BC-F78B916F5D45}"/>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5C7B837-18FC-4313-899A-B973E109989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F27F837-3A13-415A-94F3-76E024E3AC6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212F13F-FB2D-43B5-B025-AD277BBA3AF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BBF339-458E-4254-9CC5-0702BA8CC37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D4AE694-D423-47D9-B929-C7AD0DB7C3A3}"/>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C7AE114-4F83-41BB-A5B8-6A225F0619D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EC930B-A11E-4D76-8256-6772246AC87C}"/>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3F5E82-58FB-4CA0-AA57-B40597261E17}"/>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0FF39F-0E61-4A08-9DD4-AD55224422B5}"/>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E116680-BED7-4F21-8410-5B2FF7633ACC}"/>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DFA0A38-8898-49AB-B062-5D45C3BD2775}"/>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F49009B-DFEA-4FD2-8F5E-29906C93B5E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07CA52-A6E2-4D3D-985F-9ECC6F71C5A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E5D9850-54B5-47E1-BF57-9C228A51569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AA10288-FEB7-471D-A708-4E4FE4185FA8}"/>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539B009-607B-47C5-9E3D-C79D7202F88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E5CD21E-3DBD-4C25-AF25-89415C4AB1D7}"/>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B0D188E-8F51-42CE-961F-67CCE349070A}"/>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29927D1-18A5-42BB-B792-8317A147C044}"/>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85AB4C0-EF45-45E5-9502-E9FA9D301399}"/>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EFFC498-FA3B-41BC-91B8-53DF46BDCEE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60B456D-1CC8-4154-B686-F836AE2388D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8E63C30-F003-4A76-9986-6BA607E85AB8}"/>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C6778A5-E573-4959-A37D-4FBFF722E0CB}"/>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65BE7ED-5339-4E50-91BB-DD5698FC5E9E}"/>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54E4724-6DD9-49DA-932A-79D97507E0F8}"/>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6560F9E-2782-43AA-AD7E-387D34427234}"/>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9F5936C-34DA-4C71-BA6F-764D76E3CC7F}"/>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25D05FE-462E-458F-A4B0-32F2F8DC7D5F}"/>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F356C9A-738E-4EB6-B420-5AE6F088456B}"/>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B6F170B-DA7C-48E6-B709-CC692576E414}"/>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84CA5DE-A52F-4DE2-B608-2282205EC35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8709161-E78F-4CE0-B277-41F4A61A5120}"/>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D638F94-A4EB-400B-9E7A-26FB0F7ED128}"/>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2E12665-ADE7-4CC3-A9FE-1AB5165F90E9}"/>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51E59DB-5BC5-4BC6-9100-A636E5F6A68F}"/>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F7F40AA-5DEA-4AA9-849C-77B2B5F5A7A7}"/>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C956317-098E-477E-871E-12ED3E26A5CD}"/>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EF487E1-C42F-4E13-8634-811791EC0B9B}"/>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34A35DA-08E6-4E54-AB25-A458B5A4D050}"/>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B3BB4A6-0B6D-4FA3-A547-B3C7A2346065}"/>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A364066-0F5B-43AC-9B19-271840E3A63C}"/>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9813C6B-C6A1-424C-A06A-9289456B5686}"/>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当市では、平成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に策定した公共施設等総合管理計画において、今後生じる改修・更新費用を見込み、総合的かつ計画的な管理の推進に取り組むことを目的に掲げ、将来にわたって公共施設を適正かつ効率的に管理し、行政サービスを安定的に提供できるよう、その着実な実践に取り組んでいる。</a:t>
          </a:r>
          <a:endParaRPr lang="ja-JP" altLang="ja-JP" sz="1000">
            <a:effectLst/>
          </a:endParaRPr>
        </a:p>
        <a:p>
          <a:r>
            <a:rPr lang="ja-JP" altLang="ja-JP" sz="1000" b="0" i="0" baseline="0">
              <a:solidFill>
                <a:schemeClr val="dk1"/>
              </a:solidFill>
              <a:effectLst/>
              <a:latin typeface="+mn-lt"/>
              <a:ea typeface="+mn-ea"/>
              <a:cs typeface="+mn-cs"/>
            </a:rPr>
            <a:t>有形固定資産減価償却率については、概ね類似団体の平均並みとなっており、引き続き公共施設の適正かつ効率的な管理に努めていく。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33A1377-707B-47D8-9328-BEF555D88806}"/>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08EBC17-64D5-4BB6-AA89-CB4470ED4274}"/>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539D8D7-96A8-4ABB-89C9-757DAB8D74A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645890D-F78A-4F4F-AAFC-B4C0FFE0A4D1}"/>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88C2101-5F35-4254-BB61-05CC846A1843}"/>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D2D57F7-4B4E-4234-B610-68E021A48AA0}"/>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EB8C0E9-E745-4A19-9178-05780D69F696}"/>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C370FB6-B625-4205-A443-AA9D79E7F011}"/>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5247E9A-F82A-40E4-8697-E18458BB434C}"/>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7C802E1-5727-44F8-ADE9-C0FC05061D99}"/>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B2A50CD-D47A-4FEB-9C4F-5C9367A9D8A1}"/>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C96DBD4-A129-4F9B-9B59-5D9DE2193B8D}"/>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96B9559-74CB-41D6-93AF-F510BF70A5A8}"/>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E853B7D-D121-4147-BE1F-6FB7EC834C4C}"/>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A7D84F6-5AEB-470C-9EDE-D9160E0FC2D1}"/>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2C81929-0BCE-45AC-883D-9AA0EB101751}"/>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605434FB-F21E-46F8-8F1E-4FB89D15290B}"/>
            </a:ext>
          </a:extLst>
        </xdr:cNvPr>
        <xdr:cNvCxnSpPr/>
      </xdr:nvCxnSpPr>
      <xdr:spPr>
        <a:xfrm flipV="1">
          <a:off x="4300220" y="5220335"/>
          <a:ext cx="1270" cy="126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4F163A76-F9C6-4EBD-940C-5557D14B53F0}"/>
            </a:ext>
          </a:extLst>
        </xdr:cNvPr>
        <xdr:cNvSpPr txBox="1"/>
      </xdr:nvSpPr>
      <xdr:spPr>
        <a:xfrm>
          <a:off x="4352925" y="649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2441EAC4-4073-467D-84E1-2EF06329FC22}"/>
            </a:ext>
          </a:extLst>
        </xdr:cNvPr>
        <xdr:cNvCxnSpPr/>
      </xdr:nvCxnSpPr>
      <xdr:spPr>
        <a:xfrm>
          <a:off x="4213225" y="649012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9D5219BB-61AC-427D-9B2E-AF28764A6693}"/>
            </a:ext>
          </a:extLst>
        </xdr:cNvPr>
        <xdr:cNvSpPr txBox="1"/>
      </xdr:nvSpPr>
      <xdr:spPr>
        <a:xfrm>
          <a:off x="4352925" y="500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FFF99B07-E242-4C63-A1A0-F1FB2CE2CBA4}"/>
            </a:ext>
          </a:extLst>
        </xdr:cNvPr>
        <xdr:cNvCxnSpPr/>
      </xdr:nvCxnSpPr>
      <xdr:spPr>
        <a:xfrm>
          <a:off x="4213225" y="52203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AD126AF0-9834-4996-9DA8-3DE867E704F2}"/>
            </a:ext>
          </a:extLst>
        </xdr:cNvPr>
        <xdr:cNvSpPr txBox="1"/>
      </xdr:nvSpPr>
      <xdr:spPr>
        <a:xfrm>
          <a:off x="4352925" y="5805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FAD4712F-9156-4D38-B586-404F4BFB80D1}"/>
            </a:ext>
          </a:extLst>
        </xdr:cNvPr>
        <xdr:cNvSpPr/>
      </xdr:nvSpPr>
      <xdr:spPr>
        <a:xfrm>
          <a:off x="4251325"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F5E04ECA-4D23-4A7A-B26E-1D6BCDA20B25}"/>
            </a:ext>
          </a:extLst>
        </xdr:cNvPr>
        <xdr:cNvSpPr/>
      </xdr:nvSpPr>
      <xdr:spPr>
        <a:xfrm>
          <a:off x="3616325" y="5910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98AB3963-1528-4085-B0B2-A5B8627076B8}"/>
            </a:ext>
          </a:extLst>
        </xdr:cNvPr>
        <xdr:cNvSpPr/>
      </xdr:nvSpPr>
      <xdr:spPr>
        <a:xfrm>
          <a:off x="2930525" y="58817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D1369B07-D184-4D41-99F9-ABF153F2190F}"/>
            </a:ext>
          </a:extLst>
        </xdr:cNvPr>
        <xdr:cNvSpPr/>
      </xdr:nvSpPr>
      <xdr:spPr>
        <a:xfrm>
          <a:off x="2244725" y="5853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A3278D44-EAA5-4AE9-B9E5-F4C67DC303F0}"/>
            </a:ext>
          </a:extLst>
        </xdr:cNvPr>
        <xdr:cNvSpPr/>
      </xdr:nvSpPr>
      <xdr:spPr>
        <a:xfrm>
          <a:off x="1558925" y="5813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32D779C-3CD8-4A37-A6A5-EC8F708717D2}"/>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F88CF1A-F53C-4F7E-97B4-EA8F078576B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8E8ED8A-9949-4818-B8B2-F7EEAEC733B5}"/>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D9BBD6B-4279-4D86-90EE-0629B874F194}"/>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9325855-4C42-4094-9E39-2F4339FBE737}"/>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81" name="楕円 80">
          <a:extLst>
            <a:ext uri="{FF2B5EF4-FFF2-40B4-BE49-F238E27FC236}">
              <a16:creationId xmlns:a16="http://schemas.microsoft.com/office/drawing/2014/main" id="{9049C355-87EC-4375-996C-D23F420F62E5}"/>
            </a:ext>
          </a:extLst>
        </xdr:cNvPr>
        <xdr:cNvSpPr/>
      </xdr:nvSpPr>
      <xdr:spPr>
        <a:xfrm>
          <a:off x="4251325" y="5986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2" name="有形固定資産減価償却率該当値テキスト">
          <a:extLst>
            <a:ext uri="{FF2B5EF4-FFF2-40B4-BE49-F238E27FC236}">
              <a16:creationId xmlns:a16="http://schemas.microsoft.com/office/drawing/2014/main" id="{E3C19F1C-7F18-4F1D-A4F5-5DDDADC14F72}"/>
            </a:ext>
          </a:extLst>
        </xdr:cNvPr>
        <xdr:cNvSpPr txBox="1"/>
      </xdr:nvSpPr>
      <xdr:spPr>
        <a:xfrm>
          <a:off x="4352925" y="596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83" name="楕円 82">
          <a:extLst>
            <a:ext uri="{FF2B5EF4-FFF2-40B4-BE49-F238E27FC236}">
              <a16:creationId xmlns:a16="http://schemas.microsoft.com/office/drawing/2014/main" id="{ED37BE16-F39F-458E-9A05-C0F933D42251}"/>
            </a:ext>
          </a:extLst>
        </xdr:cNvPr>
        <xdr:cNvSpPr/>
      </xdr:nvSpPr>
      <xdr:spPr>
        <a:xfrm>
          <a:off x="3616325" y="5965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125942</xdr:rowOff>
    </xdr:to>
    <xdr:cxnSp macro="">
      <xdr:nvCxnSpPr>
        <xdr:cNvPr id="84" name="直線コネクタ 83">
          <a:extLst>
            <a:ext uri="{FF2B5EF4-FFF2-40B4-BE49-F238E27FC236}">
              <a16:creationId xmlns:a16="http://schemas.microsoft.com/office/drawing/2014/main" id="{6E432DFE-EAB3-4C67-9BFC-043D584CBD35}"/>
            </a:ext>
          </a:extLst>
        </xdr:cNvPr>
        <xdr:cNvCxnSpPr/>
      </xdr:nvCxnSpPr>
      <xdr:spPr>
        <a:xfrm>
          <a:off x="3667125" y="6016202"/>
          <a:ext cx="635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5" name="楕円 84">
          <a:extLst>
            <a:ext uri="{FF2B5EF4-FFF2-40B4-BE49-F238E27FC236}">
              <a16:creationId xmlns:a16="http://schemas.microsoft.com/office/drawing/2014/main" id="{620CE65D-D16A-4D30-9E68-51A74FEE4CC1}"/>
            </a:ext>
          </a:extLst>
        </xdr:cNvPr>
        <xdr:cNvSpPr/>
      </xdr:nvSpPr>
      <xdr:spPr>
        <a:xfrm>
          <a:off x="2930525" y="59186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104352</xdr:rowOff>
    </xdr:to>
    <xdr:cxnSp macro="">
      <xdr:nvCxnSpPr>
        <xdr:cNvPr id="86" name="直線コネクタ 85">
          <a:extLst>
            <a:ext uri="{FF2B5EF4-FFF2-40B4-BE49-F238E27FC236}">
              <a16:creationId xmlns:a16="http://schemas.microsoft.com/office/drawing/2014/main" id="{1ED63EC3-75DD-4742-9EE7-75967D477304}"/>
            </a:ext>
          </a:extLst>
        </xdr:cNvPr>
        <xdr:cNvCxnSpPr/>
      </xdr:nvCxnSpPr>
      <xdr:spPr>
        <a:xfrm>
          <a:off x="2981325" y="5969423"/>
          <a:ext cx="6858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87" name="楕円 86">
          <a:extLst>
            <a:ext uri="{FF2B5EF4-FFF2-40B4-BE49-F238E27FC236}">
              <a16:creationId xmlns:a16="http://schemas.microsoft.com/office/drawing/2014/main" id="{68FC11C0-9C1A-495B-A564-8CA21BED3EA8}"/>
            </a:ext>
          </a:extLst>
        </xdr:cNvPr>
        <xdr:cNvSpPr/>
      </xdr:nvSpPr>
      <xdr:spPr>
        <a:xfrm>
          <a:off x="2244725" y="5914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31</xdr:row>
      <xdr:rowOff>57573</xdr:rowOff>
    </xdr:to>
    <xdr:cxnSp macro="">
      <xdr:nvCxnSpPr>
        <xdr:cNvPr id="88" name="直線コネクタ 87">
          <a:extLst>
            <a:ext uri="{FF2B5EF4-FFF2-40B4-BE49-F238E27FC236}">
              <a16:creationId xmlns:a16="http://schemas.microsoft.com/office/drawing/2014/main" id="{0CC126E0-D338-40D8-82A7-5A3758ED0787}"/>
            </a:ext>
          </a:extLst>
        </xdr:cNvPr>
        <xdr:cNvCxnSpPr/>
      </xdr:nvCxnSpPr>
      <xdr:spPr>
        <a:xfrm>
          <a:off x="2295525" y="5958628"/>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89" name="n_1aveValue有形固定資産減価償却率">
          <a:extLst>
            <a:ext uri="{FF2B5EF4-FFF2-40B4-BE49-F238E27FC236}">
              <a16:creationId xmlns:a16="http://schemas.microsoft.com/office/drawing/2014/main" id="{0A269AD5-51D3-42B0-A825-46172F71D00B}"/>
            </a:ext>
          </a:extLst>
        </xdr:cNvPr>
        <xdr:cNvSpPr txBox="1"/>
      </xdr:nvSpPr>
      <xdr:spPr>
        <a:xfrm>
          <a:off x="34709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a:extLst>
            <a:ext uri="{FF2B5EF4-FFF2-40B4-BE49-F238E27FC236}">
              <a16:creationId xmlns:a16="http://schemas.microsoft.com/office/drawing/2014/main" id="{976642BB-593D-4837-A03C-5ECAE99A2AAA}"/>
            </a:ext>
          </a:extLst>
        </xdr:cNvPr>
        <xdr:cNvSpPr txBox="1"/>
      </xdr:nvSpPr>
      <xdr:spPr>
        <a:xfrm>
          <a:off x="2797819"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1" name="n_3aveValue有形固定資産減価償却率">
          <a:extLst>
            <a:ext uri="{FF2B5EF4-FFF2-40B4-BE49-F238E27FC236}">
              <a16:creationId xmlns:a16="http://schemas.microsoft.com/office/drawing/2014/main" id="{1FE50BD8-AB80-4519-98FF-70920F1FCF38}"/>
            </a:ext>
          </a:extLst>
        </xdr:cNvPr>
        <xdr:cNvSpPr txBox="1"/>
      </xdr:nvSpPr>
      <xdr:spPr>
        <a:xfrm>
          <a:off x="2112019"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2" name="n_4aveValue有形固定資産減価償却率">
          <a:extLst>
            <a:ext uri="{FF2B5EF4-FFF2-40B4-BE49-F238E27FC236}">
              <a16:creationId xmlns:a16="http://schemas.microsoft.com/office/drawing/2014/main" id="{7B60857F-8660-4E24-A617-4C41008243DF}"/>
            </a:ext>
          </a:extLst>
        </xdr:cNvPr>
        <xdr:cNvSpPr txBox="1"/>
      </xdr:nvSpPr>
      <xdr:spPr>
        <a:xfrm>
          <a:off x="1426219"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93" name="n_1mainValue有形固定資産減価償却率">
          <a:extLst>
            <a:ext uri="{FF2B5EF4-FFF2-40B4-BE49-F238E27FC236}">
              <a16:creationId xmlns:a16="http://schemas.microsoft.com/office/drawing/2014/main" id="{7EC27BC5-2F68-4888-B8E3-345388B00853}"/>
            </a:ext>
          </a:extLst>
        </xdr:cNvPr>
        <xdr:cNvSpPr txBox="1"/>
      </xdr:nvSpPr>
      <xdr:spPr>
        <a:xfrm>
          <a:off x="3470919" y="605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94" name="n_2mainValue有形固定資産減価償却率">
          <a:extLst>
            <a:ext uri="{FF2B5EF4-FFF2-40B4-BE49-F238E27FC236}">
              <a16:creationId xmlns:a16="http://schemas.microsoft.com/office/drawing/2014/main" id="{39EB6995-38CA-4147-8204-7F3B5EE48B51}"/>
            </a:ext>
          </a:extLst>
        </xdr:cNvPr>
        <xdr:cNvSpPr txBox="1"/>
      </xdr:nvSpPr>
      <xdr:spPr>
        <a:xfrm>
          <a:off x="2797819" y="6011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88705</xdr:rowOff>
    </xdr:from>
    <xdr:ext cx="405111" cy="259045"/>
    <xdr:sp macro="" textlink="">
      <xdr:nvSpPr>
        <xdr:cNvPr id="95" name="n_3mainValue有形固定資産減価償却率">
          <a:extLst>
            <a:ext uri="{FF2B5EF4-FFF2-40B4-BE49-F238E27FC236}">
              <a16:creationId xmlns:a16="http://schemas.microsoft.com/office/drawing/2014/main" id="{D8B56C3F-42F1-4700-924F-4A80D6BBECFC}"/>
            </a:ext>
          </a:extLst>
        </xdr:cNvPr>
        <xdr:cNvSpPr txBox="1"/>
      </xdr:nvSpPr>
      <xdr:spPr>
        <a:xfrm>
          <a:off x="2112019" y="600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8C2DC73E-A8CE-41BF-AEF7-0B08F35FB5DD}"/>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5A72E7B9-21B2-46CA-BC1C-53617EBAEF36}"/>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ECF3B734-D92A-4C79-AB3D-DB8C1B58A1C3}"/>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BFC368DD-228D-4688-BB7A-1DAFECAAE2F7}"/>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3B96F6E2-8345-4FDA-9918-4244FA499DBE}"/>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F62F8D4-2FDE-443E-A58B-2FFDB534CBA2}"/>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9F5FDB73-2587-4D5E-AEBC-879280804EE7}"/>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3D619F3A-F84D-46A6-9B6F-EB11F1D4A4BA}"/>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406D6AEB-4D7A-4C84-B5F3-C499777E1856}"/>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8DD5482F-0124-4FDF-B380-675ED5D9C291}"/>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762A90A4-66E7-42C2-B716-202965BC6A35}"/>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DD22483-CA9D-43EB-AA24-581225A54DF6}"/>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59D02CD4-E371-44A3-B63A-0B6430A62B5C}"/>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定時償還の進捗や計画的な繰上償還の実施により地方債残高が減少傾向にあり、債務償還比率は類似団体平均並の水準となっている。</a:t>
          </a:r>
          <a:endParaRPr lang="ja-JP" altLang="ja-JP">
            <a:effectLst/>
          </a:endParaRPr>
        </a:p>
        <a:p>
          <a:r>
            <a:rPr kumimoji="1" lang="ja-JP" altLang="ja-JP" sz="1100">
              <a:solidFill>
                <a:schemeClr val="dk1"/>
              </a:solidFill>
              <a:effectLst/>
              <a:latin typeface="+mn-lt"/>
              <a:ea typeface="+mn-ea"/>
              <a:cs typeface="+mn-cs"/>
            </a:rPr>
            <a:t>今後も、事業費精査による借入額の圧縮や、交付税措置のある地方債を中心とした借入を行い、将来負担の軽減に努める。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405A06C1-B63B-49ED-A264-AC4955BE95DB}"/>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7A12FE1D-C77F-46B5-838D-61544F864E66}"/>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5A68EC84-198E-43B6-A96A-EFDD294AD865}"/>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682803CD-50C4-43EF-A44A-B45C2F6A6621}"/>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1C723AEF-52CC-4899-AD65-4693FB9E1A8B}"/>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F28A3700-8E9A-4370-9F93-1393D1D27518}"/>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3F3400BA-E572-4027-9650-68F23B275CE1}"/>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3C3F0B11-6F0A-4D1C-B7B1-EA9BFD0AD062}"/>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21128204-2988-4DD8-BBCF-DF8D9E404E78}"/>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E6268B6D-0E12-418F-9237-40CB5D9832D0}"/>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FC56730C-0FEA-446E-BF08-7A34B9F0F636}"/>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7A220245-61ED-4AC0-85B8-BE56C21F465B}"/>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7BEB2232-69CA-4F08-BE97-743DB94DB775}"/>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9A1DEC37-FC87-43BE-BC2F-AD6006FC3524}"/>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6025D02E-410D-420C-900A-D3681DF59808}"/>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A3BE1C4A-649F-4A91-9B34-F56A9DE42C53}"/>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B6F5F462-B53E-4EB4-9E8B-5426A49E5DA3}"/>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6" name="直線コネクタ 125">
          <a:extLst>
            <a:ext uri="{FF2B5EF4-FFF2-40B4-BE49-F238E27FC236}">
              <a16:creationId xmlns:a16="http://schemas.microsoft.com/office/drawing/2014/main" id="{207610D2-D288-4B8E-80F6-899D9543977A}"/>
            </a:ext>
          </a:extLst>
        </xdr:cNvPr>
        <xdr:cNvCxnSpPr/>
      </xdr:nvCxnSpPr>
      <xdr:spPr>
        <a:xfrm flipV="1">
          <a:off x="13323570" y="5118553"/>
          <a:ext cx="1269" cy="147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27" name="債務償還比率最小値テキスト">
          <a:extLst>
            <a:ext uri="{FF2B5EF4-FFF2-40B4-BE49-F238E27FC236}">
              <a16:creationId xmlns:a16="http://schemas.microsoft.com/office/drawing/2014/main" id="{A122CF69-D0F9-4C8E-9818-CC8B903857A2}"/>
            </a:ext>
          </a:extLst>
        </xdr:cNvPr>
        <xdr:cNvSpPr txBox="1"/>
      </xdr:nvSpPr>
      <xdr:spPr>
        <a:xfrm>
          <a:off x="13376275" y="65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28" name="直線コネクタ 127">
          <a:extLst>
            <a:ext uri="{FF2B5EF4-FFF2-40B4-BE49-F238E27FC236}">
              <a16:creationId xmlns:a16="http://schemas.microsoft.com/office/drawing/2014/main" id="{A09D2860-AEB0-4326-951C-03461856F89F}"/>
            </a:ext>
          </a:extLst>
        </xdr:cNvPr>
        <xdr:cNvCxnSpPr/>
      </xdr:nvCxnSpPr>
      <xdr:spPr>
        <a:xfrm>
          <a:off x="13255625" y="6591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33C63203-11E8-468C-ACE4-8FCE960BC69F}"/>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AEA59804-E99C-4397-AD1F-50340517E0A8}"/>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1" name="債務償還比率平均値テキスト">
          <a:extLst>
            <a:ext uri="{FF2B5EF4-FFF2-40B4-BE49-F238E27FC236}">
              <a16:creationId xmlns:a16="http://schemas.microsoft.com/office/drawing/2014/main" id="{773D7F69-A8B3-4528-AF74-8FCC9E3203A9}"/>
            </a:ext>
          </a:extLst>
        </xdr:cNvPr>
        <xdr:cNvSpPr txBox="1"/>
      </xdr:nvSpPr>
      <xdr:spPr>
        <a:xfrm>
          <a:off x="13376275" y="568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2" name="フローチャート: 判断 131">
          <a:extLst>
            <a:ext uri="{FF2B5EF4-FFF2-40B4-BE49-F238E27FC236}">
              <a16:creationId xmlns:a16="http://schemas.microsoft.com/office/drawing/2014/main" id="{2A9FB59E-A510-4D56-87B7-7C098F33CE3F}"/>
            </a:ext>
          </a:extLst>
        </xdr:cNvPr>
        <xdr:cNvSpPr/>
      </xdr:nvSpPr>
      <xdr:spPr>
        <a:xfrm>
          <a:off x="13293725" y="5822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3" name="フローチャート: 判断 132">
          <a:extLst>
            <a:ext uri="{FF2B5EF4-FFF2-40B4-BE49-F238E27FC236}">
              <a16:creationId xmlns:a16="http://schemas.microsoft.com/office/drawing/2014/main" id="{C7FA4D88-8C5B-4A72-9834-0FDE13542418}"/>
            </a:ext>
          </a:extLst>
        </xdr:cNvPr>
        <xdr:cNvSpPr/>
      </xdr:nvSpPr>
      <xdr:spPr>
        <a:xfrm>
          <a:off x="12639675" y="60501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4" name="フローチャート: 判断 133">
          <a:extLst>
            <a:ext uri="{FF2B5EF4-FFF2-40B4-BE49-F238E27FC236}">
              <a16:creationId xmlns:a16="http://schemas.microsoft.com/office/drawing/2014/main" id="{E017173E-21EB-423C-8505-5C1C36711743}"/>
            </a:ext>
          </a:extLst>
        </xdr:cNvPr>
        <xdr:cNvSpPr/>
      </xdr:nvSpPr>
      <xdr:spPr>
        <a:xfrm>
          <a:off x="11953875" y="6059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5" name="フローチャート: 判断 134">
          <a:extLst>
            <a:ext uri="{FF2B5EF4-FFF2-40B4-BE49-F238E27FC236}">
              <a16:creationId xmlns:a16="http://schemas.microsoft.com/office/drawing/2014/main" id="{296C8499-C86F-47E9-8946-7A5B3B870F49}"/>
            </a:ext>
          </a:extLst>
        </xdr:cNvPr>
        <xdr:cNvSpPr/>
      </xdr:nvSpPr>
      <xdr:spPr>
        <a:xfrm>
          <a:off x="11268075" y="6026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6" name="フローチャート: 判断 135">
          <a:extLst>
            <a:ext uri="{FF2B5EF4-FFF2-40B4-BE49-F238E27FC236}">
              <a16:creationId xmlns:a16="http://schemas.microsoft.com/office/drawing/2014/main" id="{CA4B7FA1-8431-4A6C-8355-389E95C14401}"/>
            </a:ext>
          </a:extLst>
        </xdr:cNvPr>
        <xdr:cNvSpPr/>
      </xdr:nvSpPr>
      <xdr:spPr>
        <a:xfrm>
          <a:off x="10582275" y="60457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8A6F58C-A27E-4185-9C1A-3C6EE621837A}"/>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83E43F1-C186-4E6A-A8BE-58AC63075A7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D0605DD-FBAE-44E3-8780-C3ED6A900BCC}"/>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7AF18ED-3D25-465A-A2C9-5A3A7C57FCC3}"/>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5FCED4A-8042-4137-958C-751D4E5585A9}"/>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119262</xdr:rowOff>
    </xdr:from>
    <xdr:to>
      <xdr:col>76</xdr:col>
      <xdr:colOff>73025</xdr:colOff>
      <xdr:row>31</xdr:row>
      <xdr:rowOff>49412</xdr:rowOff>
    </xdr:to>
    <xdr:sp macro="" textlink="">
      <xdr:nvSpPr>
        <xdr:cNvPr id="142" name="楕円 141">
          <a:extLst>
            <a:ext uri="{FF2B5EF4-FFF2-40B4-BE49-F238E27FC236}">
              <a16:creationId xmlns:a16="http://schemas.microsoft.com/office/drawing/2014/main" id="{7D645E25-1C13-472E-BE55-0442D21B5A3F}"/>
            </a:ext>
          </a:extLst>
        </xdr:cNvPr>
        <xdr:cNvSpPr/>
      </xdr:nvSpPr>
      <xdr:spPr>
        <a:xfrm>
          <a:off x="13293725" y="5866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97689</xdr:rowOff>
    </xdr:from>
    <xdr:ext cx="469744" cy="259045"/>
    <xdr:sp macro="" textlink="">
      <xdr:nvSpPr>
        <xdr:cNvPr id="143" name="債務償還比率該当値テキスト">
          <a:extLst>
            <a:ext uri="{FF2B5EF4-FFF2-40B4-BE49-F238E27FC236}">
              <a16:creationId xmlns:a16="http://schemas.microsoft.com/office/drawing/2014/main" id="{D59C3BF2-F564-4F75-B021-67FB68C50FB8}"/>
            </a:ext>
          </a:extLst>
        </xdr:cNvPr>
        <xdr:cNvSpPr txBox="1"/>
      </xdr:nvSpPr>
      <xdr:spPr>
        <a:xfrm>
          <a:off x="13376275" y="58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147982</xdr:rowOff>
    </xdr:from>
    <xdr:to>
      <xdr:col>72</xdr:col>
      <xdr:colOff>123825</xdr:colOff>
      <xdr:row>32</xdr:row>
      <xdr:rowOff>78132</xdr:rowOff>
    </xdr:to>
    <xdr:sp macro="" textlink="">
      <xdr:nvSpPr>
        <xdr:cNvPr id="144" name="楕円 143">
          <a:extLst>
            <a:ext uri="{FF2B5EF4-FFF2-40B4-BE49-F238E27FC236}">
              <a16:creationId xmlns:a16="http://schemas.microsoft.com/office/drawing/2014/main" id="{1D2AD356-4604-4C67-A47C-2A03562D08F2}"/>
            </a:ext>
          </a:extLst>
        </xdr:cNvPr>
        <xdr:cNvSpPr/>
      </xdr:nvSpPr>
      <xdr:spPr>
        <a:xfrm>
          <a:off x="12639675" y="6059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170062</xdr:rowOff>
    </xdr:from>
    <xdr:to>
      <xdr:col>76</xdr:col>
      <xdr:colOff>22225</xdr:colOff>
      <xdr:row>32</xdr:row>
      <xdr:rowOff>27332</xdr:rowOff>
    </xdr:to>
    <xdr:cxnSp macro="">
      <xdr:nvCxnSpPr>
        <xdr:cNvPr id="145" name="直線コネクタ 144">
          <a:extLst>
            <a:ext uri="{FF2B5EF4-FFF2-40B4-BE49-F238E27FC236}">
              <a16:creationId xmlns:a16="http://schemas.microsoft.com/office/drawing/2014/main" id="{8EDAB48D-C152-4AD7-AA61-33202ABCE880}"/>
            </a:ext>
          </a:extLst>
        </xdr:cNvPr>
        <xdr:cNvCxnSpPr/>
      </xdr:nvCxnSpPr>
      <xdr:spPr>
        <a:xfrm flipV="1">
          <a:off x="12690475" y="5910462"/>
          <a:ext cx="635000" cy="19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7992</xdr:rowOff>
    </xdr:from>
    <xdr:to>
      <xdr:col>68</xdr:col>
      <xdr:colOff>123825</xdr:colOff>
      <xdr:row>32</xdr:row>
      <xdr:rowOff>109592</xdr:rowOff>
    </xdr:to>
    <xdr:sp macro="" textlink="">
      <xdr:nvSpPr>
        <xdr:cNvPr id="146" name="楕円 145">
          <a:extLst>
            <a:ext uri="{FF2B5EF4-FFF2-40B4-BE49-F238E27FC236}">
              <a16:creationId xmlns:a16="http://schemas.microsoft.com/office/drawing/2014/main" id="{0E39B258-5935-4628-8C94-31C0C6CEC450}"/>
            </a:ext>
          </a:extLst>
        </xdr:cNvPr>
        <xdr:cNvSpPr/>
      </xdr:nvSpPr>
      <xdr:spPr>
        <a:xfrm>
          <a:off x="11953875" y="60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27332</xdr:rowOff>
    </xdr:from>
    <xdr:to>
      <xdr:col>72</xdr:col>
      <xdr:colOff>73025</xdr:colOff>
      <xdr:row>32</xdr:row>
      <xdr:rowOff>58792</xdr:rowOff>
    </xdr:to>
    <xdr:cxnSp macro="">
      <xdr:nvCxnSpPr>
        <xdr:cNvPr id="147" name="直線コネクタ 146">
          <a:extLst>
            <a:ext uri="{FF2B5EF4-FFF2-40B4-BE49-F238E27FC236}">
              <a16:creationId xmlns:a16="http://schemas.microsoft.com/office/drawing/2014/main" id="{31A85E35-3430-4735-8626-C8E224181576}"/>
            </a:ext>
          </a:extLst>
        </xdr:cNvPr>
        <xdr:cNvCxnSpPr/>
      </xdr:nvCxnSpPr>
      <xdr:spPr>
        <a:xfrm flipV="1">
          <a:off x="12004675" y="6104282"/>
          <a:ext cx="6858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154613</xdr:rowOff>
    </xdr:from>
    <xdr:to>
      <xdr:col>64</xdr:col>
      <xdr:colOff>123825</xdr:colOff>
      <xdr:row>32</xdr:row>
      <xdr:rowOff>84763</xdr:rowOff>
    </xdr:to>
    <xdr:sp macro="" textlink="">
      <xdr:nvSpPr>
        <xdr:cNvPr id="148" name="楕円 147">
          <a:extLst>
            <a:ext uri="{FF2B5EF4-FFF2-40B4-BE49-F238E27FC236}">
              <a16:creationId xmlns:a16="http://schemas.microsoft.com/office/drawing/2014/main" id="{529B5B85-E5C7-4296-8811-6F748C0AE2C6}"/>
            </a:ext>
          </a:extLst>
        </xdr:cNvPr>
        <xdr:cNvSpPr/>
      </xdr:nvSpPr>
      <xdr:spPr>
        <a:xfrm>
          <a:off x="11268075" y="60664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33963</xdr:rowOff>
    </xdr:from>
    <xdr:to>
      <xdr:col>68</xdr:col>
      <xdr:colOff>73025</xdr:colOff>
      <xdr:row>32</xdr:row>
      <xdr:rowOff>58792</xdr:rowOff>
    </xdr:to>
    <xdr:cxnSp macro="">
      <xdr:nvCxnSpPr>
        <xdr:cNvPr id="149" name="直線コネクタ 148">
          <a:extLst>
            <a:ext uri="{FF2B5EF4-FFF2-40B4-BE49-F238E27FC236}">
              <a16:creationId xmlns:a16="http://schemas.microsoft.com/office/drawing/2014/main" id="{75F1BDB7-4543-4A15-9115-3CDBABD08200}"/>
            </a:ext>
          </a:extLst>
        </xdr:cNvPr>
        <xdr:cNvCxnSpPr/>
      </xdr:nvCxnSpPr>
      <xdr:spPr>
        <a:xfrm>
          <a:off x="11318875" y="6110913"/>
          <a:ext cx="6858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123925</xdr:rowOff>
    </xdr:from>
    <xdr:to>
      <xdr:col>60</xdr:col>
      <xdr:colOff>123825</xdr:colOff>
      <xdr:row>32</xdr:row>
      <xdr:rowOff>54075</xdr:rowOff>
    </xdr:to>
    <xdr:sp macro="" textlink="">
      <xdr:nvSpPr>
        <xdr:cNvPr id="150" name="楕円 149">
          <a:extLst>
            <a:ext uri="{FF2B5EF4-FFF2-40B4-BE49-F238E27FC236}">
              <a16:creationId xmlns:a16="http://schemas.microsoft.com/office/drawing/2014/main" id="{AC2FBF78-65D4-4542-AB6B-63696F57B744}"/>
            </a:ext>
          </a:extLst>
        </xdr:cNvPr>
        <xdr:cNvSpPr/>
      </xdr:nvSpPr>
      <xdr:spPr>
        <a:xfrm>
          <a:off x="10582275" y="6035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3275</xdr:rowOff>
    </xdr:from>
    <xdr:to>
      <xdr:col>64</xdr:col>
      <xdr:colOff>73025</xdr:colOff>
      <xdr:row>32</xdr:row>
      <xdr:rowOff>33963</xdr:rowOff>
    </xdr:to>
    <xdr:cxnSp macro="">
      <xdr:nvCxnSpPr>
        <xdr:cNvPr id="151" name="直線コネクタ 150">
          <a:extLst>
            <a:ext uri="{FF2B5EF4-FFF2-40B4-BE49-F238E27FC236}">
              <a16:creationId xmlns:a16="http://schemas.microsoft.com/office/drawing/2014/main" id="{D8A47E8F-7E27-4FAF-AE9D-2A17A8743E72}"/>
            </a:ext>
          </a:extLst>
        </xdr:cNvPr>
        <xdr:cNvCxnSpPr/>
      </xdr:nvCxnSpPr>
      <xdr:spPr>
        <a:xfrm>
          <a:off x="10633075" y="6080225"/>
          <a:ext cx="685800" cy="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2" name="n_1aveValue債務償還比率">
          <a:extLst>
            <a:ext uri="{FF2B5EF4-FFF2-40B4-BE49-F238E27FC236}">
              <a16:creationId xmlns:a16="http://schemas.microsoft.com/office/drawing/2014/main" id="{5951A388-3F14-4ADF-B119-65560711A208}"/>
            </a:ext>
          </a:extLst>
        </xdr:cNvPr>
        <xdr:cNvSpPr txBox="1"/>
      </xdr:nvSpPr>
      <xdr:spPr>
        <a:xfrm>
          <a:off x="12461952" y="583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3" name="n_2aveValue債務償還比率">
          <a:extLst>
            <a:ext uri="{FF2B5EF4-FFF2-40B4-BE49-F238E27FC236}">
              <a16:creationId xmlns:a16="http://schemas.microsoft.com/office/drawing/2014/main" id="{2432C597-A221-4E6B-81A6-0FE418EF4891}"/>
            </a:ext>
          </a:extLst>
        </xdr:cNvPr>
        <xdr:cNvSpPr txBox="1"/>
      </xdr:nvSpPr>
      <xdr:spPr>
        <a:xfrm>
          <a:off x="11788852" y="584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4" name="n_3aveValue債務償還比率">
          <a:extLst>
            <a:ext uri="{FF2B5EF4-FFF2-40B4-BE49-F238E27FC236}">
              <a16:creationId xmlns:a16="http://schemas.microsoft.com/office/drawing/2014/main" id="{3794F923-6408-4F4C-9237-6B4D50BB6550}"/>
            </a:ext>
          </a:extLst>
        </xdr:cNvPr>
        <xdr:cNvSpPr txBox="1"/>
      </xdr:nvSpPr>
      <xdr:spPr>
        <a:xfrm>
          <a:off x="11103052" y="580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5" name="n_4aveValue債務償還比率">
          <a:extLst>
            <a:ext uri="{FF2B5EF4-FFF2-40B4-BE49-F238E27FC236}">
              <a16:creationId xmlns:a16="http://schemas.microsoft.com/office/drawing/2014/main" id="{7E360564-D0BC-4E1D-9674-0EF7EFAA65DB}"/>
            </a:ext>
          </a:extLst>
        </xdr:cNvPr>
        <xdr:cNvSpPr txBox="1"/>
      </xdr:nvSpPr>
      <xdr:spPr>
        <a:xfrm>
          <a:off x="10417252" y="613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69259</xdr:rowOff>
    </xdr:from>
    <xdr:ext cx="469744" cy="259045"/>
    <xdr:sp macro="" textlink="">
      <xdr:nvSpPr>
        <xdr:cNvPr id="156" name="n_1mainValue債務償還比率">
          <a:extLst>
            <a:ext uri="{FF2B5EF4-FFF2-40B4-BE49-F238E27FC236}">
              <a16:creationId xmlns:a16="http://schemas.microsoft.com/office/drawing/2014/main" id="{115A28C9-FB4E-4E8E-8244-B94C92ABF294}"/>
            </a:ext>
          </a:extLst>
        </xdr:cNvPr>
        <xdr:cNvSpPr txBox="1"/>
      </xdr:nvSpPr>
      <xdr:spPr>
        <a:xfrm>
          <a:off x="12461952" y="614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100719</xdr:rowOff>
    </xdr:from>
    <xdr:ext cx="469744" cy="259045"/>
    <xdr:sp macro="" textlink="">
      <xdr:nvSpPr>
        <xdr:cNvPr id="157" name="n_2mainValue債務償還比率">
          <a:extLst>
            <a:ext uri="{FF2B5EF4-FFF2-40B4-BE49-F238E27FC236}">
              <a16:creationId xmlns:a16="http://schemas.microsoft.com/office/drawing/2014/main" id="{9B9DEBCD-58E5-4D0F-BC67-0C605A2E7F1C}"/>
            </a:ext>
          </a:extLst>
        </xdr:cNvPr>
        <xdr:cNvSpPr txBox="1"/>
      </xdr:nvSpPr>
      <xdr:spPr>
        <a:xfrm>
          <a:off x="11788852" y="617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75890</xdr:rowOff>
    </xdr:from>
    <xdr:ext cx="469744" cy="259045"/>
    <xdr:sp macro="" textlink="">
      <xdr:nvSpPr>
        <xdr:cNvPr id="158" name="n_3mainValue債務償還比率">
          <a:extLst>
            <a:ext uri="{FF2B5EF4-FFF2-40B4-BE49-F238E27FC236}">
              <a16:creationId xmlns:a16="http://schemas.microsoft.com/office/drawing/2014/main" id="{550AFAA8-4754-4E05-94F7-06947AFC0A79}"/>
            </a:ext>
          </a:extLst>
        </xdr:cNvPr>
        <xdr:cNvSpPr txBox="1"/>
      </xdr:nvSpPr>
      <xdr:spPr>
        <a:xfrm>
          <a:off x="11103052" y="61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70602</xdr:rowOff>
    </xdr:from>
    <xdr:ext cx="469744" cy="259045"/>
    <xdr:sp macro="" textlink="">
      <xdr:nvSpPr>
        <xdr:cNvPr id="159" name="n_4mainValue債務償還比率">
          <a:extLst>
            <a:ext uri="{FF2B5EF4-FFF2-40B4-BE49-F238E27FC236}">
              <a16:creationId xmlns:a16="http://schemas.microsoft.com/office/drawing/2014/main" id="{6C6E9F9B-6D72-454A-A875-58D3828D14CC}"/>
            </a:ext>
          </a:extLst>
        </xdr:cNvPr>
        <xdr:cNvSpPr txBox="1"/>
      </xdr:nvSpPr>
      <xdr:spPr>
        <a:xfrm>
          <a:off x="10417252" y="58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67D5720-464B-48B6-B606-6834DFE31FDD}"/>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4556A73-9B93-4639-BFCD-53D0CA810409}"/>
            </a:ext>
          </a:extLst>
        </xdr:cNvPr>
        <xdr:cNvSpPr/>
      </xdr:nvSpPr>
      <xdr:spPr>
        <a:xfrm>
          <a:off x="1152525" y="114395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3D3418B8-15D0-4627-9C71-22080FFB7086}"/>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32901881-EE26-49D0-AF8C-710C87685B26}"/>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BF5A9487-CA04-407D-AFD2-3F34F6386B79}"/>
            </a:ext>
          </a:extLst>
        </xdr:cNvPr>
        <xdr:cNvSpPr txBox="1"/>
      </xdr:nvSpPr>
      <xdr:spPr>
        <a:xfrm>
          <a:off x="835025" y="11661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AEDD2BF6-A8FD-4473-8E06-BC4C7B23823C}"/>
            </a:ext>
          </a:extLst>
        </xdr:cNvPr>
        <xdr:cNvSpPr txBox="1"/>
      </xdr:nvSpPr>
      <xdr:spPr>
        <a:xfrm>
          <a:off x="6296025" y="14316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05F1D4-20E4-454F-807B-7749FB33617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5178AC-6353-4D0C-B4A9-77A301EB8E9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0F1B93-8FA5-4558-8AF3-6CE37F2C7B8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FD0FED-D549-45C4-9B6B-5C3619212A5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EC4AE0-C7BE-431E-8168-ABC55817364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A67C7A-E918-4683-AD17-C603BFAF854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F53FAE-D787-46FA-B644-EC859EA085B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4359CA-171E-4ADB-B0BB-9388BFE045B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53CD43-01FC-44F7-9D44-C958FF59DAA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473051-B64A-437A-895D-05003D62538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00093D-F10F-4BB0-86B1-1FFF2FFE03A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C37618-B539-4985-8AA8-B3731AD2A94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705D2A-7217-4266-92D6-CEF77E03345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02FFFB-76B7-46BB-A18C-F554AF77989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999511-0FAD-4480-8C79-2509B89B6A2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F9073A6-F129-4404-90C6-2CA081A82559}"/>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AD3EBA-0D80-4D31-80A1-0824DD2922A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E23D32-66CF-485D-A561-6BAFC38D403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98BCE7-E710-4A02-991E-37854ABD2DB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FF756F-9F10-4220-B7FB-12ADE8CAE1CD}"/>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57C4EF-C08F-483B-8FF2-4148588041C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73D9B8-7D85-45E4-A724-B8D08EA2273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8D35F5-FD1F-466D-B98D-DA87DF1E526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53E158-1BD3-4799-9ADF-A31AD96A48E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E5E1F6-50D8-4E7B-965F-10BC168C112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6BEEAE-20CF-441A-AAE2-99C9B01E5B6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658880-A598-4521-BCB2-ED5B185B04F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7ED189-3A85-407B-8CAC-1AD367482AC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FD6340-F58C-4E46-ACC2-0096F52B31D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E480B8C-DB00-47E3-9CF3-ACD9076F5BF3}"/>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E55F37-84BF-49BA-A231-C4ED0D8C5C1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741197-C609-43E2-8635-8AF52AEED36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771FD7-BFFF-40D7-8E61-66E79C4AF8C6}"/>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65B872-FDB8-4A78-912E-EAD5A699EC52}"/>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BB8F5B-06EF-40A5-8D69-01F69D075C0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0A3481-FD58-4F83-855B-354AAD1F89D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9B61F1-5F5F-422A-9E56-5CC62EDCB3F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65326D-46A5-4DBB-B489-6536C4943259}"/>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46122C-B77D-4781-B892-57729F11EDDC}"/>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04CD77-9034-4644-8B9E-C61756ED86B4}"/>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190B78-ED19-45F9-8E2F-00308C5D3A8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00FF27-5EF7-4E27-8CA7-5D127946D7D6}"/>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8345E74-C1AF-40DD-B96A-64F5CFC187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6C0B2C2-FBF0-4498-A459-9636E8756B5C}"/>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A02C2ED-C4B7-4E7E-BEE1-52CCC7CDB66E}"/>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FB23575-6500-4466-9FE2-7B8ACDB0A793}"/>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55CE7DA-0CA5-41D7-8640-0FD1CABED9F9}"/>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B708FB8-8B35-4552-ADAD-AF3F1C08A21C}"/>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06B4533-26C5-4B02-8B98-AB91BCE07142}"/>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91BF6E5-474A-4488-9FAC-741E12B88A8A}"/>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48BF82D-EF2F-4F4E-A149-EFA258BAB34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9530F20-0A1C-47AD-BCE1-15EFDEDFB8C2}"/>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92332A4-A94E-42A0-85A4-8C086629BF0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939F2441-C9F2-4992-906D-1FB0F5B30D46}"/>
            </a:ext>
          </a:extLst>
        </xdr:cNvPr>
        <xdr:cNvCxnSpPr/>
      </xdr:nvCxnSpPr>
      <xdr:spPr>
        <a:xfrm flipV="1">
          <a:off x="4177665" y="5471414"/>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7814CCD0-6F79-45EA-9CDA-63123658749B}"/>
            </a:ext>
          </a:extLst>
        </xdr:cNvPr>
        <xdr:cNvSpPr txBox="1"/>
      </xdr:nvSpPr>
      <xdr:spPr>
        <a:xfrm>
          <a:off x="4216400" y="6864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E2459454-9118-424F-ADF1-1B77C0002E2A}"/>
            </a:ext>
          </a:extLst>
        </xdr:cNvPr>
        <xdr:cNvCxnSpPr/>
      </xdr:nvCxnSpPr>
      <xdr:spPr>
        <a:xfrm>
          <a:off x="4108450" y="6860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FE6FD8F2-4506-47E5-8637-D06CE77759AF}"/>
            </a:ext>
          </a:extLst>
        </xdr:cNvPr>
        <xdr:cNvSpPr txBox="1"/>
      </xdr:nvSpPr>
      <xdr:spPr>
        <a:xfrm>
          <a:off x="4216400" y="525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4E2ECEDD-0C21-43A5-BEAE-842671F166B5}"/>
            </a:ext>
          </a:extLst>
        </xdr:cNvPr>
        <xdr:cNvCxnSpPr/>
      </xdr:nvCxnSpPr>
      <xdr:spPr>
        <a:xfrm>
          <a:off x="4108450" y="5471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523EA95A-DA0F-4678-87F3-3E5573F4ACFC}"/>
            </a:ext>
          </a:extLst>
        </xdr:cNvPr>
        <xdr:cNvSpPr txBox="1"/>
      </xdr:nvSpPr>
      <xdr:spPr>
        <a:xfrm>
          <a:off x="4216400" y="5966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FAB22469-E381-46FB-B629-69B6E58F0784}"/>
            </a:ext>
          </a:extLst>
        </xdr:cNvPr>
        <xdr:cNvSpPr/>
      </xdr:nvSpPr>
      <xdr:spPr>
        <a:xfrm>
          <a:off x="4127500" y="6114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DC08F25D-64D9-4CA2-8616-CE5CC9118219}"/>
            </a:ext>
          </a:extLst>
        </xdr:cNvPr>
        <xdr:cNvSpPr/>
      </xdr:nvSpPr>
      <xdr:spPr>
        <a:xfrm>
          <a:off x="3384550" y="60827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AA52A7E2-4DF9-4563-80A2-0981538D9627}"/>
            </a:ext>
          </a:extLst>
        </xdr:cNvPr>
        <xdr:cNvSpPr/>
      </xdr:nvSpPr>
      <xdr:spPr>
        <a:xfrm>
          <a:off x="2571750" y="60485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61A396-820D-42FE-94B0-CFC7F68589B3}"/>
            </a:ext>
          </a:extLst>
        </xdr:cNvPr>
        <xdr:cNvSpPr/>
      </xdr:nvSpPr>
      <xdr:spPr>
        <a:xfrm>
          <a:off x="17780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61FE5B2D-D380-4CF1-8923-281A45B28C68}"/>
            </a:ext>
          </a:extLst>
        </xdr:cNvPr>
        <xdr:cNvSpPr/>
      </xdr:nvSpPr>
      <xdr:spPr>
        <a:xfrm>
          <a:off x="984250" y="5975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C4B8A64-5910-4969-94B9-DAF349D3855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B9A0B6D-7C02-45D7-B0D5-991F79D2EDF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BA97DC7-5737-40B3-A440-3DB4080E979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F3C03A-B2B3-40EA-B940-F1F09EB6CAE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F778B1-9CF3-405D-9B2A-3EBB6CB141E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109982</xdr:rowOff>
    </xdr:from>
    <xdr:to>
      <xdr:col>24</xdr:col>
      <xdr:colOff>114300</xdr:colOff>
      <xdr:row>38</xdr:row>
      <xdr:rowOff>40132</xdr:rowOff>
    </xdr:to>
    <xdr:sp macro="" textlink="">
      <xdr:nvSpPr>
        <xdr:cNvPr id="71" name="楕円 70">
          <a:extLst>
            <a:ext uri="{FF2B5EF4-FFF2-40B4-BE49-F238E27FC236}">
              <a16:creationId xmlns:a16="http://schemas.microsoft.com/office/drawing/2014/main" id="{A13E0F95-6717-4115-90C0-61D38239B353}"/>
            </a:ext>
          </a:extLst>
        </xdr:cNvPr>
        <xdr:cNvSpPr/>
      </xdr:nvSpPr>
      <xdr:spPr>
        <a:xfrm>
          <a:off x="4127500" y="6225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88409</xdr:rowOff>
    </xdr:from>
    <xdr:ext cx="405111" cy="259045"/>
    <xdr:sp macro="" textlink="">
      <xdr:nvSpPr>
        <xdr:cNvPr id="72" name="【道路】&#10;有形固定資産減価償却率該当値テキスト">
          <a:extLst>
            <a:ext uri="{FF2B5EF4-FFF2-40B4-BE49-F238E27FC236}">
              <a16:creationId xmlns:a16="http://schemas.microsoft.com/office/drawing/2014/main" id="{261670B1-04C2-4816-8F32-43DCDABB59B2}"/>
            </a:ext>
          </a:extLst>
        </xdr:cNvPr>
        <xdr:cNvSpPr txBox="1"/>
      </xdr:nvSpPr>
      <xdr:spPr>
        <a:xfrm>
          <a:off x="4216400"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77978</xdr:rowOff>
    </xdr:from>
    <xdr:to>
      <xdr:col>20</xdr:col>
      <xdr:colOff>38100</xdr:colOff>
      <xdr:row>38</xdr:row>
      <xdr:rowOff>8128</xdr:rowOff>
    </xdr:to>
    <xdr:sp macro="" textlink="">
      <xdr:nvSpPr>
        <xdr:cNvPr id="73" name="楕円 72">
          <a:extLst>
            <a:ext uri="{FF2B5EF4-FFF2-40B4-BE49-F238E27FC236}">
              <a16:creationId xmlns:a16="http://schemas.microsoft.com/office/drawing/2014/main" id="{3E1F4AD9-9D7C-477C-944A-9EB91A1C070D}"/>
            </a:ext>
          </a:extLst>
        </xdr:cNvPr>
        <xdr:cNvSpPr/>
      </xdr:nvSpPr>
      <xdr:spPr>
        <a:xfrm>
          <a:off x="3384550" y="6193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128778</xdr:rowOff>
    </xdr:from>
    <xdr:to>
      <xdr:col>24</xdr:col>
      <xdr:colOff>63500</xdr:colOff>
      <xdr:row>37</xdr:row>
      <xdr:rowOff>160782</xdr:rowOff>
    </xdr:to>
    <xdr:cxnSp macro="">
      <xdr:nvCxnSpPr>
        <xdr:cNvPr id="74" name="直線コネクタ 73">
          <a:extLst>
            <a:ext uri="{FF2B5EF4-FFF2-40B4-BE49-F238E27FC236}">
              <a16:creationId xmlns:a16="http://schemas.microsoft.com/office/drawing/2014/main" id="{DF6A4254-DDE0-4F5A-8CC0-69CBE49837B1}"/>
            </a:ext>
          </a:extLst>
        </xdr:cNvPr>
        <xdr:cNvCxnSpPr/>
      </xdr:nvCxnSpPr>
      <xdr:spPr>
        <a:xfrm>
          <a:off x="3429000" y="6243828"/>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41402</xdr:rowOff>
    </xdr:from>
    <xdr:to>
      <xdr:col>15</xdr:col>
      <xdr:colOff>101600</xdr:colOff>
      <xdr:row>37</xdr:row>
      <xdr:rowOff>143002</xdr:rowOff>
    </xdr:to>
    <xdr:sp macro="" textlink="">
      <xdr:nvSpPr>
        <xdr:cNvPr id="75" name="楕円 74">
          <a:extLst>
            <a:ext uri="{FF2B5EF4-FFF2-40B4-BE49-F238E27FC236}">
              <a16:creationId xmlns:a16="http://schemas.microsoft.com/office/drawing/2014/main" id="{1C2C32F1-6A96-469E-B9A5-5A95AEBDE464}"/>
            </a:ext>
          </a:extLst>
        </xdr:cNvPr>
        <xdr:cNvSpPr/>
      </xdr:nvSpPr>
      <xdr:spPr>
        <a:xfrm>
          <a:off x="257175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92202</xdr:rowOff>
    </xdr:from>
    <xdr:to>
      <xdr:col>19</xdr:col>
      <xdr:colOff>177800</xdr:colOff>
      <xdr:row>37</xdr:row>
      <xdr:rowOff>128778</xdr:rowOff>
    </xdr:to>
    <xdr:cxnSp macro="">
      <xdr:nvCxnSpPr>
        <xdr:cNvPr id="76" name="直線コネクタ 75">
          <a:extLst>
            <a:ext uri="{FF2B5EF4-FFF2-40B4-BE49-F238E27FC236}">
              <a16:creationId xmlns:a16="http://schemas.microsoft.com/office/drawing/2014/main" id="{5A7679B4-7EC0-4D8D-ABAA-6CB2BFD47987}"/>
            </a:ext>
          </a:extLst>
        </xdr:cNvPr>
        <xdr:cNvCxnSpPr/>
      </xdr:nvCxnSpPr>
      <xdr:spPr>
        <a:xfrm>
          <a:off x="2622550" y="6207252"/>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xdr:rowOff>
    </xdr:from>
    <xdr:to>
      <xdr:col>10</xdr:col>
      <xdr:colOff>165100</xdr:colOff>
      <xdr:row>37</xdr:row>
      <xdr:rowOff>108712</xdr:rowOff>
    </xdr:to>
    <xdr:sp macro="" textlink="">
      <xdr:nvSpPr>
        <xdr:cNvPr id="77" name="楕円 76">
          <a:extLst>
            <a:ext uri="{FF2B5EF4-FFF2-40B4-BE49-F238E27FC236}">
              <a16:creationId xmlns:a16="http://schemas.microsoft.com/office/drawing/2014/main" id="{C9F2F15A-DC8B-45D4-851A-23224D354EC8}"/>
            </a:ext>
          </a:extLst>
        </xdr:cNvPr>
        <xdr:cNvSpPr/>
      </xdr:nvSpPr>
      <xdr:spPr>
        <a:xfrm>
          <a:off x="17780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57912</xdr:rowOff>
    </xdr:from>
    <xdr:to>
      <xdr:col>15</xdr:col>
      <xdr:colOff>50800</xdr:colOff>
      <xdr:row>37</xdr:row>
      <xdr:rowOff>92202</xdr:rowOff>
    </xdr:to>
    <xdr:cxnSp macro="">
      <xdr:nvCxnSpPr>
        <xdr:cNvPr id="78" name="直線コネクタ 77">
          <a:extLst>
            <a:ext uri="{FF2B5EF4-FFF2-40B4-BE49-F238E27FC236}">
              <a16:creationId xmlns:a16="http://schemas.microsoft.com/office/drawing/2014/main" id="{65688C87-8632-4643-8B2E-E8ED6B7A4103}"/>
            </a:ext>
          </a:extLst>
        </xdr:cNvPr>
        <xdr:cNvCxnSpPr/>
      </xdr:nvCxnSpPr>
      <xdr:spPr>
        <a:xfrm>
          <a:off x="1828800" y="6172962"/>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79" name="n_1aveValue【道路】&#10;有形固定資産減価償却率">
          <a:extLst>
            <a:ext uri="{FF2B5EF4-FFF2-40B4-BE49-F238E27FC236}">
              <a16:creationId xmlns:a16="http://schemas.microsoft.com/office/drawing/2014/main" id="{13B8F7AB-FC23-468B-BD2A-2A69E169F518}"/>
            </a:ext>
          </a:extLst>
        </xdr:cNvPr>
        <xdr:cNvSpPr txBox="1"/>
      </xdr:nvSpPr>
      <xdr:spPr>
        <a:xfrm>
          <a:off x="3239144" y="5864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0" name="n_2aveValue【道路】&#10;有形固定資産減価償却率">
          <a:extLst>
            <a:ext uri="{FF2B5EF4-FFF2-40B4-BE49-F238E27FC236}">
              <a16:creationId xmlns:a16="http://schemas.microsoft.com/office/drawing/2014/main" id="{3EAB013C-705A-44CD-804E-C1C33A5273B5}"/>
            </a:ext>
          </a:extLst>
        </xdr:cNvPr>
        <xdr:cNvSpPr txBox="1"/>
      </xdr:nvSpPr>
      <xdr:spPr>
        <a:xfrm>
          <a:off x="2439044" y="583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1" name="n_3aveValue【道路】&#10;有形固定資産減価償却率">
          <a:extLst>
            <a:ext uri="{FF2B5EF4-FFF2-40B4-BE49-F238E27FC236}">
              <a16:creationId xmlns:a16="http://schemas.microsoft.com/office/drawing/2014/main" id="{F0959102-A64E-4E35-AE44-90BFAE84729F}"/>
            </a:ext>
          </a:extLst>
        </xdr:cNvPr>
        <xdr:cNvSpPr txBox="1"/>
      </xdr:nvSpPr>
      <xdr:spPr>
        <a:xfrm>
          <a:off x="164529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2" name="n_4aveValue【道路】&#10;有形固定資産減価償却率">
          <a:extLst>
            <a:ext uri="{FF2B5EF4-FFF2-40B4-BE49-F238E27FC236}">
              <a16:creationId xmlns:a16="http://schemas.microsoft.com/office/drawing/2014/main" id="{05797EF8-8043-4214-BB9A-B307889C602C}"/>
            </a:ext>
          </a:extLst>
        </xdr:cNvPr>
        <xdr:cNvSpPr txBox="1"/>
      </xdr:nvSpPr>
      <xdr:spPr>
        <a:xfrm>
          <a:off x="8515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170705</xdr:rowOff>
    </xdr:from>
    <xdr:ext cx="405111" cy="259045"/>
    <xdr:sp macro="" textlink="">
      <xdr:nvSpPr>
        <xdr:cNvPr id="83" name="n_1mainValue【道路】&#10;有形固定資産減価償却率">
          <a:extLst>
            <a:ext uri="{FF2B5EF4-FFF2-40B4-BE49-F238E27FC236}">
              <a16:creationId xmlns:a16="http://schemas.microsoft.com/office/drawing/2014/main" id="{7EA007E7-9274-41A1-B571-4DC99061446E}"/>
            </a:ext>
          </a:extLst>
        </xdr:cNvPr>
        <xdr:cNvSpPr txBox="1"/>
      </xdr:nvSpPr>
      <xdr:spPr>
        <a:xfrm>
          <a:off x="3239144" y="627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134129</xdr:rowOff>
    </xdr:from>
    <xdr:ext cx="405111" cy="259045"/>
    <xdr:sp macro="" textlink="">
      <xdr:nvSpPr>
        <xdr:cNvPr id="84" name="n_2mainValue【道路】&#10;有形固定資産減価償却率">
          <a:extLst>
            <a:ext uri="{FF2B5EF4-FFF2-40B4-BE49-F238E27FC236}">
              <a16:creationId xmlns:a16="http://schemas.microsoft.com/office/drawing/2014/main" id="{007D83E6-1018-4A2E-9AA1-40EAD371594B}"/>
            </a:ext>
          </a:extLst>
        </xdr:cNvPr>
        <xdr:cNvSpPr txBox="1"/>
      </xdr:nvSpPr>
      <xdr:spPr>
        <a:xfrm>
          <a:off x="2439044" y="624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99839</xdr:rowOff>
    </xdr:from>
    <xdr:ext cx="405111" cy="259045"/>
    <xdr:sp macro="" textlink="">
      <xdr:nvSpPr>
        <xdr:cNvPr id="85" name="n_3mainValue【道路】&#10;有形固定資産減価償却率">
          <a:extLst>
            <a:ext uri="{FF2B5EF4-FFF2-40B4-BE49-F238E27FC236}">
              <a16:creationId xmlns:a16="http://schemas.microsoft.com/office/drawing/2014/main" id="{473B51F3-6C98-4820-8CB3-B33BBECC79F1}"/>
            </a:ext>
          </a:extLst>
        </xdr:cNvPr>
        <xdr:cNvSpPr txBox="1"/>
      </xdr:nvSpPr>
      <xdr:spPr>
        <a:xfrm>
          <a:off x="164529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E891EAA-6022-41B9-B947-F6F8E44AD72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22D310A-258D-4BE2-BADA-CEA209E8918E}"/>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7F82B6E-87F1-48BD-8E34-AF5B0BA3C2E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268852F-FFDB-4A1E-84C8-9874855B03D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C37F095-AA07-4365-ACF3-0885012A3AC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B2C2A29-A2BD-48D7-928C-12D48096F13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5708945-BEE3-4B19-BE30-1567877002F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FA3F95E-E495-4C4E-B610-72456940FA4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FFD9EBF2-D71D-4776-883D-8824351A9378}"/>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563ECBC-6955-4707-840E-0EF39A91B6A7}"/>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8A96F2D-4735-4B7F-9AB6-781591D01C2D}"/>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701CB6E-193E-42B0-B8FE-BEB4F52F9822}"/>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EFEDCB5-834A-4FBA-AD7F-BE85A14730C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3D4E6BA7-4D89-4891-8EBF-56793DB71B3C}"/>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2F7F09D-8E91-4946-901D-1C9323CF9C88}"/>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BDA2D370-8AC3-4BC5-AF39-7A5633ED9D62}"/>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21CEA04-87CE-4813-84A4-651CD1D63337}"/>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927982AB-85F6-4C7C-9A2F-85DBAC74B3AB}"/>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E325B04-6EDD-41FB-857B-0AB21C56DAF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192A783D-1091-482B-96D4-6928674D73B3}"/>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CE2CDE9-0D25-4372-A2F7-DD3EB3DD63E5}"/>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979034CF-229F-41A1-8F18-02E6BE786045}"/>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DDE3E28-C89B-4136-88D0-6B93AA0F3A2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09" name="直線コネクタ 108">
          <a:extLst>
            <a:ext uri="{FF2B5EF4-FFF2-40B4-BE49-F238E27FC236}">
              <a16:creationId xmlns:a16="http://schemas.microsoft.com/office/drawing/2014/main" id="{7BBAB18E-F1E8-4E3A-8EBA-04452B974FD6}"/>
            </a:ext>
          </a:extLst>
        </xdr:cNvPr>
        <xdr:cNvCxnSpPr/>
      </xdr:nvCxnSpPr>
      <xdr:spPr>
        <a:xfrm flipV="1">
          <a:off x="9429115" y="5539892"/>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0" name="【道路】&#10;一人当たり延長最小値テキスト">
          <a:extLst>
            <a:ext uri="{FF2B5EF4-FFF2-40B4-BE49-F238E27FC236}">
              <a16:creationId xmlns:a16="http://schemas.microsoft.com/office/drawing/2014/main" id="{1BD54408-2BA0-4827-ADCC-0596664B2B0F}"/>
            </a:ext>
          </a:extLst>
        </xdr:cNvPr>
        <xdr:cNvSpPr txBox="1"/>
      </xdr:nvSpPr>
      <xdr:spPr>
        <a:xfrm>
          <a:off x="9467850" y="69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1" name="直線コネクタ 110">
          <a:extLst>
            <a:ext uri="{FF2B5EF4-FFF2-40B4-BE49-F238E27FC236}">
              <a16:creationId xmlns:a16="http://schemas.microsoft.com/office/drawing/2014/main" id="{247A5271-CFC6-44D4-A4BE-735D2E9E7646}"/>
            </a:ext>
          </a:extLst>
        </xdr:cNvPr>
        <xdr:cNvCxnSpPr/>
      </xdr:nvCxnSpPr>
      <xdr:spPr>
        <a:xfrm>
          <a:off x="9359900" y="6970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2" name="【道路】&#10;一人当たり延長最大値テキスト">
          <a:extLst>
            <a:ext uri="{FF2B5EF4-FFF2-40B4-BE49-F238E27FC236}">
              <a16:creationId xmlns:a16="http://schemas.microsoft.com/office/drawing/2014/main" id="{1F9E53B9-5CC5-4B39-9265-9BF6C997C52E}"/>
            </a:ext>
          </a:extLst>
        </xdr:cNvPr>
        <xdr:cNvSpPr txBox="1"/>
      </xdr:nvSpPr>
      <xdr:spPr>
        <a:xfrm>
          <a:off x="9467850" y="532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3" name="直線コネクタ 112">
          <a:extLst>
            <a:ext uri="{FF2B5EF4-FFF2-40B4-BE49-F238E27FC236}">
              <a16:creationId xmlns:a16="http://schemas.microsoft.com/office/drawing/2014/main" id="{78EFCC6C-3637-4467-B0EF-AFE1DD0E1776}"/>
            </a:ext>
          </a:extLst>
        </xdr:cNvPr>
        <xdr:cNvCxnSpPr/>
      </xdr:nvCxnSpPr>
      <xdr:spPr>
        <a:xfrm>
          <a:off x="9359900" y="5539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4" name="【道路】&#10;一人当たり延長平均値テキスト">
          <a:extLst>
            <a:ext uri="{FF2B5EF4-FFF2-40B4-BE49-F238E27FC236}">
              <a16:creationId xmlns:a16="http://schemas.microsoft.com/office/drawing/2014/main" id="{5636DDEF-D129-4D7B-A6BE-60274BFBE369}"/>
            </a:ext>
          </a:extLst>
        </xdr:cNvPr>
        <xdr:cNvSpPr txBox="1"/>
      </xdr:nvSpPr>
      <xdr:spPr>
        <a:xfrm>
          <a:off x="9467850" y="670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5" name="フローチャート: 判断 114">
          <a:extLst>
            <a:ext uri="{FF2B5EF4-FFF2-40B4-BE49-F238E27FC236}">
              <a16:creationId xmlns:a16="http://schemas.microsoft.com/office/drawing/2014/main" id="{6D5BF0DE-38D6-4F84-BA42-A7341115BE81}"/>
            </a:ext>
          </a:extLst>
        </xdr:cNvPr>
        <xdr:cNvSpPr/>
      </xdr:nvSpPr>
      <xdr:spPr>
        <a:xfrm>
          <a:off x="9398000" y="6842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6" name="フローチャート: 判断 115">
          <a:extLst>
            <a:ext uri="{FF2B5EF4-FFF2-40B4-BE49-F238E27FC236}">
              <a16:creationId xmlns:a16="http://schemas.microsoft.com/office/drawing/2014/main" id="{B9E44274-9FA5-4E1F-9772-01DD91354421}"/>
            </a:ext>
          </a:extLst>
        </xdr:cNvPr>
        <xdr:cNvSpPr/>
      </xdr:nvSpPr>
      <xdr:spPr>
        <a:xfrm>
          <a:off x="8636000" y="6843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17" name="フローチャート: 判断 116">
          <a:extLst>
            <a:ext uri="{FF2B5EF4-FFF2-40B4-BE49-F238E27FC236}">
              <a16:creationId xmlns:a16="http://schemas.microsoft.com/office/drawing/2014/main" id="{B1430D0F-7D25-490C-A7C9-3F53CBC27D73}"/>
            </a:ext>
          </a:extLst>
        </xdr:cNvPr>
        <xdr:cNvSpPr/>
      </xdr:nvSpPr>
      <xdr:spPr>
        <a:xfrm>
          <a:off x="7842250" y="6861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18" name="フローチャート: 判断 117">
          <a:extLst>
            <a:ext uri="{FF2B5EF4-FFF2-40B4-BE49-F238E27FC236}">
              <a16:creationId xmlns:a16="http://schemas.microsoft.com/office/drawing/2014/main" id="{99396BBB-E2CE-49F6-A389-6B9ABCBA22E0}"/>
            </a:ext>
          </a:extLst>
        </xdr:cNvPr>
        <xdr:cNvSpPr/>
      </xdr:nvSpPr>
      <xdr:spPr>
        <a:xfrm>
          <a:off x="7029450" y="68616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19" name="フローチャート: 判断 118">
          <a:extLst>
            <a:ext uri="{FF2B5EF4-FFF2-40B4-BE49-F238E27FC236}">
              <a16:creationId xmlns:a16="http://schemas.microsoft.com/office/drawing/2014/main" id="{23D9BE22-E9A5-403C-83CE-B797F50B9D22}"/>
            </a:ext>
          </a:extLst>
        </xdr:cNvPr>
        <xdr:cNvSpPr/>
      </xdr:nvSpPr>
      <xdr:spPr>
        <a:xfrm>
          <a:off x="6235700" y="6859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187B69F-C1C8-4404-9D63-56CCF277350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7FAFFE3-9C5F-4BDC-8E17-D4E29AC5C56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FB048EC-73BF-4608-89A6-94274B082A7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A44F5E6-241E-40BF-B0D6-C7CC63C81FC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ECD9FA9-A2D2-45D4-B037-602F55D1125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97307</xdr:rowOff>
    </xdr:from>
    <xdr:to>
      <xdr:col>55</xdr:col>
      <xdr:colOff>50800</xdr:colOff>
      <xdr:row>42</xdr:row>
      <xdr:rowOff>27457</xdr:rowOff>
    </xdr:to>
    <xdr:sp macro="" textlink="">
      <xdr:nvSpPr>
        <xdr:cNvPr id="125" name="楕円 124">
          <a:extLst>
            <a:ext uri="{FF2B5EF4-FFF2-40B4-BE49-F238E27FC236}">
              <a16:creationId xmlns:a16="http://schemas.microsoft.com/office/drawing/2014/main" id="{05A25BD8-2B2A-4135-B4BC-A6C801E8718E}"/>
            </a:ext>
          </a:extLst>
        </xdr:cNvPr>
        <xdr:cNvSpPr/>
      </xdr:nvSpPr>
      <xdr:spPr>
        <a:xfrm>
          <a:off x="9398000" y="68727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6" name="【道路】&#10;一人当たり延長該当値テキスト">
          <a:extLst>
            <a:ext uri="{FF2B5EF4-FFF2-40B4-BE49-F238E27FC236}">
              <a16:creationId xmlns:a16="http://schemas.microsoft.com/office/drawing/2014/main" id="{5AF2687E-35AF-492F-AC0F-20ED987E5E1B}"/>
            </a:ext>
          </a:extLst>
        </xdr:cNvPr>
        <xdr:cNvSpPr txBox="1"/>
      </xdr:nvSpPr>
      <xdr:spPr>
        <a:xfrm>
          <a:off x="9467850" y="682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97689</xdr:rowOff>
    </xdr:from>
    <xdr:to>
      <xdr:col>50</xdr:col>
      <xdr:colOff>165100</xdr:colOff>
      <xdr:row>42</xdr:row>
      <xdr:rowOff>27839</xdr:rowOff>
    </xdr:to>
    <xdr:sp macro="" textlink="">
      <xdr:nvSpPr>
        <xdr:cNvPr id="127" name="楕円 126">
          <a:extLst>
            <a:ext uri="{FF2B5EF4-FFF2-40B4-BE49-F238E27FC236}">
              <a16:creationId xmlns:a16="http://schemas.microsoft.com/office/drawing/2014/main" id="{2A76D023-4119-4642-974F-2B344B0FBB17}"/>
            </a:ext>
          </a:extLst>
        </xdr:cNvPr>
        <xdr:cNvSpPr/>
      </xdr:nvSpPr>
      <xdr:spPr>
        <a:xfrm>
          <a:off x="8636000" y="6873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148107</xdr:rowOff>
    </xdr:from>
    <xdr:to>
      <xdr:col>55</xdr:col>
      <xdr:colOff>0</xdr:colOff>
      <xdr:row>41</xdr:row>
      <xdr:rowOff>148489</xdr:rowOff>
    </xdr:to>
    <xdr:cxnSp macro="">
      <xdr:nvCxnSpPr>
        <xdr:cNvPr id="128" name="直線コネクタ 127">
          <a:extLst>
            <a:ext uri="{FF2B5EF4-FFF2-40B4-BE49-F238E27FC236}">
              <a16:creationId xmlns:a16="http://schemas.microsoft.com/office/drawing/2014/main" id="{8D60502E-B507-417C-A3BF-CE4E8796CA30}"/>
            </a:ext>
          </a:extLst>
        </xdr:cNvPr>
        <xdr:cNvCxnSpPr/>
      </xdr:nvCxnSpPr>
      <xdr:spPr>
        <a:xfrm flipV="1">
          <a:off x="8686800" y="6923557"/>
          <a:ext cx="74295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97968</xdr:rowOff>
    </xdr:from>
    <xdr:to>
      <xdr:col>46</xdr:col>
      <xdr:colOff>38100</xdr:colOff>
      <xdr:row>42</xdr:row>
      <xdr:rowOff>28118</xdr:rowOff>
    </xdr:to>
    <xdr:sp macro="" textlink="">
      <xdr:nvSpPr>
        <xdr:cNvPr id="129" name="楕円 128">
          <a:extLst>
            <a:ext uri="{FF2B5EF4-FFF2-40B4-BE49-F238E27FC236}">
              <a16:creationId xmlns:a16="http://schemas.microsoft.com/office/drawing/2014/main" id="{1C2DD2A5-1D2B-4359-83A6-55F5040A2E60}"/>
            </a:ext>
          </a:extLst>
        </xdr:cNvPr>
        <xdr:cNvSpPr/>
      </xdr:nvSpPr>
      <xdr:spPr>
        <a:xfrm>
          <a:off x="7842250" y="68734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148489</xdr:rowOff>
    </xdr:from>
    <xdr:to>
      <xdr:col>50</xdr:col>
      <xdr:colOff>114300</xdr:colOff>
      <xdr:row>41</xdr:row>
      <xdr:rowOff>148768</xdr:rowOff>
    </xdr:to>
    <xdr:cxnSp macro="">
      <xdr:nvCxnSpPr>
        <xdr:cNvPr id="130" name="直線コネクタ 129">
          <a:extLst>
            <a:ext uri="{FF2B5EF4-FFF2-40B4-BE49-F238E27FC236}">
              <a16:creationId xmlns:a16="http://schemas.microsoft.com/office/drawing/2014/main" id="{2190146D-B7D3-4256-AABC-B9BA7F3DEA1F}"/>
            </a:ext>
          </a:extLst>
        </xdr:cNvPr>
        <xdr:cNvCxnSpPr/>
      </xdr:nvCxnSpPr>
      <xdr:spPr>
        <a:xfrm flipV="1">
          <a:off x="7886700" y="6923939"/>
          <a:ext cx="8001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98260</xdr:rowOff>
    </xdr:from>
    <xdr:to>
      <xdr:col>41</xdr:col>
      <xdr:colOff>101600</xdr:colOff>
      <xdr:row>42</xdr:row>
      <xdr:rowOff>28410</xdr:rowOff>
    </xdr:to>
    <xdr:sp macro="" textlink="">
      <xdr:nvSpPr>
        <xdr:cNvPr id="131" name="楕円 130">
          <a:extLst>
            <a:ext uri="{FF2B5EF4-FFF2-40B4-BE49-F238E27FC236}">
              <a16:creationId xmlns:a16="http://schemas.microsoft.com/office/drawing/2014/main" id="{7B963377-8C7F-430E-BB4A-9FAA6768E67B}"/>
            </a:ext>
          </a:extLst>
        </xdr:cNvPr>
        <xdr:cNvSpPr/>
      </xdr:nvSpPr>
      <xdr:spPr>
        <a:xfrm>
          <a:off x="7029450" y="6873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148768</xdr:rowOff>
    </xdr:from>
    <xdr:to>
      <xdr:col>45</xdr:col>
      <xdr:colOff>177800</xdr:colOff>
      <xdr:row>41</xdr:row>
      <xdr:rowOff>149060</xdr:rowOff>
    </xdr:to>
    <xdr:cxnSp macro="">
      <xdr:nvCxnSpPr>
        <xdr:cNvPr id="132" name="直線コネクタ 131">
          <a:extLst>
            <a:ext uri="{FF2B5EF4-FFF2-40B4-BE49-F238E27FC236}">
              <a16:creationId xmlns:a16="http://schemas.microsoft.com/office/drawing/2014/main" id="{2273C198-B32A-4333-B330-F86EE8234C67}"/>
            </a:ext>
          </a:extLst>
        </xdr:cNvPr>
        <xdr:cNvCxnSpPr/>
      </xdr:nvCxnSpPr>
      <xdr:spPr>
        <a:xfrm flipV="1">
          <a:off x="7080250" y="6924218"/>
          <a:ext cx="80645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3" name="n_1aveValue【道路】&#10;一人当たり延長">
          <a:extLst>
            <a:ext uri="{FF2B5EF4-FFF2-40B4-BE49-F238E27FC236}">
              <a16:creationId xmlns:a16="http://schemas.microsoft.com/office/drawing/2014/main" id="{2CE64528-4FD7-4466-84A8-1CB245F9268D}"/>
            </a:ext>
          </a:extLst>
        </xdr:cNvPr>
        <xdr:cNvSpPr txBox="1"/>
      </xdr:nvSpPr>
      <xdr:spPr>
        <a:xfrm>
          <a:off x="8458277" y="66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4" name="n_2aveValue【道路】&#10;一人当たり延長">
          <a:extLst>
            <a:ext uri="{FF2B5EF4-FFF2-40B4-BE49-F238E27FC236}">
              <a16:creationId xmlns:a16="http://schemas.microsoft.com/office/drawing/2014/main" id="{53E51AAD-6670-4858-80BE-6BB077F71CFA}"/>
            </a:ext>
          </a:extLst>
        </xdr:cNvPr>
        <xdr:cNvSpPr txBox="1"/>
      </xdr:nvSpPr>
      <xdr:spPr>
        <a:xfrm>
          <a:off x="7677227" y="66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35" name="n_3aveValue【道路】&#10;一人当たり延長">
          <a:extLst>
            <a:ext uri="{FF2B5EF4-FFF2-40B4-BE49-F238E27FC236}">
              <a16:creationId xmlns:a16="http://schemas.microsoft.com/office/drawing/2014/main" id="{F0D94891-9A89-4EBB-AB05-E83AC52EFEB4}"/>
            </a:ext>
          </a:extLst>
        </xdr:cNvPr>
        <xdr:cNvSpPr txBox="1"/>
      </xdr:nvSpPr>
      <xdr:spPr>
        <a:xfrm>
          <a:off x="6864427" y="66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36" name="n_4aveValue【道路】&#10;一人当たり延長">
          <a:extLst>
            <a:ext uri="{FF2B5EF4-FFF2-40B4-BE49-F238E27FC236}">
              <a16:creationId xmlns:a16="http://schemas.microsoft.com/office/drawing/2014/main" id="{61C0D578-BB12-4269-89B6-3E883E7FA345}"/>
            </a:ext>
          </a:extLst>
        </xdr:cNvPr>
        <xdr:cNvSpPr txBox="1"/>
      </xdr:nvSpPr>
      <xdr:spPr>
        <a:xfrm>
          <a:off x="6070677" y="664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18966</xdr:rowOff>
    </xdr:from>
    <xdr:ext cx="469744" cy="259045"/>
    <xdr:sp macro="" textlink="">
      <xdr:nvSpPr>
        <xdr:cNvPr id="137" name="n_1mainValue【道路】&#10;一人当たり延長">
          <a:extLst>
            <a:ext uri="{FF2B5EF4-FFF2-40B4-BE49-F238E27FC236}">
              <a16:creationId xmlns:a16="http://schemas.microsoft.com/office/drawing/2014/main" id="{2039FBFA-AEB5-423E-AD61-D555E0F6C06B}"/>
            </a:ext>
          </a:extLst>
        </xdr:cNvPr>
        <xdr:cNvSpPr txBox="1"/>
      </xdr:nvSpPr>
      <xdr:spPr>
        <a:xfrm>
          <a:off x="8458277" y="69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19245</xdr:rowOff>
    </xdr:from>
    <xdr:ext cx="469744" cy="259045"/>
    <xdr:sp macro="" textlink="">
      <xdr:nvSpPr>
        <xdr:cNvPr id="138" name="n_2mainValue【道路】&#10;一人当たり延長">
          <a:extLst>
            <a:ext uri="{FF2B5EF4-FFF2-40B4-BE49-F238E27FC236}">
              <a16:creationId xmlns:a16="http://schemas.microsoft.com/office/drawing/2014/main" id="{5FBF0DB0-E262-4B0A-B1C5-7D49622F18CA}"/>
            </a:ext>
          </a:extLst>
        </xdr:cNvPr>
        <xdr:cNvSpPr txBox="1"/>
      </xdr:nvSpPr>
      <xdr:spPr>
        <a:xfrm>
          <a:off x="7677227" y="69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19537</xdr:rowOff>
    </xdr:from>
    <xdr:ext cx="469744" cy="259045"/>
    <xdr:sp macro="" textlink="">
      <xdr:nvSpPr>
        <xdr:cNvPr id="139" name="n_3mainValue【道路】&#10;一人当たり延長">
          <a:extLst>
            <a:ext uri="{FF2B5EF4-FFF2-40B4-BE49-F238E27FC236}">
              <a16:creationId xmlns:a16="http://schemas.microsoft.com/office/drawing/2014/main" id="{26BD3E0A-E3F1-41D0-97D0-E3C7BC23C7B5}"/>
            </a:ext>
          </a:extLst>
        </xdr:cNvPr>
        <xdr:cNvSpPr txBox="1"/>
      </xdr:nvSpPr>
      <xdr:spPr>
        <a:xfrm>
          <a:off x="6864427" y="696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193AC605-E440-41C2-A8E3-D5DE2802CE34}"/>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4844CA7-F4F1-4914-A90A-60C5C5E029F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AFCED7DA-4702-4C87-8978-D3D3CCD7492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2556CE92-34E1-4281-A406-3AA751FBF4B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95891B7-22EA-4783-A161-323BC342020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C875663-4306-49B0-B0A1-7A46296DEF62}"/>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D88D61EC-0661-4262-B9D5-E58D85A6E19E}"/>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A3DCCDA-E50B-4958-8D73-2CB67128969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4EF4ED2-C712-439B-9893-F1DE829A73E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6A7ED565-E31B-400A-9A2E-BD7C55448C7C}"/>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621D5A17-BB13-4659-A466-32EE3835051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881C9A9A-5E17-471F-8627-B33D58C4DFC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48292945-73E8-4502-BE35-C1E48D1BCFEE}"/>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908C4587-B113-49AD-9EAB-F5AC42D740A9}"/>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20AE5DF-F839-4557-89CF-4CD6CB32B788}"/>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15D9419-0C3D-4B83-9ECA-851FFC6331A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4755FB29-E1A4-4D50-A637-192A7583F5F2}"/>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88109908-CDD1-4D37-B255-2A2D1DF033A4}"/>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8698BD0F-D647-4102-962F-D7157F5D9964}"/>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96244F6B-AE8E-42E8-AE67-F1D25CB55877}"/>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4E1C19B1-B6E1-401C-BDCB-BF03EFC1A202}"/>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50A971BA-4EDF-4459-AD4A-357323203F99}"/>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7534334B-3E77-4359-A164-0359A6ED4F3D}"/>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FD733960-6AA4-4F92-BA93-B770AFBCC88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63CE330A-F919-4717-BD99-B6AB8EF72BB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3436D3B6-3487-4141-8AC1-9F78C5AB6D69}"/>
            </a:ext>
          </a:extLst>
        </xdr:cNvPr>
        <xdr:cNvCxnSpPr/>
      </xdr:nvCxnSpPr>
      <xdr:spPr>
        <a:xfrm flipV="1">
          <a:off x="4177665" y="9348288"/>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392A3AE8-6D63-48DE-9783-81951D985763}"/>
            </a:ext>
          </a:extLst>
        </xdr:cNvPr>
        <xdr:cNvSpPr txBox="1"/>
      </xdr:nvSpPr>
      <xdr:spPr>
        <a:xfrm>
          <a:off x="4216400" y="1050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7F20C945-98AD-4E77-A559-3DA94D2FF145}"/>
            </a:ext>
          </a:extLst>
        </xdr:cNvPr>
        <xdr:cNvCxnSpPr/>
      </xdr:nvCxnSpPr>
      <xdr:spPr>
        <a:xfrm>
          <a:off x="4108450" y="10503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96C95D6C-4980-46BD-AF83-1F6C139D6E25}"/>
            </a:ext>
          </a:extLst>
        </xdr:cNvPr>
        <xdr:cNvSpPr txBox="1"/>
      </xdr:nvSpPr>
      <xdr:spPr>
        <a:xfrm>
          <a:off x="42164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69" name="直線コネクタ 168">
          <a:extLst>
            <a:ext uri="{FF2B5EF4-FFF2-40B4-BE49-F238E27FC236}">
              <a16:creationId xmlns:a16="http://schemas.microsoft.com/office/drawing/2014/main" id="{5A7698A5-8553-4AF9-94CE-5FD745F2E3C9}"/>
            </a:ext>
          </a:extLst>
        </xdr:cNvPr>
        <xdr:cNvCxnSpPr/>
      </xdr:nvCxnSpPr>
      <xdr:spPr>
        <a:xfrm>
          <a:off x="4108450" y="9348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C5925E50-39D4-425A-B011-0F0A3DB3D64B}"/>
            </a:ext>
          </a:extLst>
        </xdr:cNvPr>
        <xdr:cNvSpPr txBox="1"/>
      </xdr:nvSpPr>
      <xdr:spPr>
        <a:xfrm>
          <a:off x="4216400" y="9897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1" name="フローチャート: 判断 170">
          <a:extLst>
            <a:ext uri="{FF2B5EF4-FFF2-40B4-BE49-F238E27FC236}">
              <a16:creationId xmlns:a16="http://schemas.microsoft.com/office/drawing/2014/main" id="{A7E7022E-E983-49DB-BD27-BF5C57CC3B2C}"/>
            </a:ext>
          </a:extLst>
        </xdr:cNvPr>
        <xdr:cNvSpPr/>
      </xdr:nvSpPr>
      <xdr:spPr>
        <a:xfrm>
          <a:off x="412750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2" name="フローチャート: 判断 171">
          <a:extLst>
            <a:ext uri="{FF2B5EF4-FFF2-40B4-BE49-F238E27FC236}">
              <a16:creationId xmlns:a16="http://schemas.microsoft.com/office/drawing/2014/main" id="{9C7AC1FA-AF1F-448A-A0C4-25B7945AA22D}"/>
            </a:ext>
          </a:extLst>
        </xdr:cNvPr>
        <xdr:cNvSpPr/>
      </xdr:nvSpPr>
      <xdr:spPr>
        <a:xfrm>
          <a:off x="33845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3" name="フローチャート: 判断 172">
          <a:extLst>
            <a:ext uri="{FF2B5EF4-FFF2-40B4-BE49-F238E27FC236}">
              <a16:creationId xmlns:a16="http://schemas.microsoft.com/office/drawing/2014/main" id="{A041A03A-D8E3-4839-AE37-51C5832323EC}"/>
            </a:ext>
          </a:extLst>
        </xdr:cNvPr>
        <xdr:cNvSpPr/>
      </xdr:nvSpPr>
      <xdr:spPr>
        <a:xfrm>
          <a:off x="257175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74" name="フローチャート: 判断 173">
          <a:extLst>
            <a:ext uri="{FF2B5EF4-FFF2-40B4-BE49-F238E27FC236}">
              <a16:creationId xmlns:a16="http://schemas.microsoft.com/office/drawing/2014/main" id="{35E0B127-48D1-4B34-B65F-41419EE61D9B}"/>
            </a:ext>
          </a:extLst>
        </xdr:cNvPr>
        <xdr:cNvSpPr/>
      </xdr:nvSpPr>
      <xdr:spPr>
        <a:xfrm>
          <a:off x="1778000" y="9997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75" name="フローチャート: 判断 174">
          <a:extLst>
            <a:ext uri="{FF2B5EF4-FFF2-40B4-BE49-F238E27FC236}">
              <a16:creationId xmlns:a16="http://schemas.microsoft.com/office/drawing/2014/main" id="{DB34033A-2272-4C7E-844C-4063BA17729C}"/>
            </a:ext>
          </a:extLst>
        </xdr:cNvPr>
        <xdr:cNvSpPr/>
      </xdr:nvSpPr>
      <xdr:spPr>
        <a:xfrm>
          <a:off x="984250" y="99627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0E0636D-46DB-4465-94FF-BA11FA0830F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0CBD18D-29B6-4E43-90EA-3559A81EEAE8}"/>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98EBC5F-9AAC-446E-97E5-13B1C3130C3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E552B27-8A22-4CBD-AF54-90B66E16629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78117DF-3731-489E-839C-5F5F46F74ED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楕円 180">
          <a:extLst>
            <a:ext uri="{FF2B5EF4-FFF2-40B4-BE49-F238E27FC236}">
              <a16:creationId xmlns:a16="http://schemas.microsoft.com/office/drawing/2014/main" id="{DCF235B5-3CF8-47F7-A0A6-66196F5FF019}"/>
            </a:ext>
          </a:extLst>
        </xdr:cNvPr>
        <xdr:cNvSpPr/>
      </xdr:nvSpPr>
      <xdr:spPr>
        <a:xfrm>
          <a:off x="4127500" y="10070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A39774B6-C213-4F08-AB55-AE977DCD01F7}"/>
            </a:ext>
          </a:extLst>
        </xdr:cNvPr>
        <xdr:cNvSpPr txBox="1"/>
      </xdr:nvSpPr>
      <xdr:spPr>
        <a:xfrm>
          <a:off x="4216400"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3" name="楕円 182">
          <a:extLst>
            <a:ext uri="{FF2B5EF4-FFF2-40B4-BE49-F238E27FC236}">
              <a16:creationId xmlns:a16="http://schemas.microsoft.com/office/drawing/2014/main" id="{DA58A65D-5AEA-42B0-94F8-E9D545D23AE3}"/>
            </a:ext>
          </a:extLst>
        </xdr:cNvPr>
        <xdr:cNvSpPr/>
      </xdr:nvSpPr>
      <xdr:spPr>
        <a:xfrm>
          <a:off x="3384550" y="100542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37556</xdr:rowOff>
    </xdr:to>
    <xdr:cxnSp macro="">
      <xdr:nvCxnSpPr>
        <xdr:cNvPr id="184" name="直線コネクタ 183">
          <a:extLst>
            <a:ext uri="{FF2B5EF4-FFF2-40B4-BE49-F238E27FC236}">
              <a16:creationId xmlns:a16="http://schemas.microsoft.com/office/drawing/2014/main" id="{836D7DEA-5803-4B32-90DA-FF635750A57D}"/>
            </a:ext>
          </a:extLst>
        </xdr:cNvPr>
        <xdr:cNvCxnSpPr/>
      </xdr:nvCxnSpPr>
      <xdr:spPr>
        <a:xfrm>
          <a:off x="3429000" y="10098677"/>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85" name="楕円 184">
          <a:extLst>
            <a:ext uri="{FF2B5EF4-FFF2-40B4-BE49-F238E27FC236}">
              <a16:creationId xmlns:a16="http://schemas.microsoft.com/office/drawing/2014/main" id="{9DB1A17E-5FE5-4719-A7BA-6D8AC23A11F7}"/>
            </a:ext>
          </a:extLst>
        </xdr:cNvPr>
        <xdr:cNvSpPr/>
      </xdr:nvSpPr>
      <xdr:spPr>
        <a:xfrm>
          <a:off x="2571750" y="10034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21227</xdr:rowOff>
    </xdr:to>
    <xdr:cxnSp macro="">
      <xdr:nvCxnSpPr>
        <xdr:cNvPr id="186" name="直線コネクタ 185">
          <a:extLst>
            <a:ext uri="{FF2B5EF4-FFF2-40B4-BE49-F238E27FC236}">
              <a16:creationId xmlns:a16="http://schemas.microsoft.com/office/drawing/2014/main" id="{F3DFAB6E-4D0A-4AE6-A5E6-BE993B957A55}"/>
            </a:ext>
          </a:extLst>
        </xdr:cNvPr>
        <xdr:cNvCxnSpPr/>
      </xdr:nvCxnSpPr>
      <xdr:spPr>
        <a:xfrm>
          <a:off x="2622550" y="10079083"/>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7" name="楕円 186">
          <a:extLst>
            <a:ext uri="{FF2B5EF4-FFF2-40B4-BE49-F238E27FC236}">
              <a16:creationId xmlns:a16="http://schemas.microsoft.com/office/drawing/2014/main" id="{848D165F-7C8F-4954-9F5B-B5B147B7B6FD}"/>
            </a:ext>
          </a:extLst>
        </xdr:cNvPr>
        <xdr:cNvSpPr/>
      </xdr:nvSpPr>
      <xdr:spPr>
        <a:xfrm>
          <a:off x="1778000" y="10029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1633</xdr:rowOff>
    </xdr:to>
    <xdr:cxnSp macro="">
      <xdr:nvCxnSpPr>
        <xdr:cNvPr id="188" name="直線コネクタ 187">
          <a:extLst>
            <a:ext uri="{FF2B5EF4-FFF2-40B4-BE49-F238E27FC236}">
              <a16:creationId xmlns:a16="http://schemas.microsoft.com/office/drawing/2014/main" id="{EEBFF645-CE84-449C-B2AE-22FEF539CCBD}"/>
            </a:ext>
          </a:extLst>
        </xdr:cNvPr>
        <xdr:cNvCxnSpPr/>
      </xdr:nvCxnSpPr>
      <xdr:spPr>
        <a:xfrm>
          <a:off x="1828800" y="1008053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69733E78-0146-4075-BB8D-695751DC411E}"/>
            </a:ext>
          </a:extLst>
        </xdr:cNvPr>
        <xdr:cNvSpPr txBox="1"/>
      </xdr:nvSpPr>
      <xdr:spPr>
        <a:xfrm>
          <a:off x="323914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87397C1-3BD8-4459-BF31-DC81F1EA0506}"/>
            </a:ext>
          </a:extLst>
        </xdr:cNvPr>
        <xdr:cNvSpPr txBox="1"/>
      </xdr:nvSpPr>
      <xdr:spPr>
        <a:xfrm>
          <a:off x="2439044" y="97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5613BEFD-E253-4BFA-913A-1EFB7E1A2E22}"/>
            </a:ext>
          </a:extLst>
        </xdr:cNvPr>
        <xdr:cNvSpPr txBox="1"/>
      </xdr:nvSpPr>
      <xdr:spPr>
        <a:xfrm>
          <a:off x="1645294" y="977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D96320E0-0EF6-45D4-8A81-968B383D1B91}"/>
            </a:ext>
          </a:extLst>
        </xdr:cNvPr>
        <xdr:cNvSpPr txBox="1"/>
      </xdr:nvSpPr>
      <xdr:spPr>
        <a:xfrm>
          <a:off x="8515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83E98F88-25AB-4076-976D-2FB155DF4544}"/>
            </a:ext>
          </a:extLst>
        </xdr:cNvPr>
        <xdr:cNvSpPr txBox="1"/>
      </xdr:nvSpPr>
      <xdr:spPr>
        <a:xfrm>
          <a:off x="32391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5328B7D3-FE70-4DCF-8CCD-36962485ACF1}"/>
            </a:ext>
          </a:extLst>
        </xdr:cNvPr>
        <xdr:cNvSpPr txBox="1"/>
      </xdr:nvSpPr>
      <xdr:spPr>
        <a:xfrm>
          <a:off x="2439044" y="1012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1D14412F-C9E5-467F-A86F-0AFC21F533DE}"/>
            </a:ext>
          </a:extLst>
        </xdr:cNvPr>
        <xdr:cNvSpPr txBox="1"/>
      </xdr:nvSpPr>
      <xdr:spPr>
        <a:xfrm>
          <a:off x="164529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2607A6CF-6713-42B6-8673-5EE1AC5B301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833D706-BE1B-48E7-A45A-3C509A7A3EF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B7EC2D91-9CF3-454D-8C01-1D502174990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6FB66416-05B3-490B-985A-A166FB86FD73}"/>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8F45455-D4C8-4446-9ABE-F5176D7A53B7}"/>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71A249D-46AD-417B-9E56-00506C916FFB}"/>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71FFAB16-12F2-4DCB-B42F-1245E8E45C4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1115E942-10B0-4588-83DB-93CF8BE422E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5E21BBB5-FEE7-4AB3-AEE7-B76CCA3868DA}"/>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260000C-6C16-448F-9334-C58FE8B5E6D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40E2A4D6-B2DC-4359-869C-03A9E5F82C68}"/>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D10F7091-FC3A-43B6-92A0-56DF456B53DB}"/>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4F706761-14F2-402A-A1BA-195F98DB728A}"/>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C27E78C9-F2E8-4E44-B81C-36049C1F870A}"/>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6E2E6DB5-38BA-462C-BBF4-3C49479FD134}"/>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B355343C-2C4C-4F0F-A098-0D7CFF530768}"/>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85A4061F-7BDF-4925-9FF6-969028FA8F9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389D2AD3-25BF-40C6-BEFE-82A6F9B157DB}"/>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85E3A590-B935-4581-8B34-3752BEDD10AF}"/>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a:extLst>
            <a:ext uri="{FF2B5EF4-FFF2-40B4-BE49-F238E27FC236}">
              <a16:creationId xmlns:a16="http://schemas.microsoft.com/office/drawing/2014/main" id="{E531248A-432A-4BB3-AC9B-21A492DAE1FC}"/>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DC364319-4018-4389-B760-DD9E8908A32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ACF2508A-1489-4305-B53B-95FD9B398A24}"/>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AA8B4CAC-F9F4-41D2-B322-EEC2E72AF82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19" name="直線コネクタ 218">
          <a:extLst>
            <a:ext uri="{FF2B5EF4-FFF2-40B4-BE49-F238E27FC236}">
              <a16:creationId xmlns:a16="http://schemas.microsoft.com/office/drawing/2014/main" id="{EEBAE3B9-9415-4F82-ACED-278F479766E9}"/>
            </a:ext>
          </a:extLst>
        </xdr:cNvPr>
        <xdr:cNvCxnSpPr/>
      </xdr:nvCxnSpPr>
      <xdr:spPr>
        <a:xfrm flipV="1">
          <a:off x="9429115" y="9251200"/>
          <a:ext cx="0" cy="139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92BBDF1F-5D48-4018-8B3C-556FCDF8EAF0}"/>
            </a:ext>
          </a:extLst>
        </xdr:cNvPr>
        <xdr:cNvSpPr txBox="1"/>
      </xdr:nvSpPr>
      <xdr:spPr>
        <a:xfrm>
          <a:off x="9467850" y="106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21" name="直線コネクタ 220">
          <a:extLst>
            <a:ext uri="{FF2B5EF4-FFF2-40B4-BE49-F238E27FC236}">
              <a16:creationId xmlns:a16="http://schemas.microsoft.com/office/drawing/2014/main" id="{9B5C97ED-3CB2-433B-B775-797717FB1FB3}"/>
            </a:ext>
          </a:extLst>
        </xdr:cNvPr>
        <xdr:cNvCxnSpPr/>
      </xdr:nvCxnSpPr>
      <xdr:spPr>
        <a:xfrm>
          <a:off x="9359900" y="106442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04F15CC8-70C1-46DF-A04B-9E053CEC7A33}"/>
            </a:ext>
          </a:extLst>
        </xdr:cNvPr>
        <xdr:cNvSpPr txBox="1"/>
      </xdr:nvSpPr>
      <xdr:spPr>
        <a:xfrm>
          <a:off x="9467850" y="90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23" name="直線コネクタ 222">
          <a:extLst>
            <a:ext uri="{FF2B5EF4-FFF2-40B4-BE49-F238E27FC236}">
              <a16:creationId xmlns:a16="http://schemas.microsoft.com/office/drawing/2014/main" id="{9C17C35D-D619-4D25-A415-45B7DC5A539E}"/>
            </a:ext>
          </a:extLst>
        </xdr:cNvPr>
        <xdr:cNvCxnSpPr/>
      </xdr:nvCxnSpPr>
      <xdr:spPr>
        <a:xfrm>
          <a:off x="9359900" y="9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24" name="【橋りょう・トンネル】&#10;一人当たり有形固定資産（償却資産）額平均値テキスト">
          <a:extLst>
            <a:ext uri="{FF2B5EF4-FFF2-40B4-BE49-F238E27FC236}">
              <a16:creationId xmlns:a16="http://schemas.microsoft.com/office/drawing/2014/main" id="{65322633-142E-41CF-945B-0620C11B0D52}"/>
            </a:ext>
          </a:extLst>
        </xdr:cNvPr>
        <xdr:cNvSpPr txBox="1"/>
      </xdr:nvSpPr>
      <xdr:spPr>
        <a:xfrm>
          <a:off x="9467850" y="10225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25" name="フローチャート: 判断 224">
          <a:extLst>
            <a:ext uri="{FF2B5EF4-FFF2-40B4-BE49-F238E27FC236}">
              <a16:creationId xmlns:a16="http://schemas.microsoft.com/office/drawing/2014/main" id="{137C18E8-CD78-4F65-901F-2C1253D3E707}"/>
            </a:ext>
          </a:extLst>
        </xdr:cNvPr>
        <xdr:cNvSpPr/>
      </xdr:nvSpPr>
      <xdr:spPr>
        <a:xfrm>
          <a:off x="9398000" y="10240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26" name="フローチャート: 判断 225">
          <a:extLst>
            <a:ext uri="{FF2B5EF4-FFF2-40B4-BE49-F238E27FC236}">
              <a16:creationId xmlns:a16="http://schemas.microsoft.com/office/drawing/2014/main" id="{41E8383B-3FFE-4E50-84D8-FFCD2653EE01}"/>
            </a:ext>
          </a:extLst>
        </xdr:cNvPr>
        <xdr:cNvSpPr/>
      </xdr:nvSpPr>
      <xdr:spPr>
        <a:xfrm>
          <a:off x="8636000" y="1024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27" name="フローチャート: 判断 226">
          <a:extLst>
            <a:ext uri="{FF2B5EF4-FFF2-40B4-BE49-F238E27FC236}">
              <a16:creationId xmlns:a16="http://schemas.microsoft.com/office/drawing/2014/main" id="{6C2D1731-FE80-4BAA-80EE-12B5C28A38E0}"/>
            </a:ext>
          </a:extLst>
        </xdr:cNvPr>
        <xdr:cNvSpPr/>
      </xdr:nvSpPr>
      <xdr:spPr>
        <a:xfrm>
          <a:off x="7842250" y="1023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28" name="フローチャート: 判断 227">
          <a:extLst>
            <a:ext uri="{FF2B5EF4-FFF2-40B4-BE49-F238E27FC236}">
              <a16:creationId xmlns:a16="http://schemas.microsoft.com/office/drawing/2014/main" id="{ACFC5CA9-16FE-466D-B616-27B7B5E814FF}"/>
            </a:ext>
          </a:extLst>
        </xdr:cNvPr>
        <xdr:cNvSpPr/>
      </xdr:nvSpPr>
      <xdr:spPr>
        <a:xfrm>
          <a:off x="7029450" y="102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29" name="フローチャート: 判断 228">
          <a:extLst>
            <a:ext uri="{FF2B5EF4-FFF2-40B4-BE49-F238E27FC236}">
              <a16:creationId xmlns:a16="http://schemas.microsoft.com/office/drawing/2014/main" id="{5EF9D4EB-B362-4CC2-BBAB-5857BF307257}"/>
            </a:ext>
          </a:extLst>
        </xdr:cNvPr>
        <xdr:cNvSpPr/>
      </xdr:nvSpPr>
      <xdr:spPr>
        <a:xfrm>
          <a:off x="6235700" y="102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8D25C9A-2CA5-4EBD-9B28-E02B990E826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0DEEEA5-7BF8-4FA1-B59D-C59A2B7E8369}"/>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3345846-EE5B-4777-977F-4685664A7AC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63B71AC-E6F2-4333-917C-33725A6A3118}"/>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918C152-0DAE-45D1-A476-89547F5C82A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143784</xdr:rowOff>
    </xdr:from>
    <xdr:to>
      <xdr:col>55</xdr:col>
      <xdr:colOff>50800</xdr:colOff>
      <xdr:row>62</xdr:row>
      <xdr:rowOff>73934</xdr:rowOff>
    </xdr:to>
    <xdr:sp macro="" textlink="">
      <xdr:nvSpPr>
        <xdr:cNvPr id="235" name="楕円 234">
          <a:extLst>
            <a:ext uri="{FF2B5EF4-FFF2-40B4-BE49-F238E27FC236}">
              <a16:creationId xmlns:a16="http://schemas.microsoft.com/office/drawing/2014/main" id="{93BFF926-DAE5-4451-B773-AE013BB09D0E}"/>
            </a:ext>
          </a:extLst>
        </xdr:cNvPr>
        <xdr:cNvSpPr/>
      </xdr:nvSpPr>
      <xdr:spPr>
        <a:xfrm>
          <a:off x="9398000" y="102212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166661</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45E4E1C7-3DF5-4F7B-818C-9F5C383FFF66}"/>
            </a:ext>
          </a:extLst>
        </xdr:cNvPr>
        <xdr:cNvSpPr txBox="1"/>
      </xdr:nvSpPr>
      <xdr:spPr>
        <a:xfrm>
          <a:off x="9467850" y="100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149446</xdr:rowOff>
    </xdr:from>
    <xdr:to>
      <xdr:col>50</xdr:col>
      <xdr:colOff>165100</xdr:colOff>
      <xdr:row>62</xdr:row>
      <xdr:rowOff>79596</xdr:rowOff>
    </xdr:to>
    <xdr:sp macro="" textlink="">
      <xdr:nvSpPr>
        <xdr:cNvPr id="237" name="楕円 236">
          <a:extLst>
            <a:ext uri="{FF2B5EF4-FFF2-40B4-BE49-F238E27FC236}">
              <a16:creationId xmlns:a16="http://schemas.microsoft.com/office/drawing/2014/main" id="{E8135CCD-DC77-44BE-8F4B-511FA7A3F668}"/>
            </a:ext>
          </a:extLst>
        </xdr:cNvPr>
        <xdr:cNvSpPr/>
      </xdr:nvSpPr>
      <xdr:spPr>
        <a:xfrm>
          <a:off x="8636000" y="10226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23134</xdr:rowOff>
    </xdr:from>
    <xdr:to>
      <xdr:col>55</xdr:col>
      <xdr:colOff>0</xdr:colOff>
      <xdr:row>62</xdr:row>
      <xdr:rowOff>28796</xdr:rowOff>
    </xdr:to>
    <xdr:cxnSp macro="">
      <xdr:nvCxnSpPr>
        <xdr:cNvPr id="238" name="直線コネクタ 237">
          <a:extLst>
            <a:ext uri="{FF2B5EF4-FFF2-40B4-BE49-F238E27FC236}">
              <a16:creationId xmlns:a16="http://schemas.microsoft.com/office/drawing/2014/main" id="{67FDC339-4534-4A58-8D09-DD262D432D7C}"/>
            </a:ext>
          </a:extLst>
        </xdr:cNvPr>
        <xdr:cNvCxnSpPr/>
      </xdr:nvCxnSpPr>
      <xdr:spPr>
        <a:xfrm flipV="1">
          <a:off x="8686800" y="10265684"/>
          <a:ext cx="74295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153381</xdr:rowOff>
    </xdr:from>
    <xdr:to>
      <xdr:col>46</xdr:col>
      <xdr:colOff>38100</xdr:colOff>
      <xdr:row>62</xdr:row>
      <xdr:rowOff>83531</xdr:rowOff>
    </xdr:to>
    <xdr:sp macro="" textlink="">
      <xdr:nvSpPr>
        <xdr:cNvPr id="239" name="楕円 238">
          <a:extLst>
            <a:ext uri="{FF2B5EF4-FFF2-40B4-BE49-F238E27FC236}">
              <a16:creationId xmlns:a16="http://schemas.microsoft.com/office/drawing/2014/main" id="{526A42AE-BAD9-47D5-A48A-0E3BA7B3EFE7}"/>
            </a:ext>
          </a:extLst>
        </xdr:cNvPr>
        <xdr:cNvSpPr/>
      </xdr:nvSpPr>
      <xdr:spPr>
        <a:xfrm>
          <a:off x="7842250" y="102308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28796</xdr:rowOff>
    </xdr:from>
    <xdr:to>
      <xdr:col>50</xdr:col>
      <xdr:colOff>114300</xdr:colOff>
      <xdr:row>62</xdr:row>
      <xdr:rowOff>32731</xdr:rowOff>
    </xdr:to>
    <xdr:cxnSp macro="">
      <xdr:nvCxnSpPr>
        <xdr:cNvPr id="240" name="直線コネクタ 239">
          <a:extLst>
            <a:ext uri="{FF2B5EF4-FFF2-40B4-BE49-F238E27FC236}">
              <a16:creationId xmlns:a16="http://schemas.microsoft.com/office/drawing/2014/main" id="{97EBA0D0-ABFB-448E-A9FB-7E46F3E82D2A}"/>
            </a:ext>
          </a:extLst>
        </xdr:cNvPr>
        <xdr:cNvCxnSpPr/>
      </xdr:nvCxnSpPr>
      <xdr:spPr>
        <a:xfrm flipV="1">
          <a:off x="7886700" y="10271346"/>
          <a:ext cx="8001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163234</xdr:rowOff>
    </xdr:from>
    <xdr:to>
      <xdr:col>41</xdr:col>
      <xdr:colOff>101600</xdr:colOff>
      <xdr:row>62</xdr:row>
      <xdr:rowOff>93384</xdr:rowOff>
    </xdr:to>
    <xdr:sp macro="" textlink="">
      <xdr:nvSpPr>
        <xdr:cNvPr id="241" name="楕円 240">
          <a:extLst>
            <a:ext uri="{FF2B5EF4-FFF2-40B4-BE49-F238E27FC236}">
              <a16:creationId xmlns:a16="http://schemas.microsoft.com/office/drawing/2014/main" id="{D3FAF15C-A918-4D08-942D-C12AA43AAD75}"/>
            </a:ext>
          </a:extLst>
        </xdr:cNvPr>
        <xdr:cNvSpPr/>
      </xdr:nvSpPr>
      <xdr:spPr>
        <a:xfrm>
          <a:off x="7029450" y="102406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32731</xdr:rowOff>
    </xdr:from>
    <xdr:to>
      <xdr:col>45</xdr:col>
      <xdr:colOff>177800</xdr:colOff>
      <xdr:row>62</xdr:row>
      <xdr:rowOff>42584</xdr:rowOff>
    </xdr:to>
    <xdr:cxnSp macro="">
      <xdr:nvCxnSpPr>
        <xdr:cNvPr id="242" name="直線コネクタ 241">
          <a:extLst>
            <a:ext uri="{FF2B5EF4-FFF2-40B4-BE49-F238E27FC236}">
              <a16:creationId xmlns:a16="http://schemas.microsoft.com/office/drawing/2014/main" id="{5587F45D-F59D-4579-98BD-68F953F674BC}"/>
            </a:ext>
          </a:extLst>
        </xdr:cNvPr>
        <xdr:cNvCxnSpPr/>
      </xdr:nvCxnSpPr>
      <xdr:spPr>
        <a:xfrm flipV="1">
          <a:off x="7080250" y="10275281"/>
          <a:ext cx="80645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43" name="n_1aveValue【橋りょう・トンネル】&#10;一人当たり有形固定資産（償却資産）額">
          <a:extLst>
            <a:ext uri="{FF2B5EF4-FFF2-40B4-BE49-F238E27FC236}">
              <a16:creationId xmlns:a16="http://schemas.microsoft.com/office/drawing/2014/main" id="{B98480C9-3355-42F1-B508-29404EB21214}"/>
            </a:ext>
          </a:extLst>
        </xdr:cNvPr>
        <xdr:cNvSpPr txBox="1"/>
      </xdr:nvSpPr>
      <xdr:spPr>
        <a:xfrm>
          <a:off x="8425961" y="103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44" name="n_2aveValue【橋りょう・トンネル】&#10;一人当たり有形固定資産（償却資産）額">
          <a:extLst>
            <a:ext uri="{FF2B5EF4-FFF2-40B4-BE49-F238E27FC236}">
              <a16:creationId xmlns:a16="http://schemas.microsoft.com/office/drawing/2014/main" id="{D671E39C-5B39-4859-8F02-99D39FE8A848}"/>
            </a:ext>
          </a:extLst>
        </xdr:cNvPr>
        <xdr:cNvSpPr txBox="1"/>
      </xdr:nvSpPr>
      <xdr:spPr>
        <a:xfrm>
          <a:off x="7644911" y="10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45" name="n_3aveValue【橋りょう・トンネル】&#10;一人当たり有形固定資産（償却資産）額">
          <a:extLst>
            <a:ext uri="{FF2B5EF4-FFF2-40B4-BE49-F238E27FC236}">
              <a16:creationId xmlns:a16="http://schemas.microsoft.com/office/drawing/2014/main" id="{622F9498-D098-455A-8DC3-4B678992633B}"/>
            </a:ext>
          </a:extLst>
        </xdr:cNvPr>
        <xdr:cNvSpPr txBox="1"/>
      </xdr:nvSpPr>
      <xdr:spPr>
        <a:xfrm>
          <a:off x="6851161" y="103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46" name="n_4aveValue【橋りょう・トンネル】&#10;一人当たり有形固定資産（償却資産）額">
          <a:extLst>
            <a:ext uri="{FF2B5EF4-FFF2-40B4-BE49-F238E27FC236}">
              <a16:creationId xmlns:a16="http://schemas.microsoft.com/office/drawing/2014/main" id="{91157217-2A47-418E-B8B6-A17906DD1BC9}"/>
            </a:ext>
          </a:extLst>
        </xdr:cNvPr>
        <xdr:cNvSpPr txBox="1"/>
      </xdr:nvSpPr>
      <xdr:spPr>
        <a:xfrm>
          <a:off x="6038361" y="100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96123</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DFA91B3F-45C5-4AE0-86F2-157114115CE3}"/>
            </a:ext>
          </a:extLst>
        </xdr:cNvPr>
        <xdr:cNvSpPr txBox="1"/>
      </xdr:nvSpPr>
      <xdr:spPr>
        <a:xfrm>
          <a:off x="8399995" y="1000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100058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101C8757-FEB2-4FA6-AB3B-75AFC5482933}"/>
            </a:ext>
          </a:extLst>
        </xdr:cNvPr>
        <xdr:cNvSpPr txBox="1"/>
      </xdr:nvSpPr>
      <xdr:spPr>
        <a:xfrm>
          <a:off x="7612595" y="1001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109911</xdr:rowOff>
    </xdr:from>
    <xdr:ext cx="534377" cy="259045"/>
    <xdr:sp macro="" textlink="">
      <xdr:nvSpPr>
        <xdr:cNvPr id="249" name="n_3mainValue【橋りょう・トンネル】&#10;一人当たり有形固定資産（償却資産）額">
          <a:extLst>
            <a:ext uri="{FF2B5EF4-FFF2-40B4-BE49-F238E27FC236}">
              <a16:creationId xmlns:a16="http://schemas.microsoft.com/office/drawing/2014/main" id="{34C9231A-438E-4D06-A64A-45B2551B4350}"/>
            </a:ext>
          </a:extLst>
        </xdr:cNvPr>
        <xdr:cNvSpPr txBox="1"/>
      </xdr:nvSpPr>
      <xdr:spPr>
        <a:xfrm>
          <a:off x="6851161" y="100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68008C11-0330-41E9-B4C6-D09B29911F4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BC1145A2-1C22-4DDB-B829-D6A001817AB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58B69E3-D833-4347-8AD6-7448FFD82E5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A22A3022-1824-42A9-B96D-08C8F46F430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22A2C0C6-5A53-48F0-A8BE-77685086C04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F13EA05A-3F53-49A7-92EE-BE0AC1F15D5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473F0BC-85E5-4ACD-A306-F9F1CF22EEC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4578CAFC-BB68-4809-969D-C597BE6ADCBD}"/>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C8D622E6-40D8-4B6E-B04A-0865B829C77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3885137C-F43B-4DE5-B75C-DA2495789C4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51B4B36A-FEC2-4BE3-95F9-4244A7DFABB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AC256FDC-DF47-4143-9BD7-E2D63C6C4EAE}"/>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2" name="テキスト ボックス 261">
          <a:extLst>
            <a:ext uri="{FF2B5EF4-FFF2-40B4-BE49-F238E27FC236}">
              <a16:creationId xmlns:a16="http://schemas.microsoft.com/office/drawing/2014/main" id="{5B9044E6-95FA-401A-BEB3-A4980D6F18D0}"/>
            </a:ext>
          </a:extLst>
        </xdr:cNvPr>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DEF54436-DB2C-49D1-B2F0-63488B8DA4AC}"/>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23F4BB9C-8D45-4F96-AFBE-3AE160CC6668}"/>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A20E0115-370B-4F0D-A258-92875D235B3A}"/>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1D31AAB6-3FB1-420A-9545-7CA115D9CE82}"/>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A7ADCD5A-1F12-4DBF-B9F7-F49F2A53833B}"/>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6DCF7D5A-E9C9-4C80-9EBA-0F113EFE9659}"/>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FB0E8216-2A74-454B-AB98-50303913F659}"/>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30AB7DDA-B521-4F8F-89BB-9D9F15B0A4B6}"/>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EBEAAC3F-AF97-454D-A736-AA49D31632E9}"/>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2" name="テキスト ボックス 271">
          <a:extLst>
            <a:ext uri="{FF2B5EF4-FFF2-40B4-BE49-F238E27FC236}">
              <a16:creationId xmlns:a16="http://schemas.microsoft.com/office/drawing/2014/main" id="{24E51D23-0EF0-4E99-99C4-57F0072C6143}"/>
            </a:ext>
          </a:extLst>
        </xdr:cNvPr>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78B2385-0C59-4EC0-B386-2077D5D78C5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7255E525-BC00-4E4C-B009-0FEF3301E406}"/>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72ACAD17-D542-4F72-9670-A1935FD1B57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76" name="直線コネクタ 275">
          <a:extLst>
            <a:ext uri="{FF2B5EF4-FFF2-40B4-BE49-F238E27FC236}">
              <a16:creationId xmlns:a16="http://schemas.microsoft.com/office/drawing/2014/main" id="{DBD0CDA4-156D-40F6-94DE-257B1EA751FE}"/>
            </a:ext>
          </a:extLst>
        </xdr:cNvPr>
        <xdr:cNvCxnSpPr/>
      </xdr:nvCxnSpPr>
      <xdr:spPr>
        <a:xfrm flipV="1">
          <a:off x="4177665" y="12843692"/>
          <a:ext cx="0" cy="129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D4BB2470-1B47-4341-B254-930C94072B4B}"/>
            </a:ext>
          </a:extLst>
        </xdr:cNvPr>
        <xdr:cNvSpPr txBox="1"/>
      </xdr:nvSpPr>
      <xdr:spPr>
        <a:xfrm>
          <a:off x="42164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78" name="直線コネクタ 277">
          <a:extLst>
            <a:ext uri="{FF2B5EF4-FFF2-40B4-BE49-F238E27FC236}">
              <a16:creationId xmlns:a16="http://schemas.microsoft.com/office/drawing/2014/main" id="{E65202F0-CE13-44A7-B5B6-B9C1FB82B96A}"/>
            </a:ext>
          </a:extLst>
        </xdr:cNvPr>
        <xdr:cNvCxnSpPr/>
      </xdr:nvCxnSpPr>
      <xdr:spPr>
        <a:xfrm>
          <a:off x="4108450" y="14141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2FA89421-C894-4A8F-9D87-667F73C422A4}"/>
            </a:ext>
          </a:extLst>
        </xdr:cNvPr>
        <xdr:cNvSpPr txBox="1"/>
      </xdr:nvSpPr>
      <xdr:spPr>
        <a:xfrm>
          <a:off x="4216400" y="1262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80" name="直線コネクタ 279">
          <a:extLst>
            <a:ext uri="{FF2B5EF4-FFF2-40B4-BE49-F238E27FC236}">
              <a16:creationId xmlns:a16="http://schemas.microsoft.com/office/drawing/2014/main" id="{BA49B006-D7ED-4139-94B3-3BF2937AAA36}"/>
            </a:ext>
          </a:extLst>
        </xdr:cNvPr>
        <xdr:cNvCxnSpPr/>
      </xdr:nvCxnSpPr>
      <xdr:spPr>
        <a:xfrm>
          <a:off x="4108450" y="12843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5F262E90-9275-490F-BB19-B4DB83A60B95}"/>
            </a:ext>
          </a:extLst>
        </xdr:cNvPr>
        <xdr:cNvSpPr txBox="1"/>
      </xdr:nvSpPr>
      <xdr:spPr>
        <a:xfrm>
          <a:off x="4216400" y="13562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82" name="フローチャート: 判断 281">
          <a:extLst>
            <a:ext uri="{FF2B5EF4-FFF2-40B4-BE49-F238E27FC236}">
              <a16:creationId xmlns:a16="http://schemas.microsoft.com/office/drawing/2014/main" id="{D84CE18A-769B-440A-84AD-7F1F77788F74}"/>
            </a:ext>
          </a:extLst>
        </xdr:cNvPr>
        <xdr:cNvSpPr/>
      </xdr:nvSpPr>
      <xdr:spPr>
        <a:xfrm>
          <a:off x="4127500" y="1358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83" name="フローチャート: 判断 282">
          <a:extLst>
            <a:ext uri="{FF2B5EF4-FFF2-40B4-BE49-F238E27FC236}">
              <a16:creationId xmlns:a16="http://schemas.microsoft.com/office/drawing/2014/main" id="{F4B55DBC-7119-4D8C-AA72-F3D5DD2527E1}"/>
            </a:ext>
          </a:extLst>
        </xdr:cNvPr>
        <xdr:cNvSpPr/>
      </xdr:nvSpPr>
      <xdr:spPr>
        <a:xfrm>
          <a:off x="3384550" y="13551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84" name="フローチャート: 判断 283">
          <a:extLst>
            <a:ext uri="{FF2B5EF4-FFF2-40B4-BE49-F238E27FC236}">
              <a16:creationId xmlns:a16="http://schemas.microsoft.com/office/drawing/2014/main" id="{3878AE33-B993-4864-991C-EE80189E73B4}"/>
            </a:ext>
          </a:extLst>
        </xdr:cNvPr>
        <xdr:cNvSpPr/>
      </xdr:nvSpPr>
      <xdr:spPr>
        <a:xfrm>
          <a:off x="257175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85" name="フローチャート: 判断 284">
          <a:extLst>
            <a:ext uri="{FF2B5EF4-FFF2-40B4-BE49-F238E27FC236}">
              <a16:creationId xmlns:a16="http://schemas.microsoft.com/office/drawing/2014/main" id="{4772F492-536B-4C8A-9C01-22149587E66F}"/>
            </a:ext>
          </a:extLst>
        </xdr:cNvPr>
        <xdr:cNvSpPr/>
      </xdr:nvSpPr>
      <xdr:spPr>
        <a:xfrm>
          <a:off x="1778000" y="13499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86" name="フローチャート: 判断 285">
          <a:extLst>
            <a:ext uri="{FF2B5EF4-FFF2-40B4-BE49-F238E27FC236}">
              <a16:creationId xmlns:a16="http://schemas.microsoft.com/office/drawing/2014/main" id="{EA2580E3-EE5F-446A-88E8-A670EF4209AE}"/>
            </a:ext>
          </a:extLst>
        </xdr:cNvPr>
        <xdr:cNvSpPr/>
      </xdr:nvSpPr>
      <xdr:spPr>
        <a:xfrm>
          <a:off x="984250" y="134532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B9DA735-CCD4-4C5E-9265-E874590852BD}"/>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18A1F48-5F0D-4191-80CE-CA150CB1161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2157EF7-E149-494B-AFF0-B82B16DB76EE}"/>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A64E0C6-FD62-4E2A-BE4C-610C0E68186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D581540-9F2F-4B7E-B780-39EC1395352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3629</xdr:rowOff>
    </xdr:from>
    <xdr:to>
      <xdr:col>24</xdr:col>
      <xdr:colOff>114300</xdr:colOff>
      <xdr:row>82</xdr:row>
      <xdr:rowOff>105229</xdr:rowOff>
    </xdr:to>
    <xdr:sp macro="" textlink="">
      <xdr:nvSpPr>
        <xdr:cNvPr id="292" name="楕円 291">
          <a:extLst>
            <a:ext uri="{FF2B5EF4-FFF2-40B4-BE49-F238E27FC236}">
              <a16:creationId xmlns:a16="http://schemas.microsoft.com/office/drawing/2014/main" id="{6BE02E0A-1461-4768-ACD6-EEB662E2D413}"/>
            </a:ext>
          </a:extLst>
        </xdr:cNvPr>
        <xdr:cNvSpPr/>
      </xdr:nvSpPr>
      <xdr:spPr>
        <a:xfrm>
          <a:off x="4127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26506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1A87E8D2-8DE4-4B7D-8E95-E426AC31DEE1}"/>
            </a:ext>
          </a:extLst>
        </xdr:cNvPr>
        <xdr:cNvSpPr txBox="1"/>
      </xdr:nvSpPr>
      <xdr:spPr>
        <a:xfrm>
          <a:off x="4216400" y="13405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294" name="楕円 293">
          <a:extLst>
            <a:ext uri="{FF2B5EF4-FFF2-40B4-BE49-F238E27FC236}">
              <a16:creationId xmlns:a16="http://schemas.microsoft.com/office/drawing/2014/main" id="{84C0D45A-4313-4105-9828-DE9AD0657DBA}"/>
            </a:ext>
          </a:extLst>
        </xdr:cNvPr>
        <xdr:cNvSpPr/>
      </xdr:nvSpPr>
      <xdr:spPr>
        <a:xfrm>
          <a:off x="3384550" y="135612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54429</xdr:rowOff>
    </xdr:from>
    <xdr:to>
      <xdr:col>24</xdr:col>
      <xdr:colOff>63500</xdr:colOff>
      <xdr:row>82</xdr:row>
      <xdr:rowOff>67492</xdr:rowOff>
    </xdr:to>
    <xdr:cxnSp macro="">
      <xdr:nvCxnSpPr>
        <xdr:cNvPr id="295" name="直線コネクタ 294">
          <a:extLst>
            <a:ext uri="{FF2B5EF4-FFF2-40B4-BE49-F238E27FC236}">
              <a16:creationId xmlns:a16="http://schemas.microsoft.com/office/drawing/2014/main" id="{4B8E5AF3-D779-489C-B3E3-B0CB912AA09C}"/>
            </a:ext>
          </a:extLst>
        </xdr:cNvPr>
        <xdr:cNvCxnSpPr/>
      </xdr:nvCxnSpPr>
      <xdr:spPr>
        <a:xfrm flipV="1">
          <a:off x="3429000" y="13598979"/>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96" name="楕円 295">
          <a:extLst>
            <a:ext uri="{FF2B5EF4-FFF2-40B4-BE49-F238E27FC236}">
              <a16:creationId xmlns:a16="http://schemas.microsoft.com/office/drawing/2014/main" id="{6AF2CDA9-7B82-4DF1-85CA-D7A3564AB08F}"/>
            </a:ext>
          </a:extLst>
        </xdr:cNvPr>
        <xdr:cNvSpPr/>
      </xdr:nvSpPr>
      <xdr:spPr>
        <a:xfrm>
          <a:off x="257175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67492</xdr:rowOff>
    </xdr:to>
    <xdr:cxnSp macro="">
      <xdr:nvCxnSpPr>
        <xdr:cNvPr id="297" name="直線コネクタ 296">
          <a:extLst>
            <a:ext uri="{FF2B5EF4-FFF2-40B4-BE49-F238E27FC236}">
              <a16:creationId xmlns:a16="http://schemas.microsoft.com/office/drawing/2014/main" id="{03596E33-C817-4D86-9281-8D41AEC67CBC}"/>
            </a:ext>
          </a:extLst>
        </xdr:cNvPr>
        <xdr:cNvCxnSpPr/>
      </xdr:nvCxnSpPr>
      <xdr:spPr>
        <a:xfrm>
          <a:off x="2622550" y="13543280"/>
          <a:ext cx="80645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98" name="楕円 297">
          <a:extLst>
            <a:ext uri="{FF2B5EF4-FFF2-40B4-BE49-F238E27FC236}">
              <a16:creationId xmlns:a16="http://schemas.microsoft.com/office/drawing/2014/main" id="{BD05FC6E-7638-4B8E-93F9-B3F9558B11A9}"/>
            </a:ext>
          </a:extLst>
        </xdr:cNvPr>
        <xdr:cNvSpPr/>
      </xdr:nvSpPr>
      <xdr:spPr>
        <a:xfrm>
          <a:off x="1778000" y="13502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2177</xdr:rowOff>
    </xdr:to>
    <xdr:cxnSp macro="">
      <xdr:nvCxnSpPr>
        <xdr:cNvPr id="299" name="直線コネクタ 298">
          <a:extLst>
            <a:ext uri="{FF2B5EF4-FFF2-40B4-BE49-F238E27FC236}">
              <a16:creationId xmlns:a16="http://schemas.microsoft.com/office/drawing/2014/main" id="{2EC36553-303B-4D8A-AC42-19DD49BE5A92}"/>
            </a:ext>
          </a:extLst>
        </xdr:cNvPr>
        <xdr:cNvCxnSpPr/>
      </xdr:nvCxnSpPr>
      <xdr:spPr>
        <a:xfrm flipV="1">
          <a:off x="1828800" y="13543280"/>
          <a:ext cx="79375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00" name="n_1aveValue【公営住宅】&#10;有形固定資産減価償却率">
          <a:extLst>
            <a:ext uri="{FF2B5EF4-FFF2-40B4-BE49-F238E27FC236}">
              <a16:creationId xmlns:a16="http://schemas.microsoft.com/office/drawing/2014/main" id="{779A7B2D-910A-464A-AF12-76E37BA4F78C}"/>
            </a:ext>
          </a:extLst>
        </xdr:cNvPr>
        <xdr:cNvSpPr txBox="1"/>
      </xdr:nvSpPr>
      <xdr:spPr>
        <a:xfrm>
          <a:off x="3239144" y="1333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01" name="n_2aveValue【公営住宅】&#10;有形固定資産減価償却率">
          <a:extLst>
            <a:ext uri="{FF2B5EF4-FFF2-40B4-BE49-F238E27FC236}">
              <a16:creationId xmlns:a16="http://schemas.microsoft.com/office/drawing/2014/main" id="{B30E56AA-C7BB-4428-93AE-CD36171B7757}"/>
            </a:ext>
          </a:extLst>
        </xdr:cNvPr>
        <xdr:cNvSpPr txBox="1"/>
      </xdr:nvSpPr>
      <xdr:spPr>
        <a:xfrm>
          <a:off x="2439044"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02" name="n_3aveValue【公営住宅】&#10;有形固定資産減価償却率">
          <a:extLst>
            <a:ext uri="{FF2B5EF4-FFF2-40B4-BE49-F238E27FC236}">
              <a16:creationId xmlns:a16="http://schemas.microsoft.com/office/drawing/2014/main" id="{05D4AE1F-00B4-4BD6-88D8-2A5047CE48B6}"/>
            </a:ext>
          </a:extLst>
        </xdr:cNvPr>
        <xdr:cNvSpPr txBox="1"/>
      </xdr:nvSpPr>
      <xdr:spPr>
        <a:xfrm>
          <a:off x="164529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03" name="n_4aveValue【公営住宅】&#10;有形固定資産減価償却率">
          <a:extLst>
            <a:ext uri="{FF2B5EF4-FFF2-40B4-BE49-F238E27FC236}">
              <a16:creationId xmlns:a16="http://schemas.microsoft.com/office/drawing/2014/main" id="{245F3680-DBA9-4C82-BA68-89DD643440A3}"/>
            </a:ext>
          </a:extLst>
        </xdr:cNvPr>
        <xdr:cNvSpPr txBox="1"/>
      </xdr:nvSpPr>
      <xdr:spPr>
        <a:xfrm>
          <a:off x="851544" y="1323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109419</xdr:rowOff>
    </xdr:from>
    <xdr:ext cx="405111" cy="259045"/>
    <xdr:sp macro="" textlink="">
      <xdr:nvSpPr>
        <xdr:cNvPr id="304" name="n_1mainValue【公営住宅】&#10;有形固定資産減価償却率">
          <a:extLst>
            <a:ext uri="{FF2B5EF4-FFF2-40B4-BE49-F238E27FC236}">
              <a16:creationId xmlns:a16="http://schemas.microsoft.com/office/drawing/2014/main" id="{6DD27430-EAB7-4536-B4F0-06A4AC9634E0}"/>
            </a:ext>
          </a:extLst>
        </xdr:cNvPr>
        <xdr:cNvSpPr txBox="1"/>
      </xdr:nvSpPr>
      <xdr:spPr>
        <a:xfrm>
          <a:off x="3239144" y="1365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05" name="n_2mainValue【公営住宅】&#10;有形固定資産減価償却率">
          <a:extLst>
            <a:ext uri="{FF2B5EF4-FFF2-40B4-BE49-F238E27FC236}">
              <a16:creationId xmlns:a16="http://schemas.microsoft.com/office/drawing/2014/main" id="{E209158D-6FFD-4258-978C-5247D364081F}"/>
            </a:ext>
          </a:extLst>
        </xdr:cNvPr>
        <xdr:cNvSpPr txBox="1"/>
      </xdr:nvSpPr>
      <xdr:spPr>
        <a:xfrm>
          <a:off x="24390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306" name="n_3mainValue【公営住宅】&#10;有形固定資産減価償却率">
          <a:extLst>
            <a:ext uri="{FF2B5EF4-FFF2-40B4-BE49-F238E27FC236}">
              <a16:creationId xmlns:a16="http://schemas.microsoft.com/office/drawing/2014/main" id="{460DA8CD-1BAE-49E6-81AF-91B3B9A09104}"/>
            </a:ext>
          </a:extLst>
        </xdr:cNvPr>
        <xdr:cNvSpPr txBox="1"/>
      </xdr:nvSpPr>
      <xdr:spPr>
        <a:xfrm>
          <a:off x="1645294" y="1358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10AF086F-EDE3-4474-9BFE-67849915340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B7B1C70-F451-4C30-8075-B30317B5040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5517F667-EE43-462E-AB35-F3B4F0452DB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84D8B381-E478-4CA7-8DAD-3D06876402A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CAE78ED7-95FD-4367-818C-FA4C8D5FC5A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EABA4F40-7326-40E5-8D2C-9ACAA63996C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692E3E8B-2691-4EBB-84BC-F191CB24D39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C65BFCC0-3E17-455D-A22F-25D09A68F62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CD0EDE0E-0324-4EFB-8B74-4721D61F303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202489AF-8A07-4772-8970-803377871C9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ABC6CE5F-19DB-416E-9F3E-7D83E15DF527}"/>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DE3EA386-8DBD-4117-8618-C86ACD5E9B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95E4F895-AB24-42E6-81AA-8D40E39045C3}"/>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A77D88D2-52DC-4185-924E-6968E55E3FD9}"/>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7E98BD7F-18DF-4BC7-AAD2-38DAA9E9861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3DEA7B37-75A8-41B1-B8CE-93EC767C226D}"/>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A0D93135-322C-49E5-9CEB-2D612B9DAB66}"/>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1EE2196B-F31E-4C6C-8E8B-FBF35D3A0A6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5DD72A64-9DC7-485C-9920-C061E429C333}"/>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8AA519BA-2E92-4B6D-AD66-97B18318FF7D}"/>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A860DAE1-4561-423E-8F72-7E55C97FEED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E970A33D-139E-4FA9-883C-64F413058B96}"/>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750167D9-9FE6-4BDB-9CF5-63E639675D7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30" name="直線コネクタ 329">
          <a:extLst>
            <a:ext uri="{FF2B5EF4-FFF2-40B4-BE49-F238E27FC236}">
              <a16:creationId xmlns:a16="http://schemas.microsoft.com/office/drawing/2014/main" id="{9983B166-295D-4276-8C49-C97B3C16C2A4}"/>
            </a:ext>
          </a:extLst>
        </xdr:cNvPr>
        <xdr:cNvCxnSpPr/>
      </xdr:nvCxnSpPr>
      <xdr:spPr>
        <a:xfrm flipV="1">
          <a:off x="9429115" y="13061442"/>
          <a:ext cx="0" cy="125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31" name="【公営住宅】&#10;一人当たり面積最小値テキスト">
          <a:extLst>
            <a:ext uri="{FF2B5EF4-FFF2-40B4-BE49-F238E27FC236}">
              <a16:creationId xmlns:a16="http://schemas.microsoft.com/office/drawing/2014/main" id="{1EB294C7-0556-4C39-A150-A6573122E23D}"/>
            </a:ext>
          </a:extLst>
        </xdr:cNvPr>
        <xdr:cNvSpPr txBox="1"/>
      </xdr:nvSpPr>
      <xdr:spPr>
        <a:xfrm>
          <a:off x="9467850"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2" name="直線コネクタ 331">
          <a:extLst>
            <a:ext uri="{FF2B5EF4-FFF2-40B4-BE49-F238E27FC236}">
              <a16:creationId xmlns:a16="http://schemas.microsoft.com/office/drawing/2014/main" id="{BFCD9449-42A8-41D4-9802-5D0BCFBD27D0}"/>
            </a:ext>
          </a:extLst>
        </xdr:cNvPr>
        <xdr:cNvCxnSpPr/>
      </xdr:nvCxnSpPr>
      <xdr:spPr>
        <a:xfrm>
          <a:off x="9359900" y="14315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33" name="【公営住宅】&#10;一人当たり面積最大値テキスト">
          <a:extLst>
            <a:ext uri="{FF2B5EF4-FFF2-40B4-BE49-F238E27FC236}">
              <a16:creationId xmlns:a16="http://schemas.microsoft.com/office/drawing/2014/main" id="{524ECEC9-E235-4302-BB7F-88019B588698}"/>
            </a:ext>
          </a:extLst>
        </xdr:cNvPr>
        <xdr:cNvSpPr txBox="1"/>
      </xdr:nvSpPr>
      <xdr:spPr>
        <a:xfrm>
          <a:off x="9467850" y="128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34" name="直線コネクタ 333">
          <a:extLst>
            <a:ext uri="{FF2B5EF4-FFF2-40B4-BE49-F238E27FC236}">
              <a16:creationId xmlns:a16="http://schemas.microsoft.com/office/drawing/2014/main" id="{B363FAD3-3BB8-40A9-A5FC-8C1A4CABD30B}"/>
            </a:ext>
          </a:extLst>
        </xdr:cNvPr>
        <xdr:cNvCxnSpPr/>
      </xdr:nvCxnSpPr>
      <xdr:spPr>
        <a:xfrm>
          <a:off x="9359900" y="13061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35" name="【公営住宅】&#10;一人当たり面積平均値テキスト">
          <a:extLst>
            <a:ext uri="{FF2B5EF4-FFF2-40B4-BE49-F238E27FC236}">
              <a16:creationId xmlns:a16="http://schemas.microsoft.com/office/drawing/2014/main" id="{2B018A67-25CD-4213-AB18-C68A5629B7DD}"/>
            </a:ext>
          </a:extLst>
        </xdr:cNvPr>
        <xdr:cNvSpPr txBox="1"/>
      </xdr:nvSpPr>
      <xdr:spPr>
        <a:xfrm>
          <a:off x="9467850" y="1363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36" name="フローチャート: 判断 335">
          <a:extLst>
            <a:ext uri="{FF2B5EF4-FFF2-40B4-BE49-F238E27FC236}">
              <a16:creationId xmlns:a16="http://schemas.microsoft.com/office/drawing/2014/main" id="{C5C55ADF-0BFA-4112-A2C7-2BC393528AD8}"/>
            </a:ext>
          </a:extLst>
        </xdr:cNvPr>
        <xdr:cNvSpPr/>
      </xdr:nvSpPr>
      <xdr:spPr>
        <a:xfrm>
          <a:off x="9398000" y="13772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37" name="フローチャート: 判断 336">
          <a:extLst>
            <a:ext uri="{FF2B5EF4-FFF2-40B4-BE49-F238E27FC236}">
              <a16:creationId xmlns:a16="http://schemas.microsoft.com/office/drawing/2014/main" id="{28DF6C34-3D5B-4B26-8961-144642C57535}"/>
            </a:ext>
          </a:extLst>
        </xdr:cNvPr>
        <xdr:cNvSpPr/>
      </xdr:nvSpPr>
      <xdr:spPr>
        <a:xfrm>
          <a:off x="86360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38" name="フローチャート: 判断 337">
          <a:extLst>
            <a:ext uri="{FF2B5EF4-FFF2-40B4-BE49-F238E27FC236}">
              <a16:creationId xmlns:a16="http://schemas.microsoft.com/office/drawing/2014/main" id="{AB5E27FD-AAA9-45DB-A933-3EE099B5A388}"/>
            </a:ext>
          </a:extLst>
        </xdr:cNvPr>
        <xdr:cNvSpPr/>
      </xdr:nvSpPr>
      <xdr:spPr>
        <a:xfrm>
          <a:off x="7842250" y="137586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39" name="フローチャート: 判断 338">
          <a:extLst>
            <a:ext uri="{FF2B5EF4-FFF2-40B4-BE49-F238E27FC236}">
              <a16:creationId xmlns:a16="http://schemas.microsoft.com/office/drawing/2014/main" id="{F02A9E44-7514-46B5-A1FB-5CE712414276}"/>
            </a:ext>
          </a:extLst>
        </xdr:cNvPr>
        <xdr:cNvSpPr/>
      </xdr:nvSpPr>
      <xdr:spPr>
        <a:xfrm>
          <a:off x="7029450" y="1375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40" name="フローチャート: 判断 339">
          <a:extLst>
            <a:ext uri="{FF2B5EF4-FFF2-40B4-BE49-F238E27FC236}">
              <a16:creationId xmlns:a16="http://schemas.microsoft.com/office/drawing/2014/main" id="{663888E8-8468-4411-A762-36D4ECCC56BA}"/>
            </a:ext>
          </a:extLst>
        </xdr:cNvPr>
        <xdr:cNvSpPr/>
      </xdr:nvSpPr>
      <xdr:spPr>
        <a:xfrm>
          <a:off x="6235700" y="13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8DE8521-DE60-435F-A322-13F87A97F13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ABF4D0C-649F-4F4C-B1F1-01D673F5BA43}"/>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4EA2799-25F3-454B-8B4E-72D4F48982A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4EC27B3-16B2-454C-A9A9-601A329CD39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B803530-B070-43EB-BDB7-46F8CFB7D04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144272</xdr:rowOff>
    </xdr:from>
    <xdr:to>
      <xdr:col>55</xdr:col>
      <xdr:colOff>50800</xdr:colOff>
      <xdr:row>84</xdr:row>
      <xdr:rowOff>74422</xdr:rowOff>
    </xdr:to>
    <xdr:sp macro="" textlink="">
      <xdr:nvSpPr>
        <xdr:cNvPr id="346" name="楕円 345">
          <a:extLst>
            <a:ext uri="{FF2B5EF4-FFF2-40B4-BE49-F238E27FC236}">
              <a16:creationId xmlns:a16="http://schemas.microsoft.com/office/drawing/2014/main" id="{F41200A4-A44D-494B-8370-E1CD3DEE0BF8}"/>
            </a:ext>
          </a:extLst>
        </xdr:cNvPr>
        <xdr:cNvSpPr/>
      </xdr:nvSpPr>
      <xdr:spPr>
        <a:xfrm>
          <a:off x="9398000" y="13853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122699</xdr:rowOff>
    </xdr:from>
    <xdr:ext cx="469744" cy="259045"/>
    <xdr:sp macro="" textlink="">
      <xdr:nvSpPr>
        <xdr:cNvPr id="347" name="【公営住宅】&#10;一人当たり面積該当値テキスト">
          <a:extLst>
            <a:ext uri="{FF2B5EF4-FFF2-40B4-BE49-F238E27FC236}">
              <a16:creationId xmlns:a16="http://schemas.microsoft.com/office/drawing/2014/main" id="{6ABE16DE-48F0-4F1E-A246-30CDC6C92CA5}"/>
            </a:ext>
          </a:extLst>
        </xdr:cNvPr>
        <xdr:cNvSpPr txBox="1"/>
      </xdr:nvSpPr>
      <xdr:spPr>
        <a:xfrm>
          <a:off x="9467850" y="1383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151892</xdr:rowOff>
    </xdr:from>
    <xdr:to>
      <xdr:col>50</xdr:col>
      <xdr:colOff>165100</xdr:colOff>
      <xdr:row>84</xdr:row>
      <xdr:rowOff>82042</xdr:rowOff>
    </xdr:to>
    <xdr:sp macro="" textlink="">
      <xdr:nvSpPr>
        <xdr:cNvPr id="348" name="楕円 347">
          <a:extLst>
            <a:ext uri="{FF2B5EF4-FFF2-40B4-BE49-F238E27FC236}">
              <a16:creationId xmlns:a16="http://schemas.microsoft.com/office/drawing/2014/main" id="{84B4B215-3F70-447F-A581-FC5A7EFEF6E7}"/>
            </a:ext>
          </a:extLst>
        </xdr:cNvPr>
        <xdr:cNvSpPr/>
      </xdr:nvSpPr>
      <xdr:spPr>
        <a:xfrm>
          <a:off x="8636000" y="13861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23622</xdr:rowOff>
    </xdr:from>
    <xdr:to>
      <xdr:col>55</xdr:col>
      <xdr:colOff>0</xdr:colOff>
      <xdr:row>84</xdr:row>
      <xdr:rowOff>31242</xdr:rowOff>
    </xdr:to>
    <xdr:cxnSp macro="">
      <xdr:nvCxnSpPr>
        <xdr:cNvPr id="349" name="直線コネクタ 348">
          <a:extLst>
            <a:ext uri="{FF2B5EF4-FFF2-40B4-BE49-F238E27FC236}">
              <a16:creationId xmlns:a16="http://schemas.microsoft.com/office/drawing/2014/main" id="{4F3FC8FB-C7B1-4F20-98F4-EAB76ECCC2DE}"/>
            </a:ext>
          </a:extLst>
        </xdr:cNvPr>
        <xdr:cNvCxnSpPr/>
      </xdr:nvCxnSpPr>
      <xdr:spPr>
        <a:xfrm flipV="1">
          <a:off x="8686800" y="13898372"/>
          <a:ext cx="7429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153415</xdr:rowOff>
    </xdr:from>
    <xdr:to>
      <xdr:col>46</xdr:col>
      <xdr:colOff>38100</xdr:colOff>
      <xdr:row>84</xdr:row>
      <xdr:rowOff>83565</xdr:rowOff>
    </xdr:to>
    <xdr:sp macro="" textlink="">
      <xdr:nvSpPr>
        <xdr:cNvPr id="350" name="楕円 349">
          <a:extLst>
            <a:ext uri="{FF2B5EF4-FFF2-40B4-BE49-F238E27FC236}">
              <a16:creationId xmlns:a16="http://schemas.microsoft.com/office/drawing/2014/main" id="{82FE78B4-EFF0-4E03-B0AD-BABA385BEA2F}"/>
            </a:ext>
          </a:extLst>
        </xdr:cNvPr>
        <xdr:cNvSpPr/>
      </xdr:nvSpPr>
      <xdr:spPr>
        <a:xfrm>
          <a:off x="7842250" y="138630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31242</xdr:rowOff>
    </xdr:from>
    <xdr:to>
      <xdr:col>50</xdr:col>
      <xdr:colOff>114300</xdr:colOff>
      <xdr:row>84</xdr:row>
      <xdr:rowOff>32765</xdr:rowOff>
    </xdr:to>
    <xdr:cxnSp macro="">
      <xdr:nvCxnSpPr>
        <xdr:cNvPr id="351" name="直線コネクタ 350">
          <a:extLst>
            <a:ext uri="{FF2B5EF4-FFF2-40B4-BE49-F238E27FC236}">
              <a16:creationId xmlns:a16="http://schemas.microsoft.com/office/drawing/2014/main" id="{0B515ED6-CD3B-455D-8C5F-8218EDAA5C25}"/>
            </a:ext>
          </a:extLst>
        </xdr:cNvPr>
        <xdr:cNvCxnSpPr/>
      </xdr:nvCxnSpPr>
      <xdr:spPr>
        <a:xfrm flipV="1">
          <a:off x="7886700" y="13905992"/>
          <a:ext cx="8001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149606</xdr:rowOff>
    </xdr:from>
    <xdr:to>
      <xdr:col>41</xdr:col>
      <xdr:colOff>101600</xdr:colOff>
      <xdr:row>84</xdr:row>
      <xdr:rowOff>79756</xdr:rowOff>
    </xdr:to>
    <xdr:sp macro="" textlink="">
      <xdr:nvSpPr>
        <xdr:cNvPr id="352" name="楕円 351">
          <a:extLst>
            <a:ext uri="{FF2B5EF4-FFF2-40B4-BE49-F238E27FC236}">
              <a16:creationId xmlns:a16="http://schemas.microsoft.com/office/drawing/2014/main" id="{997FE163-2A0B-4345-B8A7-E5391A20D8F4}"/>
            </a:ext>
          </a:extLst>
        </xdr:cNvPr>
        <xdr:cNvSpPr/>
      </xdr:nvSpPr>
      <xdr:spPr>
        <a:xfrm>
          <a:off x="7029450" y="13859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28956</xdr:rowOff>
    </xdr:from>
    <xdr:to>
      <xdr:col>45</xdr:col>
      <xdr:colOff>177800</xdr:colOff>
      <xdr:row>84</xdr:row>
      <xdr:rowOff>32765</xdr:rowOff>
    </xdr:to>
    <xdr:cxnSp macro="">
      <xdr:nvCxnSpPr>
        <xdr:cNvPr id="353" name="直線コネクタ 352">
          <a:extLst>
            <a:ext uri="{FF2B5EF4-FFF2-40B4-BE49-F238E27FC236}">
              <a16:creationId xmlns:a16="http://schemas.microsoft.com/office/drawing/2014/main" id="{B276450D-91A7-4B9F-9DA9-D7D618907EBA}"/>
            </a:ext>
          </a:extLst>
        </xdr:cNvPr>
        <xdr:cNvCxnSpPr/>
      </xdr:nvCxnSpPr>
      <xdr:spPr>
        <a:xfrm>
          <a:off x="7080250" y="13903706"/>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54" name="n_1aveValue【公営住宅】&#10;一人当たり面積">
          <a:extLst>
            <a:ext uri="{FF2B5EF4-FFF2-40B4-BE49-F238E27FC236}">
              <a16:creationId xmlns:a16="http://schemas.microsoft.com/office/drawing/2014/main" id="{7B9411AA-FFC7-44D9-A17B-0EB1AFD83CD4}"/>
            </a:ext>
          </a:extLst>
        </xdr:cNvPr>
        <xdr:cNvSpPr txBox="1"/>
      </xdr:nvSpPr>
      <xdr:spPr>
        <a:xfrm>
          <a:off x="8458277"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55" name="n_2aveValue【公営住宅】&#10;一人当たり面積">
          <a:extLst>
            <a:ext uri="{FF2B5EF4-FFF2-40B4-BE49-F238E27FC236}">
              <a16:creationId xmlns:a16="http://schemas.microsoft.com/office/drawing/2014/main" id="{3FC6C4CB-4863-47D9-8575-037469BD2F1B}"/>
            </a:ext>
          </a:extLst>
        </xdr:cNvPr>
        <xdr:cNvSpPr txBox="1"/>
      </xdr:nvSpPr>
      <xdr:spPr>
        <a:xfrm>
          <a:off x="7677227" y="13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56" name="n_3aveValue【公営住宅】&#10;一人当たり面積">
          <a:extLst>
            <a:ext uri="{FF2B5EF4-FFF2-40B4-BE49-F238E27FC236}">
              <a16:creationId xmlns:a16="http://schemas.microsoft.com/office/drawing/2014/main" id="{9911A10E-90CE-4553-A80D-98539133A811}"/>
            </a:ext>
          </a:extLst>
        </xdr:cNvPr>
        <xdr:cNvSpPr txBox="1"/>
      </xdr:nvSpPr>
      <xdr:spPr>
        <a:xfrm>
          <a:off x="6864427" y="135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57" name="n_4aveValue【公営住宅】&#10;一人当たり面積">
          <a:extLst>
            <a:ext uri="{FF2B5EF4-FFF2-40B4-BE49-F238E27FC236}">
              <a16:creationId xmlns:a16="http://schemas.microsoft.com/office/drawing/2014/main" id="{00DD4EBF-361B-44CD-91E3-24A85693A67B}"/>
            </a:ext>
          </a:extLst>
        </xdr:cNvPr>
        <xdr:cNvSpPr txBox="1"/>
      </xdr:nvSpPr>
      <xdr:spPr>
        <a:xfrm>
          <a:off x="6070677" y="1350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73169</xdr:rowOff>
    </xdr:from>
    <xdr:ext cx="469744" cy="259045"/>
    <xdr:sp macro="" textlink="">
      <xdr:nvSpPr>
        <xdr:cNvPr id="358" name="n_1mainValue【公営住宅】&#10;一人当たり面積">
          <a:extLst>
            <a:ext uri="{FF2B5EF4-FFF2-40B4-BE49-F238E27FC236}">
              <a16:creationId xmlns:a16="http://schemas.microsoft.com/office/drawing/2014/main" id="{5225342C-5836-43C2-BB6C-ADFE62E47075}"/>
            </a:ext>
          </a:extLst>
        </xdr:cNvPr>
        <xdr:cNvSpPr txBox="1"/>
      </xdr:nvSpPr>
      <xdr:spPr>
        <a:xfrm>
          <a:off x="8458277"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74692</xdr:rowOff>
    </xdr:from>
    <xdr:ext cx="469744" cy="259045"/>
    <xdr:sp macro="" textlink="">
      <xdr:nvSpPr>
        <xdr:cNvPr id="359" name="n_2mainValue【公営住宅】&#10;一人当たり面積">
          <a:extLst>
            <a:ext uri="{FF2B5EF4-FFF2-40B4-BE49-F238E27FC236}">
              <a16:creationId xmlns:a16="http://schemas.microsoft.com/office/drawing/2014/main" id="{4EC2CB47-D4D1-4C82-99B1-4D0713F7DC71}"/>
            </a:ext>
          </a:extLst>
        </xdr:cNvPr>
        <xdr:cNvSpPr txBox="1"/>
      </xdr:nvSpPr>
      <xdr:spPr>
        <a:xfrm>
          <a:off x="76772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70883</xdr:rowOff>
    </xdr:from>
    <xdr:ext cx="469744" cy="259045"/>
    <xdr:sp macro="" textlink="">
      <xdr:nvSpPr>
        <xdr:cNvPr id="360" name="n_3mainValue【公営住宅】&#10;一人当たり面積">
          <a:extLst>
            <a:ext uri="{FF2B5EF4-FFF2-40B4-BE49-F238E27FC236}">
              <a16:creationId xmlns:a16="http://schemas.microsoft.com/office/drawing/2014/main" id="{9858B0F2-B330-45FD-A27A-0708C06AA662}"/>
            </a:ext>
          </a:extLst>
        </xdr:cNvPr>
        <xdr:cNvSpPr txBox="1"/>
      </xdr:nvSpPr>
      <xdr:spPr>
        <a:xfrm>
          <a:off x="686442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FB53EB45-E997-4E2E-9EC7-AE6EB7DDBA8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C6540C10-B777-48F9-AE74-D41CAB69345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2DE6271A-C3EB-4A1C-8D2C-EE541504B6B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4F2C97C4-41A3-46CF-8416-283194D59A5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782D3696-06AF-408C-AEDA-7D15CFE988B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1512CB05-7001-4A4B-AB6A-72F21FD5E21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F2AF323-9318-43E3-A9DC-56BB6A93508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80B5C721-6954-417D-82D0-08C18CE6B01F}"/>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8158C212-B6F1-4DC9-A758-7F981C12D7B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CC546281-2700-49F6-8EF6-8A2386BE0FD4}"/>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F5302D9C-5EBE-4C4C-AAA5-656589F8458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5CF4738B-5F56-4C00-9FB1-3FA06B4B504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DC539004-B250-4D31-ADFB-22E0657467B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E1A0BF00-FF8D-4990-BD65-56C643E72B1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B83263DC-84DA-4409-81B4-9AB20495F81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A03C57F7-A7B7-4764-8CAC-C3EB706497A6}"/>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5C205AB4-DB1C-42A2-B54E-BF285E4F3DE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37554D31-1218-4D0B-BB90-F7E5160FB5B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E2ECD933-9101-44D8-930C-66EC5149E82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7E94075B-1C9D-4C37-BB8A-2B72E1E693E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9DCECE79-EB06-4E5D-954F-AF84E6E48A2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5B6948C1-64B4-461D-8997-7100FE37A96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3743E678-9FF2-4FEE-AFEE-957DDA54D93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ED62C614-C4FF-4595-BB9D-14D4689D97B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1E46F2EC-5B42-495B-A9F8-8BE1C7C1C46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58336F7E-00F2-4890-A997-8CAD73DE7D2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23F4F5D9-7B81-4A2A-8015-1FC9F20C7D12}"/>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8" name="直線コネクタ 387">
          <a:extLst>
            <a:ext uri="{FF2B5EF4-FFF2-40B4-BE49-F238E27FC236}">
              <a16:creationId xmlns:a16="http://schemas.microsoft.com/office/drawing/2014/main" id="{88BF654F-4DA6-40B9-A230-0CDCA780012B}"/>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9" name="テキスト ボックス 388">
          <a:extLst>
            <a:ext uri="{FF2B5EF4-FFF2-40B4-BE49-F238E27FC236}">
              <a16:creationId xmlns:a16="http://schemas.microsoft.com/office/drawing/2014/main" id="{6A6CF536-9D3F-4123-B464-E32F9CEE9002}"/>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0" name="直線コネクタ 389">
          <a:extLst>
            <a:ext uri="{FF2B5EF4-FFF2-40B4-BE49-F238E27FC236}">
              <a16:creationId xmlns:a16="http://schemas.microsoft.com/office/drawing/2014/main" id="{8BA282AF-C4BF-4366-AC39-9BFAFC6B4D3D}"/>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1" name="テキスト ボックス 390">
          <a:extLst>
            <a:ext uri="{FF2B5EF4-FFF2-40B4-BE49-F238E27FC236}">
              <a16:creationId xmlns:a16="http://schemas.microsoft.com/office/drawing/2014/main" id="{8BCED660-4445-4F74-97FA-2F02E0DC4EF3}"/>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2" name="直線コネクタ 391">
          <a:extLst>
            <a:ext uri="{FF2B5EF4-FFF2-40B4-BE49-F238E27FC236}">
              <a16:creationId xmlns:a16="http://schemas.microsoft.com/office/drawing/2014/main" id="{28913682-0FA2-4159-A7CF-DDF78553FFB3}"/>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3" name="テキスト ボックス 392">
          <a:extLst>
            <a:ext uri="{FF2B5EF4-FFF2-40B4-BE49-F238E27FC236}">
              <a16:creationId xmlns:a16="http://schemas.microsoft.com/office/drawing/2014/main" id="{9E1C73E2-C675-46BB-B0DC-351348488E5C}"/>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4" name="直線コネクタ 393">
          <a:extLst>
            <a:ext uri="{FF2B5EF4-FFF2-40B4-BE49-F238E27FC236}">
              <a16:creationId xmlns:a16="http://schemas.microsoft.com/office/drawing/2014/main" id="{C619C5A4-22C5-480F-AABE-191DEB9534E6}"/>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5" name="テキスト ボックス 394">
          <a:extLst>
            <a:ext uri="{FF2B5EF4-FFF2-40B4-BE49-F238E27FC236}">
              <a16:creationId xmlns:a16="http://schemas.microsoft.com/office/drawing/2014/main" id="{137337CE-0263-4031-939D-FA0A42ED6A7A}"/>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6F3E681-6B5F-4355-BAC5-14A66B76D4F5}"/>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94AFBF85-8968-40ED-8F99-D0DAF1AA5CF2}"/>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201A0DC7-3F26-4ABC-B57F-7E82A187B8D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399" name="直線コネクタ 398">
          <a:extLst>
            <a:ext uri="{FF2B5EF4-FFF2-40B4-BE49-F238E27FC236}">
              <a16:creationId xmlns:a16="http://schemas.microsoft.com/office/drawing/2014/main" id="{931E6C1F-A372-46A2-94F8-51A24BD91F96}"/>
            </a:ext>
          </a:extLst>
        </xdr:cNvPr>
        <xdr:cNvCxnSpPr/>
      </xdr:nvCxnSpPr>
      <xdr:spPr>
        <a:xfrm flipV="1">
          <a:off x="14699614" y="5874766"/>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8611CA0C-0A6F-4A2A-AAD3-EFE3B5ADF34A}"/>
            </a:ext>
          </a:extLst>
        </xdr:cNvPr>
        <xdr:cNvSpPr txBox="1"/>
      </xdr:nvSpPr>
      <xdr:spPr>
        <a:xfrm>
          <a:off x="14738350" y="700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01" name="直線コネクタ 400">
          <a:extLst>
            <a:ext uri="{FF2B5EF4-FFF2-40B4-BE49-F238E27FC236}">
              <a16:creationId xmlns:a16="http://schemas.microsoft.com/office/drawing/2014/main" id="{D15964C1-AE02-4E56-9076-84A6C9E1E818}"/>
            </a:ext>
          </a:extLst>
        </xdr:cNvPr>
        <xdr:cNvCxnSpPr/>
      </xdr:nvCxnSpPr>
      <xdr:spPr>
        <a:xfrm>
          <a:off x="14611350" y="69984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7F482446-11AA-4D2F-A5DF-ABE741075FCF}"/>
            </a:ext>
          </a:extLst>
        </xdr:cNvPr>
        <xdr:cNvSpPr txBox="1"/>
      </xdr:nvSpPr>
      <xdr:spPr>
        <a:xfrm>
          <a:off x="14738350" y="565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03" name="直線コネクタ 402">
          <a:extLst>
            <a:ext uri="{FF2B5EF4-FFF2-40B4-BE49-F238E27FC236}">
              <a16:creationId xmlns:a16="http://schemas.microsoft.com/office/drawing/2014/main" id="{827A77E9-795B-44C9-B81A-B9A8C1EFB444}"/>
            </a:ext>
          </a:extLst>
        </xdr:cNvPr>
        <xdr:cNvCxnSpPr/>
      </xdr:nvCxnSpPr>
      <xdr:spPr>
        <a:xfrm>
          <a:off x="14611350" y="5874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AE352213-009B-453E-AAE6-891BC661A8E3}"/>
            </a:ext>
          </a:extLst>
        </xdr:cNvPr>
        <xdr:cNvSpPr txBox="1"/>
      </xdr:nvSpPr>
      <xdr:spPr>
        <a:xfrm>
          <a:off x="1473835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05" name="フローチャート: 判断 404">
          <a:extLst>
            <a:ext uri="{FF2B5EF4-FFF2-40B4-BE49-F238E27FC236}">
              <a16:creationId xmlns:a16="http://schemas.microsoft.com/office/drawing/2014/main" id="{1D2F8C72-0237-4E52-BEB4-1102C7EBD2F3}"/>
            </a:ext>
          </a:extLst>
        </xdr:cNvPr>
        <xdr:cNvSpPr/>
      </xdr:nvSpPr>
      <xdr:spPr>
        <a:xfrm>
          <a:off x="14649450" y="6396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06" name="フローチャート: 判断 405">
          <a:extLst>
            <a:ext uri="{FF2B5EF4-FFF2-40B4-BE49-F238E27FC236}">
              <a16:creationId xmlns:a16="http://schemas.microsoft.com/office/drawing/2014/main" id="{9947ACA6-7882-43DB-B858-845D99B1F0A2}"/>
            </a:ext>
          </a:extLst>
        </xdr:cNvPr>
        <xdr:cNvSpPr/>
      </xdr:nvSpPr>
      <xdr:spPr>
        <a:xfrm>
          <a:off x="138874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07" name="フローチャート: 判断 406">
          <a:extLst>
            <a:ext uri="{FF2B5EF4-FFF2-40B4-BE49-F238E27FC236}">
              <a16:creationId xmlns:a16="http://schemas.microsoft.com/office/drawing/2014/main" id="{4CB5C809-0B68-44A2-9B25-3AC21C73838E}"/>
            </a:ext>
          </a:extLst>
        </xdr:cNvPr>
        <xdr:cNvSpPr/>
      </xdr:nvSpPr>
      <xdr:spPr>
        <a:xfrm>
          <a:off x="13093700" y="63489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08" name="フローチャート: 判断 407">
          <a:extLst>
            <a:ext uri="{FF2B5EF4-FFF2-40B4-BE49-F238E27FC236}">
              <a16:creationId xmlns:a16="http://schemas.microsoft.com/office/drawing/2014/main" id="{CD76A367-7AF3-4A54-A604-38D0E8429765}"/>
            </a:ext>
          </a:extLst>
        </xdr:cNvPr>
        <xdr:cNvSpPr/>
      </xdr:nvSpPr>
      <xdr:spPr>
        <a:xfrm>
          <a:off x="12299950" y="6362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09" name="フローチャート: 判断 408">
          <a:extLst>
            <a:ext uri="{FF2B5EF4-FFF2-40B4-BE49-F238E27FC236}">
              <a16:creationId xmlns:a16="http://schemas.microsoft.com/office/drawing/2014/main" id="{8258FD87-5B17-4418-951E-8AC865EA4DFB}"/>
            </a:ext>
          </a:extLst>
        </xdr:cNvPr>
        <xdr:cNvSpPr/>
      </xdr:nvSpPr>
      <xdr:spPr>
        <a:xfrm>
          <a:off x="11487150" y="6360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427F620-5446-4412-A2E5-BBC7D59264E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18C81F8A-C665-44C2-A674-E007CDD8A67A}"/>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3DFDF65-65B4-4331-891D-DF52AB13C4E3}"/>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1E669C9-5C1A-46C8-B5F9-80689EB87DA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9D226ADC-A37D-4AB0-AE20-B388EB4477C7}"/>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68834</xdr:rowOff>
    </xdr:from>
    <xdr:to>
      <xdr:col>85</xdr:col>
      <xdr:colOff>177800</xdr:colOff>
      <xdr:row>41</xdr:row>
      <xdr:rowOff>170434</xdr:rowOff>
    </xdr:to>
    <xdr:sp macro="" textlink="">
      <xdr:nvSpPr>
        <xdr:cNvPr id="415" name="楕円 414">
          <a:extLst>
            <a:ext uri="{FF2B5EF4-FFF2-40B4-BE49-F238E27FC236}">
              <a16:creationId xmlns:a16="http://schemas.microsoft.com/office/drawing/2014/main" id="{5A8424F6-BF3C-4222-A330-1935173C043C}"/>
            </a:ext>
          </a:extLst>
        </xdr:cNvPr>
        <xdr:cNvSpPr/>
      </xdr:nvSpPr>
      <xdr:spPr>
        <a:xfrm>
          <a:off x="14649450" y="6844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155211</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B0437485-3484-4988-A9C0-8068530AE45E}"/>
            </a:ext>
          </a:extLst>
        </xdr:cNvPr>
        <xdr:cNvSpPr txBox="1"/>
      </xdr:nvSpPr>
      <xdr:spPr>
        <a:xfrm>
          <a:off x="1473835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55118</xdr:rowOff>
    </xdr:from>
    <xdr:to>
      <xdr:col>81</xdr:col>
      <xdr:colOff>101600</xdr:colOff>
      <xdr:row>41</xdr:row>
      <xdr:rowOff>156718</xdr:rowOff>
    </xdr:to>
    <xdr:sp macro="" textlink="">
      <xdr:nvSpPr>
        <xdr:cNvPr id="417" name="楕円 416">
          <a:extLst>
            <a:ext uri="{FF2B5EF4-FFF2-40B4-BE49-F238E27FC236}">
              <a16:creationId xmlns:a16="http://schemas.microsoft.com/office/drawing/2014/main" id="{FE21E96F-0B5E-42C6-B711-51867BAE5E46}"/>
            </a:ext>
          </a:extLst>
        </xdr:cNvPr>
        <xdr:cNvSpPr/>
      </xdr:nvSpPr>
      <xdr:spPr>
        <a:xfrm>
          <a:off x="13887450" y="68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105918</xdr:rowOff>
    </xdr:from>
    <xdr:to>
      <xdr:col>85</xdr:col>
      <xdr:colOff>127000</xdr:colOff>
      <xdr:row>41</xdr:row>
      <xdr:rowOff>119634</xdr:rowOff>
    </xdr:to>
    <xdr:cxnSp macro="">
      <xdr:nvCxnSpPr>
        <xdr:cNvPr id="418" name="直線コネクタ 417">
          <a:extLst>
            <a:ext uri="{FF2B5EF4-FFF2-40B4-BE49-F238E27FC236}">
              <a16:creationId xmlns:a16="http://schemas.microsoft.com/office/drawing/2014/main" id="{899417D5-B35E-4B0D-BD90-D667CF7166D4}"/>
            </a:ext>
          </a:extLst>
        </xdr:cNvPr>
        <xdr:cNvCxnSpPr/>
      </xdr:nvCxnSpPr>
      <xdr:spPr>
        <a:xfrm>
          <a:off x="13938250" y="6881368"/>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19" name="楕円 418">
          <a:extLst>
            <a:ext uri="{FF2B5EF4-FFF2-40B4-BE49-F238E27FC236}">
              <a16:creationId xmlns:a16="http://schemas.microsoft.com/office/drawing/2014/main" id="{6E61BAAA-94E8-4900-AC52-1BA77BF87748}"/>
            </a:ext>
          </a:extLst>
        </xdr:cNvPr>
        <xdr:cNvSpPr/>
      </xdr:nvSpPr>
      <xdr:spPr>
        <a:xfrm>
          <a:off x="130937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64770</xdr:rowOff>
    </xdr:from>
    <xdr:to>
      <xdr:col>81</xdr:col>
      <xdr:colOff>50800</xdr:colOff>
      <xdr:row>41</xdr:row>
      <xdr:rowOff>105918</xdr:rowOff>
    </xdr:to>
    <xdr:cxnSp macro="">
      <xdr:nvCxnSpPr>
        <xdr:cNvPr id="420" name="直線コネクタ 419">
          <a:extLst>
            <a:ext uri="{FF2B5EF4-FFF2-40B4-BE49-F238E27FC236}">
              <a16:creationId xmlns:a16="http://schemas.microsoft.com/office/drawing/2014/main" id="{029A4F9B-B002-4AC8-8391-B488CD730551}"/>
            </a:ext>
          </a:extLst>
        </xdr:cNvPr>
        <xdr:cNvCxnSpPr/>
      </xdr:nvCxnSpPr>
      <xdr:spPr>
        <a:xfrm>
          <a:off x="13144500" y="6840220"/>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141986</xdr:rowOff>
    </xdr:from>
    <xdr:to>
      <xdr:col>72</xdr:col>
      <xdr:colOff>38100</xdr:colOff>
      <xdr:row>41</xdr:row>
      <xdr:rowOff>72136</xdr:rowOff>
    </xdr:to>
    <xdr:sp macro="" textlink="">
      <xdr:nvSpPr>
        <xdr:cNvPr id="421" name="楕円 420">
          <a:extLst>
            <a:ext uri="{FF2B5EF4-FFF2-40B4-BE49-F238E27FC236}">
              <a16:creationId xmlns:a16="http://schemas.microsoft.com/office/drawing/2014/main" id="{08DFBAB5-EE71-4F16-BA59-40976E99ECB8}"/>
            </a:ext>
          </a:extLst>
        </xdr:cNvPr>
        <xdr:cNvSpPr/>
      </xdr:nvSpPr>
      <xdr:spPr>
        <a:xfrm>
          <a:off x="12299950" y="67523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21336</xdr:rowOff>
    </xdr:from>
    <xdr:to>
      <xdr:col>76</xdr:col>
      <xdr:colOff>114300</xdr:colOff>
      <xdr:row>41</xdr:row>
      <xdr:rowOff>64770</xdr:rowOff>
    </xdr:to>
    <xdr:cxnSp macro="">
      <xdr:nvCxnSpPr>
        <xdr:cNvPr id="422" name="直線コネクタ 421">
          <a:extLst>
            <a:ext uri="{FF2B5EF4-FFF2-40B4-BE49-F238E27FC236}">
              <a16:creationId xmlns:a16="http://schemas.microsoft.com/office/drawing/2014/main" id="{81B367EF-FB6F-4DBD-A529-A3FB7D58E749}"/>
            </a:ext>
          </a:extLst>
        </xdr:cNvPr>
        <xdr:cNvCxnSpPr/>
      </xdr:nvCxnSpPr>
      <xdr:spPr>
        <a:xfrm>
          <a:off x="12344400" y="6796786"/>
          <a:ext cx="8001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DB917B34-1F08-4F8E-9165-F52E377DACA4}"/>
            </a:ext>
          </a:extLst>
        </xdr:cNvPr>
        <xdr:cNvSpPr txBox="1"/>
      </xdr:nvSpPr>
      <xdr:spPr>
        <a:xfrm>
          <a:off x="13742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FBC95BE9-A587-4FD9-9FE6-39FCE84F3415}"/>
            </a:ext>
          </a:extLst>
        </xdr:cNvPr>
        <xdr:cNvSpPr txBox="1"/>
      </xdr:nvSpPr>
      <xdr:spPr>
        <a:xfrm>
          <a:off x="1296099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78CCBF75-231E-4808-8D23-604727F5B0CD}"/>
            </a:ext>
          </a:extLst>
        </xdr:cNvPr>
        <xdr:cNvSpPr txBox="1"/>
      </xdr:nvSpPr>
      <xdr:spPr>
        <a:xfrm>
          <a:off x="12167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345D1EA9-29A8-40CF-89A0-4DB3F2205047}"/>
            </a:ext>
          </a:extLst>
        </xdr:cNvPr>
        <xdr:cNvSpPr txBox="1"/>
      </xdr:nvSpPr>
      <xdr:spPr>
        <a:xfrm>
          <a:off x="113544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147845</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0EDAB451-0679-481F-8855-A9E3713188E7}"/>
            </a:ext>
          </a:extLst>
        </xdr:cNvPr>
        <xdr:cNvSpPr txBox="1"/>
      </xdr:nvSpPr>
      <xdr:spPr>
        <a:xfrm>
          <a:off x="13742044" y="692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C4BDC8E1-2054-463D-99B2-E1A9AC8CE9EA}"/>
            </a:ext>
          </a:extLst>
        </xdr:cNvPr>
        <xdr:cNvSpPr txBox="1"/>
      </xdr:nvSpPr>
      <xdr:spPr>
        <a:xfrm>
          <a:off x="1296099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63263</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A3A8F84F-3C55-4A81-9E66-4C207AD02C29}"/>
            </a:ext>
          </a:extLst>
        </xdr:cNvPr>
        <xdr:cNvSpPr txBox="1"/>
      </xdr:nvSpPr>
      <xdr:spPr>
        <a:xfrm>
          <a:off x="12167244" y="683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58EA984C-BDBC-4B0D-B510-3B5594CAE86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84185AE6-764B-46E8-BCBC-9536E3564B4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17B0A753-CEAF-45D2-867C-D281318C892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8E8632D7-3A2C-41A9-9BB7-17152B2F700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65037613-3473-420B-9B4E-A2DB1DB55C3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E5590075-0108-45D0-A24B-5F7D2B7B219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CE3977CA-D3E2-4F75-9A9C-DACFAB2A25C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BFC7D3E8-D700-4E6E-A90E-A44C3F8DB429}"/>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BC76AD16-B109-422C-84C6-A959DC7FE7DC}"/>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35C82AC0-CBA5-4E52-A041-E2478AD1D30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94C824E0-2BB6-4D55-99FF-6225FFFC19EB}"/>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id="{5EB50B8F-A3B4-4379-835F-01C8F46C84CE}"/>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14AB9514-4B7E-4039-86BD-E0FDAE77B1EF}"/>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a:extLst>
            <a:ext uri="{FF2B5EF4-FFF2-40B4-BE49-F238E27FC236}">
              <a16:creationId xmlns:a16="http://schemas.microsoft.com/office/drawing/2014/main" id="{8AE8B1C4-997C-453D-9C23-B8A2E664BCA1}"/>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47B51CEB-F494-4C85-B837-849D5B10159C}"/>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a:extLst>
            <a:ext uri="{FF2B5EF4-FFF2-40B4-BE49-F238E27FC236}">
              <a16:creationId xmlns:a16="http://schemas.microsoft.com/office/drawing/2014/main" id="{62FF2C7E-5F54-4198-824A-915C6ABEA2E2}"/>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DDF9E78E-4E91-44D2-BD71-CCA19059F5B2}"/>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a:extLst>
            <a:ext uri="{FF2B5EF4-FFF2-40B4-BE49-F238E27FC236}">
              <a16:creationId xmlns:a16="http://schemas.microsoft.com/office/drawing/2014/main" id="{F1133234-1E06-4AAC-94EE-E9AD34FD95D5}"/>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6FD3D32F-D138-4AFF-9187-EA2114C0AA0C}"/>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a:extLst>
            <a:ext uri="{FF2B5EF4-FFF2-40B4-BE49-F238E27FC236}">
              <a16:creationId xmlns:a16="http://schemas.microsoft.com/office/drawing/2014/main" id="{FEC62D1C-C57D-491E-BDEB-7B32C78668E2}"/>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59991073-AF12-42FC-85F1-E468BF2C356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9C011491-4E48-4FE9-834E-30F260FBB731}"/>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61A87070-4F75-4DB7-910E-16BFE7DCE3F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53" name="直線コネクタ 452">
          <a:extLst>
            <a:ext uri="{FF2B5EF4-FFF2-40B4-BE49-F238E27FC236}">
              <a16:creationId xmlns:a16="http://schemas.microsoft.com/office/drawing/2014/main" id="{A624EF81-E39E-42EF-8E4D-5082283DA210}"/>
            </a:ext>
          </a:extLst>
        </xdr:cNvPr>
        <xdr:cNvCxnSpPr/>
      </xdr:nvCxnSpPr>
      <xdr:spPr>
        <a:xfrm flipV="1">
          <a:off x="19951064" y="556514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614F919D-7615-4E5B-B7E6-17531EB776C7}"/>
            </a:ext>
          </a:extLst>
        </xdr:cNvPr>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55" name="直線コネクタ 454">
          <a:extLst>
            <a:ext uri="{FF2B5EF4-FFF2-40B4-BE49-F238E27FC236}">
              <a16:creationId xmlns:a16="http://schemas.microsoft.com/office/drawing/2014/main" id="{CF01A8C2-843E-4339-8F6F-20D60DCA2B24}"/>
            </a:ext>
          </a:extLst>
        </xdr:cNvPr>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AEA7B2FA-209E-4287-A496-F7613B200A3C}"/>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a:extLst>
            <a:ext uri="{FF2B5EF4-FFF2-40B4-BE49-F238E27FC236}">
              <a16:creationId xmlns:a16="http://schemas.microsoft.com/office/drawing/2014/main" id="{1C05AEB8-8BBF-4210-AF40-ABD57FCA523A}"/>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27EF2DF5-DC18-4D66-99A6-EF02934B03B6}"/>
            </a:ext>
          </a:extLst>
        </xdr:cNvPr>
        <xdr:cNvSpPr txBox="1"/>
      </xdr:nvSpPr>
      <xdr:spPr>
        <a:xfrm>
          <a:off x="19989800" y="62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59" name="フローチャート: 判断 458">
          <a:extLst>
            <a:ext uri="{FF2B5EF4-FFF2-40B4-BE49-F238E27FC236}">
              <a16:creationId xmlns:a16="http://schemas.microsoft.com/office/drawing/2014/main" id="{7623F234-FBCF-4AB7-9E57-81583757EE2B}"/>
            </a:ext>
          </a:extLst>
        </xdr:cNvPr>
        <xdr:cNvSpPr/>
      </xdr:nvSpPr>
      <xdr:spPr>
        <a:xfrm>
          <a:off x="19900900" y="6427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60" name="フローチャート: 判断 459">
          <a:extLst>
            <a:ext uri="{FF2B5EF4-FFF2-40B4-BE49-F238E27FC236}">
              <a16:creationId xmlns:a16="http://schemas.microsoft.com/office/drawing/2014/main" id="{37118E7D-8F8F-4098-93A0-D127074842E2}"/>
            </a:ext>
          </a:extLst>
        </xdr:cNvPr>
        <xdr:cNvSpPr/>
      </xdr:nvSpPr>
      <xdr:spPr>
        <a:xfrm>
          <a:off x="191579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61" name="フローチャート: 判断 460">
          <a:extLst>
            <a:ext uri="{FF2B5EF4-FFF2-40B4-BE49-F238E27FC236}">
              <a16:creationId xmlns:a16="http://schemas.microsoft.com/office/drawing/2014/main" id="{DA30B23F-6703-4374-97F7-D9236C394FA2}"/>
            </a:ext>
          </a:extLst>
        </xdr:cNvPr>
        <xdr:cNvSpPr/>
      </xdr:nvSpPr>
      <xdr:spPr>
        <a:xfrm>
          <a:off x="1834515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62" name="フローチャート: 判断 461">
          <a:extLst>
            <a:ext uri="{FF2B5EF4-FFF2-40B4-BE49-F238E27FC236}">
              <a16:creationId xmlns:a16="http://schemas.microsoft.com/office/drawing/2014/main" id="{9D953BA2-97F3-4175-850C-D4B7F44F2D65}"/>
            </a:ext>
          </a:extLst>
        </xdr:cNvPr>
        <xdr:cNvSpPr/>
      </xdr:nvSpPr>
      <xdr:spPr>
        <a:xfrm>
          <a:off x="175514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63" name="フローチャート: 判断 462">
          <a:extLst>
            <a:ext uri="{FF2B5EF4-FFF2-40B4-BE49-F238E27FC236}">
              <a16:creationId xmlns:a16="http://schemas.microsoft.com/office/drawing/2014/main" id="{CCE9AE0F-2F3B-45A7-AACC-2F004026F82F}"/>
            </a:ext>
          </a:extLst>
        </xdr:cNvPr>
        <xdr:cNvSpPr/>
      </xdr:nvSpPr>
      <xdr:spPr>
        <a:xfrm>
          <a:off x="167576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C083F99-9FBA-4B07-8933-0276E52B867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5682728B-11FF-46B6-8368-65DB9E7DD82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D1BC4A9-2C3D-4C07-9604-823A4093059F}"/>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23515073-2F5A-4A4D-8D4A-A7E0E55A43B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9563348-CD5F-4DF9-85D2-0AC62E9E562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469" name="楕円 468">
          <a:extLst>
            <a:ext uri="{FF2B5EF4-FFF2-40B4-BE49-F238E27FC236}">
              <a16:creationId xmlns:a16="http://schemas.microsoft.com/office/drawing/2014/main" id="{8277EBA3-1DBC-436C-A4A8-FC26C45F1925}"/>
            </a:ext>
          </a:extLst>
        </xdr:cNvPr>
        <xdr:cNvSpPr/>
      </xdr:nvSpPr>
      <xdr:spPr>
        <a:xfrm>
          <a:off x="199009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85107</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D357900-3921-467D-A966-E6E0BF6E95D6}"/>
            </a:ext>
          </a:extLst>
        </xdr:cNvPr>
        <xdr:cNvSpPr txBox="1"/>
      </xdr:nvSpPr>
      <xdr:spPr>
        <a:xfrm>
          <a:off x="19989800"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71" name="楕円 470">
          <a:extLst>
            <a:ext uri="{FF2B5EF4-FFF2-40B4-BE49-F238E27FC236}">
              <a16:creationId xmlns:a16="http://schemas.microsoft.com/office/drawing/2014/main" id="{84964169-C2C6-4A2E-99FF-2D8B03BE2872}"/>
            </a:ext>
          </a:extLst>
        </xdr:cNvPr>
        <xdr:cNvSpPr/>
      </xdr:nvSpPr>
      <xdr:spPr>
        <a:xfrm>
          <a:off x="19157950" y="6774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49530</xdr:rowOff>
    </xdr:from>
    <xdr:to>
      <xdr:col>116</xdr:col>
      <xdr:colOff>63500</xdr:colOff>
      <xdr:row>41</xdr:row>
      <xdr:rowOff>49530</xdr:rowOff>
    </xdr:to>
    <xdr:cxnSp macro="">
      <xdr:nvCxnSpPr>
        <xdr:cNvPr id="472" name="直線コネクタ 471">
          <a:extLst>
            <a:ext uri="{FF2B5EF4-FFF2-40B4-BE49-F238E27FC236}">
              <a16:creationId xmlns:a16="http://schemas.microsoft.com/office/drawing/2014/main" id="{D5D7F4E3-57CB-40B3-B31B-AEA090BF9A04}"/>
            </a:ext>
          </a:extLst>
        </xdr:cNvPr>
        <xdr:cNvCxnSpPr/>
      </xdr:nvCxnSpPr>
      <xdr:spPr>
        <a:xfrm>
          <a:off x="19202400" y="68249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73" name="楕円 472">
          <a:extLst>
            <a:ext uri="{FF2B5EF4-FFF2-40B4-BE49-F238E27FC236}">
              <a16:creationId xmlns:a16="http://schemas.microsoft.com/office/drawing/2014/main" id="{8E98A95C-8DF4-4871-884E-325FD5458F75}"/>
            </a:ext>
          </a:extLst>
        </xdr:cNvPr>
        <xdr:cNvSpPr/>
      </xdr:nvSpPr>
      <xdr:spPr>
        <a:xfrm>
          <a:off x="1834515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49530</xdr:rowOff>
    </xdr:to>
    <xdr:cxnSp macro="">
      <xdr:nvCxnSpPr>
        <xdr:cNvPr id="474" name="直線コネクタ 473">
          <a:extLst>
            <a:ext uri="{FF2B5EF4-FFF2-40B4-BE49-F238E27FC236}">
              <a16:creationId xmlns:a16="http://schemas.microsoft.com/office/drawing/2014/main" id="{B101727D-39C5-41CC-A48A-7DAF2DF22F33}"/>
            </a:ext>
          </a:extLst>
        </xdr:cNvPr>
        <xdr:cNvCxnSpPr/>
      </xdr:nvCxnSpPr>
      <xdr:spPr>
        <a:xfrm>
          <a:off x="18395950" y="68249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170180</xdr:rowOff>
    </xdr:from>
    <xdr:to>
      <xdr:col>102</xdr:col>
      <xdr:colOff>165100</xdr:colOff>
      <xdr:row>41</xdr:row>
      <xdr:rowOff>100330</xdr:rowOff>
    </xdr:to>
    <xdr:sp macro="" textlink="">
      <xdr:nvSpPr>
        <xdr:cNvPr id="475" name="楕円 474">
          <a:extLst>
            <a:ext uri="{FF2B5EF4-FFF2-40B4-BE49-F238E27FC236}">
              <a16:creationId xmlns:a16="http://schemas.microsoft.com/office/drawing/2014/main" id="{BF6A96C7-6608-4BE2-80A7-9A93DC6A93FE}"/>
            </a:ext>
          </a:extLst>
        </xdr:cNvPr>
        <xdr:cNvSpPr/>
      </xdr:nvSpPr>
      <xdr:spPr>
        <a:xfrm>
          <a:off x="175514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49530</xdr:rowOff>
    </xdr:to>
    <xdr:cxnSp macro="">
      <xdr:nvCxnSpPr>
        <xdr:cNvPr id="476" name="直線コネクタ 475">
          <a:extLst>
            <a:ext uri="{FF2B5EF4-FFF2-40B4-BE49-F238E27FC236}">
              <a16:creationId xmlns:a16="http://schemas.microsoft.com/office/drawing/2014/main" id="{87B9222A-FC2C-41E7-A228-5F7F4241C62F}"/>
            </a:ext>
          </a:extLst>
        </xdr:cNvPr>
        <xdr:cNvCxnSpPr/>
      </xdr:nvCxnSpPr>
      <xdr:spPr>
        <a:xfrm>
          <a:off x="17602200" y="68249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C537C4E1-419A-4C78-9F69-127C3A39C21A}"/>
            </a:ext>
          </a:extLst>
        </xdr:cNvPr>
        <xdr:cNvSpPr txBox="1"/>
      </xdr:nvSpPr>
      <xdr:spPr>
        <a:xfrm>
          <a:off x="189802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1D70665E-4E0C-42FC-8BCB-49AEAC391F78}"/>
            </a:ext>
          </a:extLst>
        </xdr:cNvPr>
        <xdr:cNvSpPr txBox="1"/>
      </xdr:nvSpPr>
      <xdr:spPr>
        <a:xfrm>
          <a:off x="181801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83B28CA1-6451-45BF-80C2-CB47D8E594EE}"/>
            </a:ext>
          </a:extLst>
        </xdr:cNvPr>
        <xdr:cNvSpPr txBox="1"/>
      </xdr:nvSpPr>
      <xdr:spPr>
        <a:xfrm>
          <a:off x="1738637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2A1F582E-7E9A-4F38-B095-EE0A0012E5B6}"/>
            </a:ext>
          </a:extLst>
        </xdr:cNvPr>
        <xdr:cNvSpPr txBox="1"/>
      </xdr:nvSpPr>
      <xdr:spPr>
        <a:xfrm>
          <a:off x="165926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E2719098-64BA-4AE7-A739-C29576F62308}"/>
            </a:ext>
          </a:extLst>
        </xdr:cNvPr>
        <xdr:cNvSpPr txBox="1"/>
      </xdr:nvSpPr>
      <xdr:spPr>
        <a:xfrm>
          <a:off x="18980227"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5B63697E-853A-44FE-B72D-6B1C9C1099B0}"/>
            </a:ext>
          </a:extLst>
        </xdr:cNvPr>
        <xdr:cNvSpPr txBox="1"/>
      </xdr:nvSpPr>
      <xdr:spPr>
        <a:xfrm>
          <a:off x="18180127"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91457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F5CB2AEA-2718-47B4-BAC3-0D254B48F0D2}"/>
            </a:ext>
          </a:extLst>
        </xdr:cNvPr>
        <xdr:cNvSpPr txBox="1"/>
      </xdr:nvSpPr>
      <xdr:spPr>
        <a:xfrm>
          <a:off x="17386377"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136DA390-4942-4A60-8592-0297DC152E1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C9B8009D-5638-4A5D-8AA7-71E9686C005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CA2E0646-62AC-4002-9534-20143808A0D1}"/>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66EF9479-A7A3-44F9-9DFB-0BF7CB1943C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728AD4C1-4842-42E8-91BF-27E0CED6067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92E5CEE-470A-4725-AB95-3838CEE99E6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8BAB2AF9-578F-4BDD-9FCE-7D6666DF65D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2C12F2F7-34A2-49C7-8D07-E649B09B416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8A4277BD-FDC0-4A5E-90F1-55062756739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2493D9-FAC4-485E-B193-8AE3644AB9C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21C24BE-A120-4F89-936E-E99425AA7E3E}"/>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95" name="直線コネクタ 494">
          <a:extLst>
            <a:ext uri="{FF2B5EF4-FFF2-40B4-BE49-F238E27FC236}">
              <a16:creationId xmlns:a16="http://schemas.microsoft.com/office/drawing/2014/main" id="{D64E695D-CB11-42EA-B873-AEE1819B95A6}"/>
            </a:ext>
          </a:extLst>
        </xdr:cNvPr>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96" name="テキスト ボックス 495">
          <a:extLst>
            <a:ext uri="{FF2B5EF4-FFF2-40B4-BE49-F238E27FC236}">
              <a16:creationId xmlns:a16="http://schemas.microsoft.com/office/drawing/2014/main" id="{BC06D2DD-81CC-4127-805B-A86451794369}"/>
            </a:ext>
          </a:extLst>
        </xdr:cNvPr>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19EF10F4-1C3C-4F8B-A318-4FB83DC352C3}"/>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899E79A8-5A52-4F44-8782-7A37B5C5FCC4}"/>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99" name="直線コネクタ 498">
          <a:extLst>
            <a:ext uri="{FF2B5EF4-FFF2-40B4-BE49-F238E27FC236}">
              <a16:creationId xmlns:a16="http://schemas.microsoft.com/office/drawing/2014/main" id="{585EC466-E754-4084-9BF8-411295A180C0}"/>
            </a:ext>
          </a:extLst>
        </xdr:cNvPr>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00" name="テキスト ボックス 499">
          <a:extLst>
            <a:ext uri="{FF2B5EF4-FFF2-40B4-BE49-F238E27FC236}">
              <a16:creationId xmlns:a16="http://schemas.microsoft.com/office/drawing/2014/main" id="{0D067F19-3388-4AD1-83DD-3898CE853DA0}"/>
            </a:ext>
          </a:extLst>
        </xdr:cNvPr>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225D16F5-3BA2-4B57-A968-37E88EFE660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a:extLst>
            <a:ext uri="{FF2B5EF4-FFF2-40B4-BE49-F238E27FC236}">
              <a16:creationId xmlns:a16="http://schemas.microsoft.com/office/drawing/2014/main" id="{F0ED1630-ABE4-432A-8FB8-40C1B7BE698D}"/>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a:extLst>
            <a:ext uri="{FF2B5EF4-FFF2-40B4-BE49-F238E27FC236}">
              <a16:creationId xmlns:a16="http://schemas.microsoft.com/office/drawing/2014/main" id="{A7B156E6-62E4-42F7-A070-5B4E49CFFAB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04" name="直線コネクタ 503">
          <a:extLst>
            <a:ext uri="{FF2B5EF4-FFF2-40B4-BE49-F238E27FC236}">
              <a16:creationId xmlns:a16="http://schemas.microsoft.com/office/drawing/2014/main" id="{AC90BD46-FA00-4193-BD02-1BBEE995FC77}"/>
            </a:ext>
          </a:extLst>
        </xdr:cNvPr>
        <xdr:cNvCxnSpPr/>
      </xdr:nvCxnSpPr>
      <xdr:spPr>
        <a:xfrm flipV="1">
          <a:off x="14699614" y="9204007"/>
          <a:ext cx="0" cy="13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05" name="【学校施設】&#10;有形固定資産減価償却率最小値テキスト">
          <a:extLst>
            <a:ext uri="{FF2B5EF4-FFF2-40B4-BE49-F238E27FC236}">
              <a16:creationId xmlns:a16="http://schemas.microsoft.com/office/drawing/2014/main" id="{F82ABD06-B632-43F6-BEC7-7AE641DD1157}"/>
            </a:ext>
          </a:extLst>
        </xdr:cNvPr>
        <xdr:cNvSpPr txBox="1"/>
      </xdr:nvSpPr>
      <xdr:spPr>
        <a:xfrm>
          <a:off x="14738350"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06" name="直線コネクタ 505">
          <a:extLst>
            <a:ext uri="{FF2B5EF4-FFF2-40B4-BE49-F238E27FC236}">
              <a16:creationId xmlns:a16="http://schemas.microsoft.com/office/drawing/2014/main" id="{022C4F05-9E48-4F85-BDA0-9132486954D9}"/>
            </a:ext>
          </a:extLst>
        </xdr:cNvPr>
        <xdr:cNvCxnSpPr/>
      </xdr:nvCxnSpPr>
      <xdr:spPr>
        <a:xfrm>
          <a:off x="14611350" y="10601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07" name="【学校施設】&#10;有形固定資産減価償却率最大値テキスト">
          <a:extLst>
            <a:ext uri="{FF2B5EF4-FFF2-40B4-BE49-F238E27FC236}">
              <a16:creationId xmlns:a16="http://schemas.microsoft.com/office/drawing/2014/main" id="{5002C240-561A-458F-A42C-D1E7E4D53E9F}"/>
            </a:ext>
          </a:extLst>
        </xdr:cNvPr>
        <xdr:cNvSpPr txBox="1"/>
      </xdr:nvSpPr>
      <xdr:spPr>
        <a:xfrm>
          <a:off x="14738350" y="898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08" name="直線コネクタ 507">
          <a:extLst>
            <a:ext uri="{FF2B5EF4-FFF2-40B4-BE49-F238E27FC236}">
              <a16:creationId xmlns:a16="http://schemas.microsoft.com/office/drawing/2014/main" id="{84790B20-6742-40E2-B04E-4233F38BA685}"/>
            </a:ext>
          </a:extLst>
        </xdr:cNvPr>
        <xdr:cNvCxnSpPr/>
      </xdr:nvCxnSpPr>
      <xdr:spPr>
        <a:xfrm>
          <a:off x="14611350" y="92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09" name="【学校施設】&#10;有形固定資産減価償却率平均値テキスト">
          <a:extLst>
            <a:ext uri="{FF2B5EF4-FFF2-40B4-BE49-F238E27FC236}">
              <a16:creationId xmlns:a16="http://schemas.microsoft.com/office/drawing/2014/main" id="{BFE7FE83-8F4A-4C0C-BA6B-09C51521B806}"/>
            </a:ext>
          </a:extLst>
        </xdr:cNvPr>
        <xdr:cNvSpPr txBox="1"/>
      </xdr:nvSpPr>
      <xdr:spPr>
        <a:xfrm>
          <a:off x="14738350" y="10025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10" name="フローチャート: 判断 509">
          <a:extLst>
            <a:ext uri="{FF2B5EF4-FFF2-40B4-BE49-F238E27FC236}">
              <a16:creationId xmlns:a16="http://schemas.microsoft.com/office/drawing/2014/main" id="{A92E12FE-08DB-491C-8C81-AD1BC5735499}"/>
            </a:ext>
          </a:extLst>
        </xdr:cNvPr>
        <xdr:cNvSpPr/>
      </xdr:nvSpPr>
      <xdr:spPr>
        <a:xfrm>
          <a:off x="14649450" y="100472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11" name="フローチャート: 判断 510">
          <a:extLst>
            <a:ext uri="{FF2B5EF4-FFF2-40B4-BE49-F238E27FC236}">
              <a16:creationId xmlns:a16="http://schemas.microsoft.com/office/drawing/2014/main" id="{AFAB88F8-DE23-4B5B-B57E-14B4A80D81AC}"/>
            </a:ext>
          </a:extLst>
        </xdr:cNvPr>
        <xdr:cNvSpPr/>
      </xdr:nvSpPr>
      <xdr:spPr>
        <a:xfrm>
          <a:off x="13887450" y="100358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12" name="フローチャート: 判断 511">
          <a:extLst>
            <a:ext uri="{FF2B5EF4-FFF2-40B4-BE49-F238E27FC236}">
              <a16:creationId xmlns:a16="http://schemas.microsoft.com/office/drawing/2014/main" id="{C4062D2D-0B0D-4265-8C6A-ABC3E217E012}"/>
            </a:ext>
          </a:extLst>
        </xdr:cNvPr>
        <xdr:cNvSpPr/>
      </xdr:nvSpPr>
      <xdr:spPr>
        <a:xfrm>
          <a:off x="13093700" y="10015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13" name="フローチャート: 判断 512">
          <a:extLst>
            <a:ext uri="{FF2B5EF4-FFF2-40B4-BE49-F238E27FC236}">
              <a16:creationId xmlns:a16="http://schemas.microsoft.com/office/drawing/2014/main" id="{7C0E111B-C2B1-4D73-85FF-351ADF8220D9}"/>
            </a:ext>
          </a:extLst>
        </xdr:cNvPr>
        <xdr:cNvSpPr/>
      </xdr:nvSpPr>
      <xdr:spPr>
        <a:xfrm>
          <a:off x="12299950" y="9990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14" name="フローチャート: 判断 513">
          <a:extLst>
            <a:ext uri="{FF2B5EF4-FFF2-40B4-BE49-F238E27FC236}">
              <a16:creationId xmlns:a16="http://schemas.microsoft.com/office/drawing/2014/main" id="{85728148-944C-4376-A4AE-8618A060228B}"/>
            </a:ext>
          </a:extLst>
        </xdr:cNvPr>
        <xdr:cNvSpPr/>
      </xdr:nvSpPr>
      <xdr:spPr>
        <a:xfrm>
          <a:off x="11487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9F4E9CE8-A720-4E41-AAF9-592353A8815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219C0363-FD2E-4680-9EAE-F83255BD7AC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5DF43B13-3350-4C47-B70F-C5A8B47C1C8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3BBED54D-792C-460D-B0A6-1A6CD5380AC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D4EFEF88-5872-4140-8F2C-D0DBF438BA5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xdr:rowOff>
    </xdr:from>
    <xdr:to>
      <xdr:col>85</xdr:col>
      <xdr:colOff>177800</xdr:colOff>
      <xdr:row>60</xdr:row>
      <xdr:rowOff>116522</xdr:rowOff>
    </xdr:to>
    <xdr:sp macro="" textlink="">
      <xdr:nvSpPr>
        <xdr:cNvPr id="520" name="楕円 519">
          <a:extLst>
            <a:ext uri="{FF2B5EF4-FFF2-40B4-BE49-F238E27FC236}">
              <a16:creationId xmlns:a16="http://schemas.microsoft.com/office/drawing/2014/main" id="{F127EE70-4D8F-4D8F-8E4D-801A085433F8}"/>
            </a:ext>
          </a:extLst>
        </xdr:cNvPr>
        <xdr:cNvSpPr/>
      </xdr:nvSpPr>
      <xdr:spPr>
        <a:xfrm>
          <a:off x="14649450" y="99272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37799</xdr:rowOff>
    </xdr:from>
    <xdr:ext cx="405111" cy="259045"/>
    <xdr:sp macro="" textlink="">
      <xdr:nvSpPr>
        <xdr:cNvPr id="521" name="【学校施設】&#10;有形固定資産減価償却率該当値テキスト">
          <a:extLst>
            <a:ext uri="{FF2B5EF4-FFF2-40B4-BE49-F238E27FC236}">
              <a16:creationId xmlns:a16="http://schemas.microsoft.com/office/drawing/2014/main" id="{E0E9E855-E40C-4217-9B53-2581FB2AF2BE}"/>
            </a:ext>
          </a:extLst>
        </xdr:cNvPr>
        <xdr:cNvSpPr txBox="1"/>
      </xdr:nvSpPr>
      <xdr:spPr>
        <a:xfrm>
          <a:off x="14738350" y="9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22" name="楕円 521">
          <a:extLst>
            <a:ext uri="{FF2B5EF4-FFF2-40B4-BE49-F238E27FC236}">
              <a16:creationId xmlns:a16="http://schemas.microsoft.com/office/drawing/2014/main" id="{AF1051BF-81C2-437C-8D3E-00BED742C72B}"/>
            </a:ext>
          </a:extLst>
        </xdr:cNvPr>
        <xdr:cNvSpPr/>
      </xdr:nvSpPr>
      <xdr:spPr>
        <a:xfrm>
          <a:off x="1388745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65722</xdr:rowOff>
    </xdr:from>
    <xdr:to>
      <xdr:col>85</xdr:col>
      <xdr:colOff>127000</xdr:colOff>
      <xdr:row>60</xdr:row>
      <xdr:rowOff>108585</xdr:rowOff>
    </xdr:to>
    <xdr:cxnSp macro="">
      <xdr:nvCxnSpPr>
        <xdr:cNvPr id="523" name="直線コネクタ 522">
          <a:extLst>
            <a:ext uri="{FF2B5EF4-FFF2-40B4-BE49-F238E27FC236}">
              <a16:creationId xmlns:a16="http://schemas.microsoft.com/office/drawing/2014/main" id="{7E28BE06-ED79-4630-B6BC-44E69561CBAC}"/>
            </a:ext>
          </a:extLst>
        </xdr:cNvPr>
        <xdr:cNvCxnSpPr/>
      </xdr:nvCxnSpPr>
      <xdr:spPr>
        <a:xfrm flipV="1">
          <a:off x="13938250" y="9978072"/>
          <a:ext cx="762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37782</xdr:rowOff>
    </xdr:from>
    <xdr:to>
      <xdr:col>76</xdr:col>
      <xdr:colOff>165100</xdr:colOff>
      <xdr:row>60</xdr:row>
      <xdr:rowOff>139382</xdr:rowOff>
    </xdr:to>
    <xdr:sp macro="" textlink="">
      <xdr:nvSpPr>
        <xdr:cNvPr id="524" name="楕円 523">
          <a:extLst>
            <a:ext uri="{FF2B5EF4-FFF2-40B4-BE49-F238E27FC236}">
              <a16:creationId xmlns:a16="http://schemas.microsoft.com/office/drawing/2014/main" id="{9E6A1B0D-AF7B-47FB-8FD2-83CB21081FCD}"/>
            </a:ext>
          </a:extLst>
        </xdr:cNvPr>
        <xdr:cNvSpPr/>
      </xdr:nvSpPr>
      <xdr:spPr>
        <a:xfrm>
          <a:off x="130937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88582</xdr:rowOff>
    </xdr:from>
    <xdr:to>
      <xdr:col>81</xdr:col>
      <xdr:colOff>50800</xdr:colOff>
      <xdr:row>60</xdr:row>
      <xdr:rowOff>108585</xdr:rowOff>
    </xdr:to>
    <xdr:cxnSp macro="">
      <xdr:nvCxnSpPr>
        <xdr:cNvPr id="525" name="直線コネクタ 524">
          <a:extLst>
            <a:ext uri="{FF2B5EF4-FFF2-40B4-BE49-F238E27FC236}">
              <a16:creationId xmlns:a16="http://schemas.microsoft.com/office/drawing/2014/main" id="{6094A8AF-E168-4A0B-95C1-2E3F7C0A9692}"/>
            </a:ext>
          </a:extLst>
        </xdr:cNvPr>
        <xdr:cNvCxnSpPr/>
      </xdr:nvCxnSpPr>
      <xdr:spPr>
        <a:xfrm>
          <a:off x="13144500" y="10000932"/>
          <a:ext cx="79375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26" name="楕円 525">
          <a:extLst>
            <a:ext uri="{FF2B5EF4-FFF2-40B4-BE49-F238E27FC236}">
              <a16:creationId xmlns:a16="http://schemas.microsoft.com/office/drawing/2014/main" id="{D0DC65DC-F83F-47C2-B888-FF3455D419FA}"/>
            </a:ext>
          </a:extLst>
        </xdr:cNvPr>
        <xdr:cNvSpPr/>
      </xdr:nvSpPr>
      <xdr:spPr>
        <a:xfrm>
          <a:off x="12299950" y="997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88582</xdr:rowOff>
    </xdr:from>
    <xdr:to>
      <xdr:col>76</xdr:col>
      <xdr:colOff>114300</xdr:colOff>
      <xdr:row>60</xdr:row>
      <xdr:rowOff>108585</xdr:rowOff>
    </xdr:to>
    <xdr:cxnSp macro="">
      <xdr:nvCxnSpPr>
        <xdr:cNvPr id="527" name="直線コネクタ 526">
          <a:extLst>
            <a:ext uri="{FF2B5EF4-FFF2-40B4-BE49-F238E27FC236}">
              <a16:creationId xmlns:a16="http://schemas.microsoft.com/office/drawing/2014/main" id="{989052AD-9086-464D-A306-3FC0C63EAE76}"/>
            </a:ext>
          </a:extLst>
        </xdr:cNvPr>
        <xdr:cNvCxnSpPr/>
      </xdr:nvCxnSpPr>
      <xdr:spPr>
        <a:xfrm flipV="1">
          <a:off x="12344400" y="10000932"/>
          <a:ext cx="8001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28" name="n_1aveValue【学校施設】&#10;有形固定資産減価償却率">
          <a:extLst>
            <a:ext uri="{FF2B5EF4-FFF2-40B4-BE49-F238E27FC236}">
              <a16:creationId xmlns:a16="http://schemas.microsoft.com/office/drawing/2014/main" id="{4366F14E-762B-4138-8C9A-8E63A9F3FD1F}"/>
            </a:ext>
          </a:extLst>
        </xdr:cNvPr>
        <xdr:cNvSpPr txBox="1"/>
      </xdr:nvSpPr>
      <xdr:spPr>
        <a:xfrm>
          <a:off x="13742044" y="1012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29" name="n_2aveValue【学校施設】&#10;有形固定資産減価償却率">
          <a:extLst>
            <a:ext uri="{FF2B5EF4-FFF2-40B4-BE49-F238E27FC236}">
              <a16:creationId xmlns:a16="http://schemas.microsoft.com/office/drawing/2014/main" id="{091D2634-94FF-4EBE-99F7-0629BA1CE1C4}"/>
            </a:ext>
          </a:extLst>
        </xdr:cNvPr>
        <xdr:cNvSpPr txBox="1"/>
      </xdr:nvSpPr>
      <xdr:spPr>
        <a:xfrm>
          <a:off x="1296099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30" name="n_3aveValue【学校施設】&#10;有形固定資産減価償却率">
          <a:extLst>
            <a:ext uri="{FF2B5EF4-FFF2-40B4-BE49-F238E27FC236}">
              <a16:creationId xmlns:a16="http://schemas.microsoft.com/office/drawing/2014/main" id="{2CFF6BD6-EC7D-43D0-BF92-8696AABA7B51}"/>
            </a:ext>
          </a:extLst>
        </xdr:cNvPr>
        <xdr:cNvSpPr txBox="1"/>
      </xdr:nvSpPr>
      <xdr:spPr>
        <a:xfrm>
          <a:off x="12167244" y="1007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31" name="n_4aveValue【学校施設】&#10;有形固定資産減価償却率">
          <a:extLst>
            <a:ext uri="{FF2B5EF4-FFF2-40B4-BE49-F238E27FC236}">
              <a16:creationId xmlns:a16="http://schemas.microsoft.com/office/drawing/2014/main" id="{349D5F9B-2BD7-460D-8702-2F0F6A4B77ED}"/>
            </a:ext>
          </a:extLst>
        </xdr:cNvPr>
        <xdr:cNvSpPr txBox="1"/>
      </xdr:nvSpPr>
      <xdr:spPr>
        <a:xfrm>
          <a:off x="113544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4462</xdr:rowOff>
    </xdr:from>
    <xdr:ext cx="405111" cy="259045"/>
    <xdr:sp macro="" textlink="">
      <xdr:nvSpPr>
        <xdr:cNvPr id="532" name="n_1mainValue【学校施設】&#10;有形固定資産減価償却率">
          <a:extLst>
            <a:ext uri="{FF2B5EF4-FFF2-40B4-BE49-F238E27FC236}">
              <a16:creationId xmlns:a16="http://schemas.microsoft.com/office/drawing/2014/main" id="{B0875983-BADE-4E57-B147-5120ECC11E5D}"/>
            </a:ext>
          </a:extLst>
        </xdr:cNvPr>
        <xdr:cNvSpPr txBox="1"/>
      </xdr:nvSpPr>
      <xdr:spPr>
        <a:xfrm>
          <a:off x="13742044"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155909</xdr:rowOff>
    </xdr:from>
    <xdr:ext cx="405111" cy="259045"/>
    <xdr:sp macro="" textlink="">
      <xdr:nvSpPr>
        <xdr:cNvPr id="533" name="n_2mainValue【学校施設】&#10;有形固定資産減価償却率">
          <a:extLst>
            <a:ext uri="{FF2B5EF4-FFF2-40B4-BE49-F238E27FC236}">
              <a16:creationId xmlns:a16="http://schemas.microsoft.com/office/drawing/2014/main" id="{F8DCE421-8A37-4F30-964D-87CFDD10CC57}"/>
            </a:ext>
          </a:extLst>
        </xdr:cNvPr>
        <xdr:cNvSpPr txBox="1"/>
      </xdr:nvSpPr>
      <xdr:spPr>
        <a:xfrm>
          <a:off x="12960994" y="973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34" name="n_3mainValue【学校施設】&#10;有形固定資産減価償却率">
          <a:extLst>
            <a:ext uri="{FF2B5EF4-FFF2-40B4-BE49-F238E27FC236}">
              <a16:creationId xmlns:a16="http://schemas.microsoft.com/office/drawing/2014/main" id="{76AF545E-ECAE-4BFA-8A14-3210999FD790}"/>
            </a:ext>
          </a:extLst>
        </xdr:cNvPr>
        <xdr:cNvSpPr txBox="1"/>
      </xdr:nvSpPr>
      <xdr:spPr>
        <a:xfrm>
          <a:off x="12167244"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44E7BA92-5E79-4BE4-B226-CC2DCCC223B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A30F343D-43AA-462F-BF98-5D36257B0FC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AD6257C3-2735-40D9-A7D9-8410B6328865}"/>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AD851679-54AF-4FE3-BAE1-34E13655F826}"/>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184343B4-D34A-4D95-9C41-FF6B69A2706C}"/>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19FB8866-D657-4615-B6FD-20334727DBAF}"/>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CD8BF6EB-E8DB-4754-BCC6-F9CAD4F1282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02A4613C-BE5B-4FD7-A74D-0FADB71FF16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5A82ABA8-7639-42EC-B577-B1685DE9EBF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8007CD8A-D9F7-408E-9156-673BD50A8D3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5" name="テキスト ボックス 544">
          <a:extLst>
            <a:ext uri="{FF2B5EF4-FFF2-40B4-BE49-F238E27FC236}">
              <a16:creationId xmlns:a16="http://schemas.microsoft.com/office/drawing/2014/main" id="{02C4B77B-9938-494D-BA5C-90CE3C7C4038}"/>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a:extLst>
            <a:ext uri="{FF2B5EF4-FFF2-40B4-BE49-F238E27FC236}">
              <a16:creationId xmlns:a16="http://schemas.microsoft.com/office/drawing/2014/main" id="{D47352AF-53CF-4891-9C18-B77C197096AE}"/>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a:extLst>
            <a:ext uri="{FF2B5EF4-FFF2-40B4-BE49-F238E27FC236}">
              <a16:creationId xmlns:a16="http://schemas.microsoft.com/office/drawing/2014/main" id="{0ED3B67F-DE4B-4601-871C-A39474680615}"/>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a:extLst>
            <a:ext uri="{FF2B5EF4-FFF2-40B4-BE49-F238E27FC236}">
              <a16:creationId xmlns:a16="http://schemas.microsoft.com/office/drawing/2014/main" id="{A5AC1951-A953-42C2-B00E-362D6834671D}"/>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9" name="テキスト ボックス 548">
          <a:extLst>
            <a:ext uri="{FF2B5EF4-FFF2-40B4-BE49-F238E27FC236}">
              <a16:creationId xmlns:a16="http://schemas.microsoft.com/office/drawing/2014/main" id="{413941EE-244B-4422-867D-E7E1AEA5CED8}"/>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a:extLst>
            <a:ext uri="{FF2B5EF4-FFF2-40B4-BE49-F238E27FC236}">
              <a16:creationId xmlns:a16="http://schemas.microsoft.com/office/drawing/2014/main" id="{68169D3B-5B13-4939-806C-3965B18B996F}"/>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1" name="テキスト ボックス 550">
          <a:extLst>
            <a:ext uri="{FF2B5EF4-FFF2-40B4-BE49-F238E27FC236}">
              <a16:creationId xmlns:a16="http://schemas.microsoft.com/office/drawing/2014/main" id="{0B61AB67-96FE-4D93-931A-5C358AFF3B30}"/>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a:extLst>
            <a:ext uri="{FF2B5EF4-FFF2-40B4-BE49-F238E27FC236}">
              <a16:creationId xmlns:a16="http://schemas.microsoft.com/office/drawing/2014/main" id="{C00A357C-5186-47BB-962F-B1637EB9399C}"/>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3" name="テキスト ボックス 552">
          <a:extLst>
            <a:ext uri="{FF2B5EF4-FFF2-40B4-BE49-F238E27FC236}">
              <a16:creationId xmlns:a16="http://schemas.microsoft.com/office/drawing/2014/main" id="{BFA966D5-E5A8-45F8-9BE0-8E15A0AEC576}"/>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a:extLst>
            <a:ext uri="{FF2B5EF4-FFF2-40B4-BE49-F238E27FC236}">
              <a16:creationId xmlns:a16="http://schemas.microsoft.com/office/drawing/2014/main" id="{8C36FA3D-1ED4-4934-AA33-0FAA08B642B6}"/>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5" name="テキスト ボックス 554">
          <a:extLst>
            <a:ext uri="{FF2B5EF4-FFF2-40B4-BE49-F238E27FC236}">
              <a16:creationId xmlns:a16="http://schemas.microsoft.com/office/drawing/2014/main" id="{EFB95BEC-0CC3-4F14-97AD-39B3E76232F5}"/>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a:extLst>
            <a:ext uri="{FF2B5EF4-FFF2-40B4-BE49-F238E27FC236}">
              <a16:creationId xmlns:a16="http://schemas.microsoft.com/office/drawing/2014/main" id="{B0CCC5BB-D9CE-44F8-8FA7-DF60BE73423E}"/>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7" name="テキスト ボックス 556">
          <a:extLst>
            <a:ext uri="{FF2B5EF4-FFF2-40B4-BE49-F238E27FC236}">
              <a16:creationId xmlns:a16="http://schemas.microsoft.com/office/drawing/2014/main" id="{EABB22B8-14C4-40E5-A2EF-B31E2E6E110E}"/>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994130BE-634C-4A39-AC0C-1F05F36595D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B4E7CF4B-FD3A-4635-AA9C-97D1594EBAB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765134DF-C76E-4217-9B0B-329DFB2B030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61" name="直線コネクタ 560">
          <a:extLst>
            <a:ext uri="{FF2B5EF4-FFF2-40B4-BE49-F238E27FC236}">
              <a16:creationId xmlns:a16="http://schemas.microsoft.com/office/drawing/2014/main" id="{4A270566-8B95-46E1-8CF2-4EE8B1A82E36}"/>
            </a:ext>
          </a:extLst>
        </xdr:cNvPr>
        <xdr:cNvCxnSpPr/>
      </xdr:nvCxnSpPr>
      <xdr:spPr>
        <a:xfrm flipV="1">
          <a:off x="19951064" y="9096647"/>
          <a:ext cx="0" cy="140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62" name="【学校施設】&#10;一人当たり面積最小値テキスト">
          <a:extLst>
            <a:ext uri="{FF2B5EF4-FFF2-40B4-BE49-F238E27FC236}">
              <a16:creationId xmlns:a16="http://schemas.microsoft.com/office/drawing/2014/main" id="{B7481503-3DE9-4812-95CF-81567D0D3597}"/>
            </a:ext>
          </a:extLst>
        </xdr:cNvPr>
        <xdr:cNvSpPr txBox="1"/>
      </xdr:nvSpPr>
      <xdr:spPr>
        <a:xfrm>
          <a:off x="199898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63" name="直線コネクタ 562">
          <a:extLst>
            <a:ext uri="{FF2B5EF4-FFF2-40B4-BE49-F238E27FC236}">
              <a16:creationId xmlns:a16="http://schemas.microsoft.com/office/drawing/2014/main" id="{CEB06639-C969-4C64-89BF-DFACC953ED12}"/>
            </a:ext>
          </a:extLst>
        </xdr:cNvPr>
        <xdr:cNvCxnSpPr/>
      </xdr:nvCxnSpPr>
      <xdr:spPr>
        <a:xfrm>
          <a:off x="19881850" y="1049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64" name="【学校施設】&#10;一人当たり面積最大値テキスト">
          <a:extLst>
            <a:ext uri="{FF2B5EF4-FFF2-40B4-BE49-F238E27FC236}">
              <a16:creationId xmlns:a16="http://schemas.microsoft.com/office/drawing/2014/main" id="{26C91E3E-EB49-466F-8D85-F0F180B0F2DF}"/>
            </a:ext>
          </a:extLst>
        </xdr:cNvPr>
        <xdr:cNvSpPr txBox="1"/>
      </xdr:nvSpPr>
      <xdr:spPr>
        <a:xfrm>
          <a:off x="19989800" y="888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65" name="直線コネクタ 564">
          <a:extLst>
            <a:ext uri="{FF2B5EF4-FFF2-40B4-BE49-F238E27FC236}">
              <a16:creationId xmlns:a16="http://schemas.microsoft.com/office/drawing/2014/main" id="{F7F69820-ABDF-4260-B102-514564D32FA6}"/>
            </a:ext>
          </a:extLst>
        </xdr:cNvPr>
        <xdr:cNvCxnSpPr/>
      </xdr:nvCxnSpPr>
      <xdr:spPr>
        <a:xfrm>
          <a:off x="19881850" y="9096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66" name="【学校施設】&#10;一人当たり面積平均値テキスト">
          <a:extLst>
            <a:ext uri="{FF2B5EF4-FFF2-40B4-BE49-F238E27FC236}">
              <a16:creationId xmlns:a16="http://schemas.microsoft.com/office/drawing/2014/main" id="{B9F878B8-0738-44B1-B6B1-1B37AA83C407}"/>
            </a:ext>
          </a:extLst>
        </xdr:cNvPr>
        <xdr:cNvSpPr txBox="1"/>
      </xdr:nvSpPr>
      <xdr:spPr>
        <a:xfrm>
          <a:off x="19989800" y="980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67" name="フローチャート: 判断 566">
          <a:extLst>
            <a:ext uri="{FF2B5EF4-FFF2-40B4-BE49-F238E27FC236}">
              <a16:creationId xmlns:a16="http://schemas.microsoft.com/office/drawing/2014/main" id="{6716A9FC-52EF-43C6-8200-54F2CA00DDE3}"/>
            </a:ext>
          </a:extLst>
        </xdr:cNvPr>
        <xdr:cNvSpPr/>
      </xdr:nvSpPr>
      <xdr:spPr>
        <a:xfrm>
          <a:off x="19900900" y="9825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68" name="フローチャート: 判断 567">
          <a:extLst>
            <a:ext uri="{FF2B5EF4-FFF2-40B4-BE49-F238E27FC236}">
              <a16:creationId xmlns:a16="http://schemas.microsoft.com/office/drawing/2014/main" id="{B52ECD66-126E-4CAD-A67B-3AE57F9C2C8C}"/>
            </a:ext>
          </a:extLst>
        </xdr:cNvPr>
        <xdr:cNvSpPr/>
      </xdr:nvSpPr>
      <xdr:spPr>
        <a:xfrm>
          <a:off x="19157950" y="98401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69" name="フローチャート: 判断 568">
          <a:extLst>
            <a:ext uri="{FF2B5EF4-FFF2-40B4-BE49-F238E27FC236}">
              <a16:creationId xmlns:a16="http://schemas.microsoft.com/office/drawing/2014/main" id="{8198D776-6015-404F-8CC8-5FFC116D2338}"/>
            </a:ext>
          </a:extLst>
        </xdr:cNvPr>
        <xdr:cNvSpPr/>
      </xdr:nvSpPr>
      <xdr:spPr>
        <a:xfrm>
          <a:off x="18345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70" name="フローチャート: 判断 569">
          <a:extLst>
            <a:ext uri="{FF2B5EF4-FFF2-40B4-BE49-F238E27FC236}">
              <a16:creationId xmlns:a16="http://schemas.microsoft.com/office/drawing/2014/main" id="{6738BACD-1314-43E5-A01F-22A083BAE602}"/>
            </a:ext>
          </a:extLst>
        </xdr:cNvPr>
        <xdr:cNvSpPr/>
      </xdr:nvSpPr>
      <xdr:spPr>
        <a:xfrm>
          <a:off x="1755140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71" name="フローチャート: 判断 570">
          <a:extLst>
            <a:ext uri="{FF2B5EF4-FFF2-40B4-BE49-F238E27FC236}">
              <a16:creationId xmlns:a16="http://schemas.microsoft.com/office/drawing/2014/main" id="{D63E55F9-4483-455F-BE39-E01B41F63F46}"/>
            </a:ext>
          </a:extLst>
        </xdr:cNvPr>
        <xdr:cNvSpPr/>
      </xdr:nvSpPr>
      <xdr:spPr>
        <a:xfrm>
          <a:off x="16757650" y="9660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5DB89D86-77AF-4AD6-B434-81D107DEE5D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B721A504-B8E6-424D-833D-7C484ED2E92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48B714D3-AC00-4C94-92E0-D7658441B26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F12B3730-73D9-4029-9DF2-B72A6A16999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4AB6B39-46C0-40C4-908B-8259C10185C2}"/>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122283</xdr:rowOff>
    </xdr:from>
    <xdr:to>
      <xdr:col>116</xdr:col>
      <xdr:colOff>114300</xdr:colOff>
      <xdr:row>59</xdr:row>
      <xdr:rowOff>52433</xdr:rowOff>
    </xdr:to>
    <xdr:sp macro="" textlink="">
      <xdr:nvSpPr>
        <xdr:cNvPr id="577" name="楕円 576">
          <a:extLst>
            <a:ext uri="{FF2B5EF4-FFF2-40B4-BE49-F238E27FC236}">
              <a16:creationId xmlns:a16="http://schemas.microsoft.com/office/drawing/2014/main" id="{7799F9BC-893A-4203-941E-4BE7DFC50D38}"/>
            </a:ext>
          </a:extLst>
        </xdr:cNvPr>
        <xdr:cNvSpPr/>
      </xdr:nvSpPr>
      <xdr:spPr>
        <a:xfrm>
          <a:off x="19900900" y="9704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145160</xdr:rowOff>
    </xdr:from>
    <xdr:ext cx="469744" cy="259045"/>
    <xdr:sp macro="" textlink="">
      <xdr:nvSpPr>
        <xdr:cNvPr id="578" name="【学校施設】&#10;一人当たり面積該当値テキスト">
          <a:extLst>
            <a:ext uri="{FF2B5EF4-FFF2-40B4-BE49-F238E27FC236}">
              <a16:creationId xmlns:a16="http://schemas.microsoft.com/office/drawing/2014/main" id="{A2000BA0-6DCC-4A09-858A-5FE0C40B4557}"/>
            </a:ext>
          </a:extLst>
        </xdr:cNvPr>
        <xdr:cNvSpPr txBox="1"/>
      </xdr:nvSpPr>
      <xdr:spPr>
        <a:xfrm>
          <a:off x="19989800" y="95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169635</xdr:rowOff>
    </xdr:from>
    <xdr:to>
      <xdr:col>112</xdr:col>
      <xdr:colOff>38100</xdr:colOff>
      <xdr:row>59</xdr:row>
      <xdr:rowOff>99785</xdr:rowOff>
    </xdr:to>
    <xdr:sp macro="" textlink="">
      <xdr:nvSpPr>
        <xdr:cNvPr id="579" name="楕円 578">
          <a:extLst>
            <a:ext uri="{FF2B5EF4-FFF2-40B4-BE49-F238E27FC236}">
              <a16:creationId xmlns:a16="http://schemas.microsoft.com/office/drawing/2014/main" id="{892A5FE4-009C-46F2-806A-4AFBCB1DB3CE}"/>
            </a:ext>
          </a:extLst>
        </xdr:cNvPr>
        <xdr:cNvSpPr/>
      </xdr:nvSpPr>
      <xdr:spPr>
        <a:xfrm>
          <a:off x="19157950" y="9745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1633</xdr:rowOff>
    </xdr:from>
    <xdr:to>
      <xdr:col>116</xdr:col>
      <xdr:colOff>63500</xdr:colOff>
      <xdr:row>59</xdr:row>
      <xdr:rowOff>48985</xdr:rowOff>
    </xdr:to>
    <xdr:cxnSp macro="">
      <xdr:nvCxnSpPr>
        <xdr:cNvPr id="580" name="直線コネクタ 579">
          <a:extLst>
            <a:ext uri="{FF2B5EF4-FFF2-40B4-BE49-F238E27FC236}">
              <a16:creationId xmlns:a16="http://schemas.microsoft.com/office/drawing/2014/main" id="{4909E323-8643-4CBE-935A-27E1D6BF8067}"/>
            </a:ext>
          </a:extLst>
        </xdr:cNvPr>
        <xdr:cNvCxnSpPr/>
      </xdr:nvCxnSpPr>
      <xdr:spPr>
        <a:xfrm flipV="1">
          <a:off x="19202400" y="9748883"/>
          <a:ext cx="7493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145143</xdr:rowOff>
    </xdr:from>
    <xdr:to>
      <xdr:col>107</xdr:col>
      <xdr:colOff>101600</xdr:colOff>
      <xdr:row>59</xdr:row>
      <xdr:rowOff>75293</xdr:rowOff>
    </xdr:to>
    <xdr:sp macro="" textlink="">
      <xdr:nvSpPr>
        <xdr:cNvPr id="581" name="楕円 580">
          <a:extLst>
            <a:ext uri="{FF2B5EF4-FFF2-40B4-BE49-F238E27FC236}">
              <a16:creationId xmlns:a16="http://schemas.microsoft.com/office/drawing/2014/main" id="{7C726427-8669-44B8-916C-17D7CE3E5D65}"/>
            </a:ext>
          </a:extLst>
        </xdr:cNvPr>
        <xdr:cNvSpPr/>
      </xdr:nvSpPr>
      <xdr:spPr>
        <a:xfrm>
          <a:off x="18345150" y="9727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24493</xdr:rowOff>
    </xdr:from>
    <xdr:to>
      <xdr:col>111</xdr:col>
      <xdr:colOff>177800</xdr:colOff>
      <xdr:row>59</xdr:row>
      <xdr:rowOff>48985</xdr:rowOff>
    </xdr:to>
    <xdr:cxnSp macro="">
      <xdr:nvCxnSpPr>
        <xdr:cNvPr id="582" name="直線コネクタ 581">
          <a:extLst>
            <a:ext uri="{FF2B5EF4-FFF2-40B4-BE49-F238E27FC236}">
              <a16:creationId xmlns:a16="http://schemas.microsoft.com/office/drawing/2014/main" id="{1CFAE7CC-1E32-4F8C-A8B5-BF536ED90B9E}"/>
            </a:ext>
          </a:extLst>
        </xdr:cNvPr>
        <xdr:cNvCxnSpPr/>
      </xdr:nvCxnSpPr>
      <xdr:spPr>
        <a:xfrm>
          <a:off x="18395950" y="9771743"/>
          <a:ext cx="8064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156573</xdr:rowOff>
    </xdr:from>
    <xdr:to>
      <xdr:col>102</xdr:col>
      <xdr:colOff>165100</xdr:colOff>
      <xdr:row>59</xdr:row>
      <xdr:rowOff>86723</xdr:rowOff>
    </xdr:to>
    <xdr:sp macro="" textlink="">
      <xdr:nvSpPr>
        <xdr:cNvPr id="583" name="楕円 582">
          <a:extLst>
            <a:ext uri="{FF2B5EF4-FFF2-40B4-BE49-F238E27FC236}">
              <a16:creationId xmlns:a16="http://schemas.microsoft.com/office/drawing/2014/main" id="{29FDD2D3-F750-494E-9E6E-37BE585C1976}"/>
            </a:ext>
          </a:extLst>
        </xdr:cNvPr>
        <xdr:cNvSpPr/>
      </xdr:nvSpPr>
      <xdr:spPr>
        <a:xfrm>
          <a:off x="17551400" y="9738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24493</xdr:rowOff>
    </xdr:from>
    <xdr:to>
      <xdr:col>107</xdr:col>
      <xdr:colOff>50800</xdr:colOff>
      <xdr:row>59</xdr:row>
      <xdr:rowOff>35923</xdr:rowOff>
    </xdr:to>
    <xdr:cxnSp macro="">
      <xdr:nvCxnSpPr>
        <xdr:cNvPr id="584" name="直線コネクタ 583">
          <a:extLst>
            <a:ext uri="{FF2B5EF4-FFF2-40B4-BE49-F238E27FC236}">
              <a16:creationId xmlns:a16="http://schemas.microsoft.com/office/drawing/2014/main" id="{5A01E802-875E-4F47-A476-69593E27CD1B}"/>
            </a:ext>
          </a:extLst>
        </xdr:cNvPr>
        <xdr:cNvCxnSpPr/>
      </xdr:nvCxnSpPr>
      <xdr:spPr>
        <a:xfrm flipV="1">
          <a:off x="17602200" y="9771743"/>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585" name="n_1aveValue【学校施設】&#10;一人当たり面積">
          <a:extLst>
            <a:ext uri="{FF2B5EF4-FFF2-40B4-BE49-F238E27FC236}">
              <a16:creationId xmlns:a16="http://schemas.microsoft.com/office/drawing/2014/main" id="{206B9160-3C65-41C7-9729-C1E6F8D5DA22}"/>
            </a:ext>
          </a:extLst>
        </xdr:cNvPr>
        <xdr:cNvSpPr txBox="1"/>
      </xdr:nvSpPr>
      <xdr:spPr>
        <a:xfrm>
          <a:off x="189802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586" name="n_2aveValue【学校施設】&#10;一人当たり面積">
          <a:extLst>
            <a:ext uri="{FF2B5EF4-FFF2-40B4-BE49-F238E27FC236}">
              <a16:creationId xmlns:a16="http://schemas.microsoft.com/office/drawing/2014/main" id="{60251902-B3C6-4200-A7E5-B4D0ACC40B34}"/>
            </a:ext>
          </a:extLst>
        </xdr:cNvPr>
        <xdr:cNvSpPr txBox="1"/>
      </xdr:nvSpPr>
      <xdr:spPr>
        <a:xfrm>
          <a:off x="181801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587" name="n_3aveValue【学校施設】&#10;一人当たり面積">
          <a:extLst>
            <a:ext uri="{FF2B5EF4-FFF2-40B4-BE49-F238E27FC236}">
              <a16:creationId xmlns:a16="http://schemas.microsoft.com/office/drawing/2014/main" id="{3F07E392-B003-4BDF-9635-7BA9C09722A6}"/>
            </a:ext>
          </a:extLst>
        </xdr:cNvPr>
        <xdr:cNvSpPr txBox="1"/>
      </xdr:nvSpPr>
      <xdr:spPr>
        <a:xfrm>
          <a:off x="1738637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588" name="n_4aveValue【学校施設】&#10;一人当たり面積">
          <a:extLst>
            <a:ext uri="{FF2B5EF4-FFF2-40B4-BE49-F238E27FC236}">
              <a16:creationId xmlns:a16="http://schemas.microsoft.com/office/drawing/2014/main" id="{6E276787-10AD-4A29-AD55-87A83DD0C9B7}"/>
            </a:ext>
          </a:extLst>
        </xdr:cNvPr>
        <xdr:cNvSpPr txBox="1"/>
      </xdr:nvSpPr>
      <xdr:spPr>
        <a:xfrm>
          <a:off x="16592627" y="944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116312</xdr:rowOff>
    </xdr:from>
    <xdr:ext cx="469744" cy="259045"/>
    <xdr:sp macro="" textlink="">
      <xdr:nvSpPr>
        <xdr:cNvPr id="589" name="n_1mainValue【学校施設】&#10;一人当たり面積">
          <a:extLst>
            <a:ext uri="{FF2B5EF4-FFF2-40B4-BE49-F238E27FC236}">
              <a16:creationId xmlns:a16="http://schemas.microsoft.com/office/drawing/2014/main" id="{3BDAFF2C-6778-4472-8DA1-EF87CFE1E64E}"/>
            </a:ext>
          </a:extLst>
        </xdr:cNvPr>
        <xdr:cNvSpPr txBox="1"/>
      </xdr:nvSpPr>
      <xdr:spPr>
        <a:xfrm>
          <a:off x="18980227" y="953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91820</xdr:rowOff>
    </xdr:from>
    <xdr:ext cx="469744" cy="259045"/>
    <xdr:sp macro="" textlink="">
      <xdr:nvSpPr>
        <xdr:cNvPr id="590" name="n_2mainValue【学校施設】&#10;一人当たり面積">
          <a:extLst>
            <a:ext uri="{FF2B5EF4-FFF2-40B4-BE49-F238E27FC236}">
              <a16:creationId xmlns:a16="http://schemas.microsoft.com/office/drawing/2014/main" id="{332761CC-DD52-469B-BFED-FC48A9C1ED5B}"/>
            </a:ext>
          </a:extLst>
        </xdr:cNvPr>
        <xdr:cNvSpPr txBox="1"/>
      </xdr:nvSpPr>
      <xdr:spPr>
        <a:xfrm>
          <a:off x="18180127" y="95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103250</xdr:rowOff>
    </xdr:from>
    <xdr:ext cx="469744" cy="259045"/>
    <xdr:sp macro="" textlink="">
      <xdr:nvSpPr>
        <xdr:cNvPr id="591" name="n_3mainValue【学校施設】&#10;一人当たり面積">
          <a:extLst>
            <a:ext uri="{FF2B5EF4-FFF2-40B4-BE49-F238E27FC236}">
              <a16:creationId xmlns:a16="http://schemas.microsoft.com/office/drawing/2014/main" id="{7B92C7EA-3247-4987-BE63-6F9639AEB063}"/>
            </a:ext>
          </a:extLst>
        </xdr:cNvPr>
        <xdr:cNvSpPr txBox="1"/>
      </xdr:nvSpPr>
      <xdr:spPr>
        <a:xfrm>
          <a:off x="17386377" y="9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5A3241F9-BBAF-4012-98F6-FF45DB6A461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38247DFB-DBEB-4A97-8103-248463817FA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1210A8C7-B272-430D-9F2A-8B84811430B7}"/>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986F1ACD-F3E6-4C28-9EA1-14D0E922E38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49A7BA3E-4FC3-43AC-8730-C9F2E026C70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1ED1F004-2B11-4AFB-9759-26E18600488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7630595-FE43-412A-877F-03078627EC9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524921BE-96E0-4213-A324-BC8F3C30FC9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C49D7C9F-30FC-460C-95F8-2EF5E136661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23817FD0-5E4D-41E5-869A-3FE618150D2E}"/>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6221F8C5-24A4-42E6-A468-7F9759ABC3FD}"/>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a:extLst>
            <a:ext uri="{FF2B5EF4-FFF2-40B4-BE49-F238E27FC236}">
              <a16:creationId xmlns:a16="http://schemas.microsoft.com/office/drawing/2014/main" id="{AB063B85-646F-49DE-9621-E15BAF03982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59E3E0E9-5B20-47D0-BCAF-77839B2EC6A2}"/>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a:extLst>
            <a:ext uri="{FF2B5EF4-FFF2-40B4-BE49-F238E27FC236}">
              <a16:creationId xmlns:a16="http://schemas.microsoft.com/office/drawing/2014/main" id="{9F5F8091-AE17-455A-818A-010ACE3EF08A}"/>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a:extLst>
            <a:ext uri="{FF2B5EF4-FFF2-40B4-BE49-F238E27FC236}">
              <a16:creationId xmlns:a16="http://schemas.microsoft.com/office/drawing/2014/main" id="{452AFFC4-7B6F-4FFA-87F9-41B7C62D0AF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a:extLst>
            <a:ext uri="{FF2B5EF4-FFF2-40B4-BE49-F238E27FC236}">
              <a16:creationId xmlns:a16="http://schemas.microsoft.com/office/drawing/2014/main" id="{8954ABC8-9C9B-44A5-9984-77F49EB1B0A1}"/>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a:extLst>
            <a:ext uri="{FF2B5EF4-FFF2-40B4-BE49-F238E27FC236}">
              <a16:creationId xmlns:a16="http://schemas.microsoft.com/office/drawing/2014/main" id="{0F9CB671-9339-4A52-8BD3-076E362485C4}"/>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a:extLst>
            <a:ext uri="{FF2B5EF4-FFF2-40B4-BE49-F238E27FC236}">
              <a16:creationId xmlns:a16="http://schemas.microsoft.com/office/drawing/2014/main" id="{D15EFC04-EE3C-46A7-BB48-2FEA58E7AEF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a:extLst>
            <a:ext uri="{FF2B5EF4-FFF2-40B4-BE49-F238E27FC236}">
              <a16:creationId xmlns:a16="http://schemas.microsoft.com/office/drawing/2014/main" id="{14B2AF18-A385-4FE3-A293-B6A8C7A987C3}"/>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a:extLst>
            <a:ext uri="{FF2B5EF4-FFF2-40B4-BE49-F238E27FC236}">
              <a16:creationId xmlns:a16="http://schemas.microsoft.com/office/drawing/2014/main" id="{7EEFCDFB-EB19-4E4C-BD5C-6D90D2DD889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a:extLst>
            <a:ext uri="{FF2B5EF4-FFF2-40B4-BE49-F238E27FC236}">
              <a16:creationId xmlns:a16="http://schemas.microsoft.com/office/drawing/2014/main" id="{42191185-EDBE-4EE0-8349-DBAB1A6FA69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a:extLst>
            <a:ext uri="{FF2B5EF4-FFF2-40B4-BE49-F238E27FC236}">
              <a16:creationId xmlns:a16="http://schemas.microsoft.com/office/drawing/2014/main" id="{FAF15B05-94CA-44E7-A10E-19296B85475F}"/>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a:extLst>
            <a:ext uri="{FF2B5EF4-FFF2-40B4-BE49-F238E27FC236}">
              <a16:creationId xmlns:a16="http://schemas.microsoft.com/office/drawing/2014/main" id="{9B0671C9-53EF-409E-B549-A24D7D172795}"/>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a:extLst>
            <a:ext uri="{FF2B5EF4-FFF2-40B4-BE49-F238E27FC236}">
              <a16:creationId xmlns:a16="http://schemas.microsoft.com/office/drawing/2014/main" id="{2FB7F08C-18D4-440D-A499-FDE9E0EA904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a16="http://schemas.microsoft.com/office/drawing/2014/main" id="{B2B6E33C-3EF4-47A8-981F-296651D9322D}"/>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17" name="直線コネクタ 616">
          <a:extLst>
            <a:ext uri="{FF2B5EF4-FFF2-40B4-BE49-F238E27FC236}">
              <a16:creationId xmlns:a16="http://schemas.microsoft.com/office/drawing/2014/main" id="{D46B2DCF-2A59-4286-901A-B1D713C425DB}"/>
            </a:ext>
          </a:extLst>
        </xdr:cNvPr>
        <xdr:cNvCxnSpPr/>
      </xdr:nvCxnSpPr>
      <xdr:spPr>
        <a:xfrm flipV="1">
          <a:off x="14699614" y="12943477"/>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児童館】&#10;有形固定資産減価償却率最小値テキスト">
          <a:extLst>
            <a:ext uri="{FF2B5EF4-FFF2-40B4-BE49-F238E27FC236}">
              <a16:creationId xmlns:a16="http://schemas.microsoft.com/office/drawing/2014/main" id="{5A11FD79-8DBC-4B49-85E2-4CC09E7F9DE4}"/>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a:extLst>
            <a:ext uri="{FF2B5EF4-FFF2-40B4-BE49-F238E27FC236}">
              <a16:creationId xmlns:a16="http://schemas.microsoft.com/office/drawing/2014/main" id="{7801F109-C646-4894-AE59-BED6217E8648}"/>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20" name="【児童館】&#10;有形固定資産減価償却率最大値テキスト">
          <a:extLst>
            <a:ext uri="{FF2B5EF4-FFF2-40B4-BE49-F238E27FC236}">
              <a16:creationId xmlns:a16="http://schemas.microsoft.com/office/drawing/2014/main" id="{EDCCAC3B-C681-4B0F-91B0-43407D0C966A}"/>
            </a:ext>
          </a:extLst>
        </xdr:cNvPr>
        <xdr:cNvSpPr txBox="1"/>
      </xdr:nvSpPr>
      <xdr:spPr>
        <a:xfrm>
          <a:off x="14738350" y="12725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1" name="直線コネクタ 620">
          <a:extLst>
            <a:ext uri="{FF2B5EF4-FFF2-40B4-BE49-F238E27FC236}">
              <a16:creationId xmlns:a16="http://schemas.microsoft.com/office/drawing/2014/main" id="{F5F5BBD9-CEE0-4FE2-9BB2-C0BF4C116880}"/>
            </a:ext>
          </a:extLst>
        </xdr:cNvPr>
        <xdr:cNvCxnSpPr/>
      </xdr:nvCxnSpPr>
      <xdr:spPr>
        <a:xfrm>
          <a:off x="14611350" y="1294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22" name="【児童館】&#10;有形固定資産減価償却率平均値テキスト">
          <a:extLst>
            <a:ext uri="{FF2B5EF4-FFF2-40B4-BE49-F238E27FC236}">
              <a16:creationId xmlns:a16="http://schemas.microsoft.com/office/drawing/2014/main" id="{6A08FD1C-291F-4355-8F73-1D6939A3C1CF}"/>
            </a:ext>
          </a:extLst>
        </xdr:cNvPr>
        <xdr:cNvSpPr txBox="1"/>
      </xdr:nvSpPr>
      <xdr:spPr>
        <a:xfrm>
          <a:off x="14738350" y="13546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23" name="フローチャート: 判断 622">
          <a:extLst>
            <a:ext uri="{FF2B5EF4-FFF2-40B4-BE49-F238E27FC236}">
              <a16:creationId xmlns:a16="http://schemas.microsoft.com/office/drawing/2014/main" id="{BCF7F42E-C950-4BFF-92DD-F68983C73193}"/>
            </a:ext>
          </a:extLst>
        </xdr:cNvPr>
        <xdr:cNvSpPr/>
      </xdr:nvSpPr>
      <xdr:spPr>
        <a:xfrm>
          <a:off x="14649450" y="136886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24" name="フローチャート: 判断 623">
          <a:extLst>
            <a:ext uri="{FF2B5EF4-FFF2-40B4-BE49-F238E27FC236}">
              <a16:creationId xmlns:a16="http://schemas.microsoft.com/office/drawing/2014/main" id="{93D73550-2BE0-4948-97E8-4B068002D1E9}"/>
            </a:ext>
          </a:extLst>
        </xdr:cNvPr>
        <xdr:cNvSpPr/>
      </xdr:nvSpPr>
      <xdr:spPr>
        <a:xfrm>
          <a:off x="138874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25" name="フローチャート: 判断 624">
          <a:extLst>
            <a:ext uri="{FF2B5EF4-FFF2-40B4-BE49-F238E27FC236}">
              <a16:creationId xmlns:a16="http://schemas.microsoft.com/office/drawing/2014/main" id="{0A1DC7B6-58A3-422C-BD15-9137AE8DF644}"/>
            </a:ext>
          </a:extLst>
        </xdr:cNvPr>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26" name="フローチャート: 判断 625">
          <a:extLst>
            <a:ext uri="{FF2B5EF4-FFF2-40B4-BE49-F238E27FC236}">
              <a16:creationId xmlns:a16="http://schemas.microsoft.com/office/drawing/2014/main" id="{D57BC0B0-073C-476E-8538-36D9BB4BE85E}"/>
            </a:ext>
          </a:extLst>
        </xdr:cNvPr>
        <xdr:cNvSpPr/>
      </xdr:nvSpPr>
      <xdr:spPr>
        <a:xfrm>
          <a:off x="12299950" y="13686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27" name="フローチャート: 判断 626">
          <a:extLst>
            <a:ext uri="{FF2B5EF4-FFF2-40B4-BE49-F238E27FC236}">
              <a16:creationId xmlns:a16="http://schemas.microsoft.com/office/drawing/2014/main" id="{42C633D6-C1E5-4DF6-8375-2B31260B4C14}"/>
            </a:ext>
          </a:extLst>
        </xdr:cNvPr>
        <xdr:cNvSpPr/>
      </xdr:nvSpPr>
      <xdr:spPr>
        <a:xfrm>
          <a:off x="11487150" y="13665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E9BC264-E35D-4518-9BC9-A60F455B063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AB6DF77F-3B69-49F5-8FE8-8944CC7D22D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DCAF3398-21CC-4079-8688-A8146A2D311D}"/>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241C64D6-72EE-4971-8B5F-B0A118247BC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5889A33C-BBA0-4FEB-BEE1-9C597655804F}"/>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122827</xdr:rowOff>
    </xdr:from>
    <xdr:to>
      <xdr:col>85</xdr:col>
      <xdr:colOff>177800</xdr:colOff>
      <xdr:row>84</xdr:row>
      <xdr:rowOff>52977</xdr:rowOff>
    </xdr:to>
    <xdr:sp macro="" textlink="">
      <xdr:nvSpPr>
        <xdr:cNvPr id="633" name="楕円 632">
          <a:extLst>
            <a:ext uri="{FF2B5EF4-FFF2-40B4-BE49-F238E27FC236}">
              <a16:creationId xmlns:a16="http://schemas.microsoft.com/office/drawing/2014/main" id="{A90C0DCC-2714-4895-B852-C3D4E6133D15}"/>
            </a:ext>
          </a:extLst>
        </xdr:cNvPr>
        <xdr:cNvSpPr/>
      </xdr:nvSpPr>
      <xdr:spPr>
        <a:xfrm>
          <a:off x="14649450" y="13832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101254</xdr:rowOff>
    </xdr:from>
    <xdr:ext cx="405111" cy="259045"/>
    <xdr:sp macro="" textlink="">
      <xdr:nvSpPr>
        <xdr:cNvPr id="634" name="【児童館】&#10;有形固定資産減価償却率該当値テキスト">
          <a:extLst>
            <a:ext uri="{FF2B5EF4-FFF2-40B4-BE49-F238E27FC236}">
              <a16:creationId xmlns:a16="http://schemas.microsoft.com/office/drawing/2014/main" id="{6C2A5208-7610-42A3-88D1-5865732EAECB}"/>
            </a:ext>
          </a:extLst>
        </xdr:cNvPr>
        <xdr:cNvSpPr txBox="1"/>
      </xdr:nvSpPr>
      <xdr:spPr>
        <a:xfrm>
          <a:off x="14738350" y="1381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635" name="楕円 634">
          <a:extLst>
            <a:ext uri="{FF2B5EF4-FFF2-40B4-BE49-F238E27FC236}">
              <a16:creationId xmlns:a16="http://schemas.microsoft.com/office/drawing/2014/main" id="{CFF5623C-2395-4588-9600-81B969D739A7}"/>
            </a:ext>
          </a:extLst>
        </xdr:cNvPr>
        <xdr:cNvSpPr/>
      </xdr:nvSpPr>
      <xdr:spPr>
        <a:xfrm>
          <a:off x="13887450" y="13799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84</xdr:row>
      <xdr:rowOff>2177</xdr:rowOff>
    </xdr:to>
    <xdr:cxnSp macro="">
      <xdr:nvCxnSpPr>
        <xdr:cNvPr id="636" name="直線コネクタ 635">
          <a:extLst>
            <a:ext uri="{FF2B5EF4-FFF2-40B4-BE49-F238E27FC236}">
              <a16:creationId xmlns:a16="http://schemas.microsoft.com/office/drawing/2014/main" id="{4D28EF36-5172-446D-BA6B-3BCEF4EE10D5}"/>
            </a:ext>
          </a:extLst>
        </xdr:cNvPr>
        <xdr:cNvCxnSpPr/>
      </xdr:nvCxnSpPr>
      <xdr:spPr>
        <a:xfrm>
          <a:off x="13938250" y="13850620"/>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139156</xdr:rowOff>
    </xdr:from>
    <xdr:to>
      <xdr:col>76</xdr:col>
      <xdr:colOff>165100</xdr:colOff>
      <xdr:row>83</xdr:row>
      <xdr:rowOff>69306</xdr:rowOff>
    </xdr:to>
    <xdr:sp macro="" textlink="">
      <xdr:nvSpPr>
        <xdr:cNvPr id="637" name="楕円 636">
          <a:extLst>
            <a:ext uri="{FF2B5EF4-FFF2-40B4-BE49-F238E27FC236}">
              <a16:creationId xmlns:a16="http://schemas.microsoft.com/office/drawing/2014/main" id="{55B0D65C-F5F0-4E43-99B6-83BD56C9DBD1}"/>
            </a:ext>
          </a:extLst>
        </xdr:cNvPr>
        <xdr:cNvSpPr/>
      </xdr:nvSpPr>
      <xdr:spPr>
        <a:xfrm>
          <a:off x="13093700" y="13683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18506</xdr:rowOff>
    </xdr:from>
    <xdr:to>
      <xdr:col>81</xdr:col>
      <xdr:colOff>50800</xdr:colOff>
      <xdr:row>83</xdr:row>
      <xdr:rowOff>140970</xdr:rowOff>
    </xdr:to>
    <xdr:cxnSp macro="">
      <xdr:nvCxnSpPr>
        <xdr:cNvPr id="638" name="直線コネクタ 637">
          <a:extLst>
            <a:ext uri="{FF2B5EF4-FFF2-40B4-BE49-F238E27FC236}">
              <a16:creationId xmlns:a16="http://schemas.microsoft.com/office/drawing/2014/main" id="{C128A624-8ABA-4A16-9EBC-D46CC1AD4D3F}"/>
            </a:ext>
          </a:extLst>
        </xdr:cNvPr>
        <xdr:cNvCxnSpPr/>
      </xdr:nvCxnSpPr>
      <xdr:spPr>
        <a:xfrm>
          <a:off x="13144500" y="13728156"/>
          <a:ext cx="79375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639" name="楕円 638">
          <a:extLst>
            <a:ext uri="{FF2B5EF4-FFF2-40B4-BE49-F238E27FC236}">
              <a16:creationId xmlns:a16="http://schemas.microsoft.com/office/drawing/2014/main" id="{1DE8A4C2-C37C-465F-9A65-D46470CBF168}"/>
            </a:ext>
          </a:extLst>
        </xdr:cNvPr>
        <xdr:cNvSpPr/>
      </xdr:nvSpPr>
      <xdr:spPr>
        <a:xfrm>
          <a:off x="12299950" y="136494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83</xdr:row>
      <xdr:rowOff>18506</xdr:rowOff>
    </xdr:to>
    <xdr:cxnSp macro="">
      <xdr:nvCxnSpPr>
        <xdr:cNvPr id="640" name="直線コネクタ 639">
          <a:extLst>
            <a:ext uri="{FF2B5EF4-FFF2-40B4-BE49-F238E27FC236}">
              <a16:creationId xmlns:a16="http://schemas.microsoft.com/office/drawing/2014/main" id="{7DDE89E7-14CD-402D-8670-E7349897F21F}"/>
            </a:ext>
          </a:extLst>
        </xdr:cNvPr>
        <xdr:cNvCxnSpPr/>
      </xdr:nvCxnSpPr>
      <xdr:spPr>
        <a:xfrm>
          <a:off x="12344400" y="13700216"/>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41" name="n_1aveValue【児童館】&#10;有形固定資産減価償却率">
          <a:extLst>
            <a:ext uri="{FF2B5EF4-FFF2-40B4-BE49-F238E27FC236}">
              <a16:creationId xmlns:a16="http://schemas.microsoft.com/office/drawing/2014/main" id="{9D60B841-3838-4EB0-9DD0-CF0191208E9E}"/>
            </a:ext>
          </a:extLst>
        </xdr:cNvPr>
        <xdr:cNvSpPr txBox="1"/>
      </xdr:nvSpPr>
      <xdr:spPr>
        <a:xfrm>
          <a:off x="13742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42" name="n_2aveValue【児童館】&#10;有形固定資産減価償却率">
          <a:extLst>
            <a:ext uri="{FF2B5EF4-FFF2-40B4-BE49-F238E27FC236}">
              <a16:creationId xmlns:a16="http://schemas.microsoft.com/office/drawing/2014/main" id="{6A44504E-9440-4425-B9D4-28A1CA8F4512}"/>
            </a:ext>
          </a:extLst>
        </xdr:cNvPr>
        <xdr:cNvSpPr txBox="1"/>
      </xdr:nvSpPr>
      <xdr:spPr>
        <a:xfrm>
          <a:off x="12960994" y="1377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43" name="n_3aveValue【児童館】&#10;有形固定資産減価償却率">
          <a:extLst>
            <a:ext uri="{FF2B5EF4-FFF2-40B4-BE49-F238E27FC236}">
              <a16:creationId xmlns:a16="http://schemas.microsoft.com/office/drawing/2014/main" id="{77063FDD-A2C3-4FEC-A913-90A4357E1CC5}"/>
            </a:ext>
          </a:extLst>
        </xdr:cNvPr>
        <xdr:cNvSpPr txBox="1"/>
      </xdr:nvSpPr>
      <xdr:spPr>
        <a:xfrm>
          <a:off x="12167244" y="1377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44" name="n_4aveValue【児童館】&#10;有形固定資産減価償却率">
          <a:extLst>
            <a:ext uri="{FF2B5EF4-FFF2-40B4-BE49-F238E27FC236}">
              <a16:creationId xmlns:a16="http://schemas.microsoft.com/office/drawing/2014/main" id="{91B078CA-514F-43DC-9B48-1374E9227136}"/>
            </a:ext>
          </a:extLst>
        </xdr:cNvPr>
        <xdr:cNvSpPr txBox="1"/>
      </xdr:nvSpPr>
      <xdr:spPr>
        <a:xfrm>
          <a:off x="11354444" y="1344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645" name="n_1mainValue【児童館】&#10;有形固定資産減価償却率">
          <a:extLst>
            <a:ext uri="{FF2B5EF4-FFF2-40B4-BE49-F238E27FC236}">
              <a16:creationId xmlns:a16="http://schemas.microsoft.com/office/drawing/2014/main" id="{5CEA56C8-EC5C-4CBA-B139-97D1B6D3A7B2}"/>
            </a:ext>
          </a:extLst>
        </xdr:cNvPr>
        <xdr:cNvSpPr txBox="1"/>
      </xdr:nvSpPr>
      <xdr:spPr>
        <a:xfrm>
          <a:off x="1374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85833</xdr:rowOff>
    </xdr:from>
    <xdr:ext cx="405111" cy="259045"/>
    <xdr:sp macro="" textlink="">
      <xdr:nvSpPr>
        <xdr:cNvPr id="646" name="n_2mainValue【児童館】&#10;有形固定資産減価償却率">
          <a:extLst>
            <a:ext uri="{FF2B5EF4-FFF2-40B4-BE49-F238E27FC236}">
              <a16:creationId xmlns:a16="http://schemas.microsoft.com/office/drawing/2014/main" id="{667B31A1-28E4-4FAA-B544-43D3461AB952}"/>
            </a:ext>
          </a:extLst>
        </xdr:cNvPr>
        <xdr:cNvSpPr txBox="1"/>
      </xdr:nvSpPr>
      <xdr:spPr>
        <a:xfrm>
          <a:off x="12960994" y="13465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51543</xdr:rowOff>
    </xdr:from>
    <xdr:ext cx="405111" cy="259045"/>
    <xdr:sp macro="" textlink="">
      <xdr:nvSpPr>
        <xdr:cNvPr id="647" name="n_3mainValue【児童館】&#10;有形固定資産減価償却率">
          <a:extLst>
            <a:ext uri="{FF2B5EF4-FFF2-40B4-BE49-F238E27FC236}">
              <a16:creationId xmlns:a16="http://schemas.microsoft.com/office/drawing/2014/main" id="{36727575-004B-4CB3-8125-3A144EACA1CD}"/>
            </a:ext>
          </a:extLst>
        </xdr:cNvPr>
        <xdr:cNvSpPr txBox="1"/>
      </xdr:nvSpPr>
      <xdr:spPr>
        <a:xfrm>
          <a:off x="12167244" y="13430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F9A95842-142A-46A6-B973-5BE985F1CA8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A8A1F7B8-A091-4BB2-AD35-159AA7EE8F7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EA2D8A56-A4B3-4D2E-80D4-3224C75F306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4DF522CB-0A71-429F-82C1-2C148B4C9FF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1457AAA4-40D7-41DC-A491-C73752DF95F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A24676B3-C9FC-4809-9BCE-F4982B5F8CE3}"/>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BA4E645E-CFF7-47F9-8003-C4EAE9F06D5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33D20664-7E6A-478D-B443-304E1DFC328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4CCAD4D2-C9F2-4338-8B55-9F85B519714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0FEA75AA-FB5A-4C98-B9E6-4D16AB26C595}"/>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a:extLst>
            <a:ext uri="{FF2B5EF4-FFF2-40B4-BE49-F238E27FC236}">
              <a16:creationId xmlns:a16="http://schemas.microsoft.com/office/drawing/2014/main" id="{28D9D7FB-01D8-4520-BA67-A2D4A7584EA4}"/>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a:extLst>
            <a:ext uri="{FF2B5EF4-FFF2-40B4-BE49-F238E27FC236}">
              <a16:creationId xmlns:a16="http://schemas.microsoft.com/office/drawing/2014/main" id="{B403B00C-46CE-4579-974A-6909ED381E6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a:extLst>
            <a:ext uri="{FF2B5EF4-FFF2-40B4-BE49-F238E27FC236}">
              <a16:creationId xmlns:a16="http://schemas.microsoft.com/office/drawing/2014/main" id="{6AE202C9-0E6F-4637-A4D5-5F66713D43F9}"/>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a:extLst>
            <a:ext uri="{FF2B5EF4-FFF2-40B4-BE49-F238E27FC236}">
              <a16:creationId xmlns:a16="http://schemas.microsoft.com/office/drawing/2014/main" id="{AF8C4992-DCC0-456D-91E9-903FD8DF91EE}"/>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a:extLst>
            <a:ext uri="{FF2B5EF4-FFF2-40B4-BE49-F238E27FC236}">
              <a16:creationId xmlns:a16="http://schemas.microsoft.com/office/drawing/2014/main" id="{67E30076-E687-4AAD-AC40-17F1B090526C}"/>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a:extLst>
            <a:ext uri="{FF2B5EF4-FFF2-40B4-BE49-F238E27FC236}">
              <a16:creationId xmlns:a16="http://schemas.microsoft.com/office/drawing/2014/main" id="{D120922A-C8D8-40FB-9437-70F2DD7AA233}"/>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a:extLst>
            <a:ext uri="{FF2B5EF4-FFF2-40B4-BE49-F238E27FC236}">
              <a16:creationId xmlns:a16="http://schemas.microsoft.com/office/drawing/2014/main" id="{EE7391A6-471E-4B72-AA46-593FA44FF18E}"/>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a:extLst>
            <a:ext uri="{FF2B5EF4-FFF2-40B4-BE49-F238E27FC236}">
              <a16:creationId xmlns:a16="http://schemas.microsoft.com/office/drawing/2014/main" id="{6636715E-B920-4143-B41E-6104478D135D}"/>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0F145022-9FC7-4AD1-ABBE-B85C2EB1C49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F9666029-18E4-4CBB-BCDC-8E21B431443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F7BF7D1E-F672-4C6E-9553-F4A8935032A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69" name="直線コネクタ 668">
          <a:extLst>
            <a:ext uri="{FF2B5EF4-FFF2-40B4-BE49-F238E27FC236}">
              <a16:creationId xmlns:a16="http://schemas.microsoft.com/office/drawing/2014/main" id="{68678303-47FA-476F-95A2-5FE35177D16E}"/>
            </a:ext>
          </a:extLst>
        </xdr:cNvPr>
        <xdr:cNvCxnSpPr/>
      </xdr:nvCxnSpPr>
      <xdr:spPr>
        <a:xfrm flipV="1">
          <a:off x="19951064" y="13036550"/>
          <a:ext cx="0" cy="118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70" name="【児童館】&#10;一人当たり面積最小値テキスト">
          <a:extLst>
            <a:ext uri="{FF2B5EF4-FFF2-40B4-BE49-F238E27FC236}">
              <a16:creationId xmlns:a16="http://schemas.microsoft.com/office/drawing/2014/main" id="{38A35281-0E5B-4E42-89BE-D461AFDE3DD1}"/>
            </a:ext>
          </a:extLst>
        </xdr:cNvPr>
        <xdr:cNvSpPr txBox="1"/>
      </xdr:nvSpPr>
      <xdr:spPr>
        <a:xfrm>
          <a:off x="19989800"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71" name="直線コネクタ 670">
          <a:extLst>
            <a:ext uri="{FF2B5EF4-FFF2-40B4-BE49-F238E27FC236}">
              <a16:creationId xmlns:a16="http://schemas.microsoft.com/office/drawing/2014/main" id="{F003F88D-44EB-45FF-AECC-9030A3B32784}"/>
            </a:ext>
          </a:extLst>
        </xdr:cNvPr>
        <xdr:cNvCxnSpPr/>
      </xdr:nvCxnSpPr>
      <xdr:spPr>
        <a:xfrm>
          <a:off x="19881850" y="1422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72" name="【児童館】&#10;一人当たり面積最大値テキスト">
          <a:extLst>
            <a:ext uri="{FF2B5EF4-FFF2-40B4-BE49-F238E27FC236}">
              <a16:creationId xmlns:a16="http://schemas.microsoft.com/office/drawing/2014/main" id="{89930A28-D682-4986-B19A-63F5D7949649}"/>
            </a:ext>
          </a:extLst>
        </xdr:cNvPr>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73" name="直線コネクタ 672">
          <a:extLst>
            <a:ext uri="{FF2B5EF4-FFF2-40B4-BE49-F238E27FC236}">
              <a16:creationId xmlns:a16="http://schemas.microsoft.com/office/drawing/2014/main" id="{81F02593-0210-496E-936B-A8D4634F305C}"/>
            </a:ext>
          </a:extLst>
        </xdr:cNvPr>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74" name="【児童館】&#10;一人当たり面積平均値テキスト">
          <a:extLst>
            <a:ext uri="{FF2B5EF4-FFF2-40B4-BE49-F238E27FC236}">
              <a16:creationId xmlns:a16="http://schemas.microsoft.com/office/drawing/2014/main" id="{C6457EBF-7C18-49A1-AE99-AE519988189A}"/>
            </a:ext>
          </a:extLst>
        </xdr:cNvPr>
        <xdr:cNvSpPr txBox="1"/>
      </xdr:nvSpPr>
      <xdr:spPr>
        <a:xfrm>
          <a:off x="19989800" y="1388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75" name="フローチャート: 判断 674">
          <a:extLst>
            <a:ext uri="{FF2B5EF4-FFF2-40B4-BE49-F238E27FC236}">
              <a16:creationId xmlns:a16="http://schemas.microsoft.com/office/drawing/2014/main" id="{68A54B04-E16B-433F-BCE8-80E5543DC0F6}"/>
            </a:ext>
          </a:extLst>
        </xdr:cNvPr>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676" name="フローチャート: 判断 675">
          <a:extLst>
            <a:ext uri="{FF2B5EF4-FFF2-40B4-BE49-F238E27FC236}">
              <a16:creationId xmlns:a16="http://schemas.microsoft.com/office/drawing/2014/main" id="{B94C16B0-EB3E-4AEE-98FD-2CA5CE3C446E}"/>
            </a:ext>
          </a:extLst>
        </xdr:cNvPr>
        <xdr:cNvSpPr/>
      </xdr:nvSpPr>
      <xdr:spPr>
        <a:xfrm>
          <a:off x="191579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7" name="フローチャート: 判断 676">
          <a:extLst>
            <a:ext uri="{FF2B5EF4-FFF2-40B4-BE49-F238E27FC236}">
              <a16:creationId xmlns:a16="http://schemas.microsoft.com/office/drawing/2014/main" id="{EAF6346D-892B-4BD2-9E9C-67AFD7E2515A}"/>
            </a:ext>
          </a:extLst>
        </xdr:cNvPr>
        <xdr:cNvSpPr/>
      </xdr:nvSpPr>
      <xdr:spPr>
        <a:xfrm>
          <a:off x="183451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78" name="フローチャート: 判断 677">
          <a:extLst>
            <a:ext uri="{FF2B5EF4-FFF2-40B4-BE49-F238E27FC236}">
              <a16:creationId xmlns:a16="http://schemas.microsoft.com/office/drawing/2014/main" id="{7B3C1EC1-1F13-4F40-B2D0-295943A2D169}"/>
            </a:ext>
          </a:extLst>
        </xdr:cNvPr>
        <xdr:cNvSpPr/>
      </xdr:nvSpPr>
      <xdr:spPr>
        <a:xfrm>
          <a:off x="175514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79" name="フローチャート: 判断 678">
          <a:extLst>
            <a:ext uri="{FF2B5EF4-FFF2-40B4-BE49-F238E27FC236}">
              <a16:creationId xmlns:a16="http://schemas.microsoft.com/office/drawing/2014/main" id="{73983D24-4E7F-4671-B3A0-AEAC6EA30F77}"/>
            </a:ext>
          </a:extLst>
        </xdr:cNvPr>
        <xdr:cNvSpPr/>
      </xdr:nvSpPr>
      <xdr:spPr>
        <a:xfrm>
          <a:off x="167576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76D5C30D-D87A-47AD-BBFF-F8F8BCDECED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BF9AA4CE-0784-4200-B522-62B1B04C4E9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6B422413-6DAA-4C70-AA5D-5A930B2B0B8F}"/>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D66F4EA9-5B0D-4040-8D5A-D1B1497DA98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B49FE930-4C72-4011-8F34-30CD3E99E801}"/>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85" name="楕円 684">
          <a:extLst>
            <a:ext uri="{FF2B5EF4-FFF2-40B4-BE49-F238E27FC236}">
              <a16:creationId xmlns:a16="http://schemas.microsoft.com/office/drawing/2014/main" id="{7E8AF9F0-3269-431D-8D07-AE06AA99F506}"/>
            </a:ext>
          </a:extLst>
        </xdr:cNvPr>
        <xdr:cNvSpPr/>
      </xdr:nvSpPr>
      <xdr:spPr>
        <a:xfrm>
          <a:off x="199009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86" name="【児童館】&#10;一人当たり面積該当値テキスト">
          <a:extLst>
            <a:ext uri="{FF2B5EF4-FFF2-40B4-BE49-F238E27FC236}">
              <a16:creationId xmlns:a16="http://schemas.microsoft.com/office/drawing/2014/main" id="{1891CCBE-5F5C-46C7-B83D-E8F2BE2E1825}"/>
            </a:ext>
          </a:extLst>
        </xdr:cNvPr>
        <xdr:cNvSpPr txBox="1"/>
      </xdr:nvSpPr>
      <xdr:spPr>
        <a:xfrm>
          <a:off x="19989800" y="134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87" name="楕円 686">
          <a:extLst>
            <a:ext uri="{FF2B5EF4-FFF2-40B4-BE49-F238E27FC236}">
              <a16:creationId xmlns:a16="http://schemas.microsoft.com/office/drawing/2014/main" id="{0C9213D9-A640-4D92-A6D0-C68AD186504C}"/>
            </a:ext>
          </a:extLst>
        </xdr:cNvPr>
        <xdr:cNvSpPr/>
      </xdr:nvSpPr>
      <xdr:spPr>
        <a:xfrm>
          <a:off x="19157950" y="1360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688" name="直線コネクタ 687">
          <a:extLst>
            <a:ext uri="{FF2B5EF4-FFF2-40B4-BE49-F238E27FC236}">
              <a16:creationId xmlns:a16="http://schemas.microsoft.com/office/drawing/2014/main" id="{FDFC5971-9E2D-4EDA-8434-97A9D01A7701}"/>
            </a:ext>
          </a:extLst>
        </xdr:cNvPr>
        <xdr:cNvCxnSpPr/>
      </xdr:nvCxnSpPr>
      <xdr:spPr>
        <a:xfrm>
          <a:off x="19202400" y="136512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689" name="楕円 688">
          <a:extLst>
            <a:ext uri="{FF2B5EF4-FFF2-40B4-BE49-F238E27FC236}">
              <a16:creationId xmlns:a16="http://schemas.microsoft.com/office/drawing/2014/main" id="{65DBA593-9736-42E7-B942-4A4CB73D3976}"/>
            </a:ext>
          </a:extLst>
        </xdr:cNvPr>
        <xdr:cNvSpPr/>
      </xdr:nvSpPr>
      <xdr:spPr>
        <a:xfrm>
          <a:off x="1834515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690" name="直線コネクタ 689">
          <a:extLst>
            <a:ext uri="{FF2B5EF4-FFF2-40B4-BE49-F238E27FC236}">
              <a16:creationId xmlns:a16="http://schemas.microsoft.com/office/drawing/2014/main" id="{9755E738-121A-48C3-8A97-EB28E3D0C8D7}"/>
            </a:ext>
          </a:extLst>
        </xdr:cNvPr>
        <xdr:cNvCxnSpPr/>
      </xdr:nvCxnSpPr>
      <xdr:spPr>
        <a:xfrm>
          <a:off x="18395950" y="136512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91" name="楕円 690">
          <a:extLst>
            <a:ext uri="{FF2B5EF4-FFF2-40B4-BE49-F238E27FC236}">
              <a16:creationId xmlns:a16="http://schemas.microsoft.com/office/drawing/2014/main" id="{9D994857-FBA1-434C-BB47-24C2A9EFF42F}"/>
            </a:ext>
          </a:extLst>
        </xdr:cNvPr>
        <xdr:cNvSpPr/>
      </xdr:nvSpPr>
      <xdr:spPr>
        <a:xfrm>
          <a:off x="175514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129539</xdr:rowOff>
    </xdr:to>
    <xdr:cxnSp macro="">
      <xdr:nvCxnSpPr>
        <xdr:cNvPr id="692" name="直線コネクタ 691">
          <a:extLst>
            <a:ext uri="{FF2B5EF4-FFF2-40B4-BE49-F238E27FC236}">
              <a16:creationId xmlns:a16="http://schemas.microsoft.com/office/drawing/2014/main" id="{32DC5761-4F1A-4F1F-95CB-0D1C6DEA9C46}"/>
            </a:ext>
          </a:extLst>
        </xdr:cNvPr>
        <xdr:cNvCxnSpPr/>
      </xdr:nvCxnSpPr>
      <xdr:spPr>
        <a:xfrm flipV="1">
          <a:off x="17602200" y="13651230"/>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693" name="n_1aveValue【児童館】&#10;一人当たり面積">
          <a:extLst>
            <a:ext uri="{FF2B5EF4-FFF2-40B4-BE49-F238E27FC236}">
              <a16:creationId xmlns:a16="http://schemas.microsoft.com/office/drawing/2014/main" id="{FB3E5144-1529-4CE3-BD33-539E80C84F65}"/>
            </a:ext>
          </a:extLst>
        </xdr:cNvPr>
        <xdr:cNvSpPr txBox="1"/>
      </xdr:nvSpPr>
      <xdr:spPr>
        <a:xfrm>
          <a:off x="189802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94" name="n_2aveValue【児童館】&#10;一人当たり面積">
          <a:extLst>
            <a:ext uri="{FF2B5EF4-FFF2-40B4-BE49-F238E27FC236}">
              <a16:creationId xmlns:a16="http://schemas.microsoft.com/office/drawing/2014/main" id="{7C51D07D-D712-472F-8F82-1EB9D124C981}"/>
            </a:ext>
          </a:extLst>
        </xdr:cNvPr>
        <xdr:cNvSpPr txBox="1"/>
      </xdr:nvSpPr>
      <xdr:spPr>
        <a:xfrm>
          <a:off x="181801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695" name="n_3aveValue【児童館】&#10;一人当たり面積">
          <a:extLst>
            <a:ext uri="{FF2B5EF4-FFF2-40B4-BE49-F238E27FC236}">
              <a16:creationId xmlns:a16="http://schemas.microsoft.com/office/drawing/2014/main" id="{24ABD1CE-239B-40A4-BFDC-396D8C7A330A}"/>
            </a:ext>
          </a:extLst>
        </xdr:cNvPr>
        <xdr:cNvSpPr txBox="1"/>
      </xdr:nvSpPr>
      <xdr:spPr>
        <a:xfrm>
          <a:off x="1738637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96" name="n_4aveValue【児童館】&#10;一人当たり面積">
          <a:extLst>
            <a:ext uri="{FF2B5EF4-FFF2-40B4-BE49-F238E27FC236}">
              <a16:creationId xmlns:a16="http://schemas.microsoft.com/office/drawing/2014/main" id="{1E768A77-72B9-473B-9DC1-E96733863644}"/>
            </a:ext>
          </a:extLst>
        </xdr:cNvPr>
        <xdr:cNvSpPr txBox="1"/>
      </xdr:nvSpPr>
      <xdr:spPr>
        <a:xfrm>
          <a:off x="165926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97" name="n_1mainValue【児童館】&#10;一人当たり面積">
          <a:extLst>
            <a:ext uri="{FF2B5EF4-FFF2-40B4-BE49-F238E27FC236}">
              <a16:creationId xmlns:a16="http://schemas.microsoft.com/office/drawing/2014/main" id="{14BC52F3-679B-4D02-B0C1-072231C89203}"/>
            </a:ext>
          </a:extLst>
        </xdr:cNvPr>
        <xdr:cNvSpPr txBox="1"/>
      </xdr:nvSpPr>
      <xdr:spPr>
        <a:xfrm>
          <a:off x="189802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8" name="n_2mainValue【児童館】&#10;一人当たり面積">
          <a:extLst>
            <a:ext uri="{FF2B5EF4-FFF2-40B4-BE49-F238E27FC236}">
              <a16:creationId xmlns:a16="http://schemas.microsoft.com/office/drawing/2014/main" id="{FAFE8B66-90D4-4A04-9715-6CDABB06146D}"/>
            </a:ext>
          </a:extLst>
        </xdr:cNvPr>
        <xdr:cNvSpPr txBox="1"/>
      </xdr:nvSpPr>
      <xdr:spPr>
        <a:xfrm>
          <a:off x="181801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9" name="n_3mainValue【児童館】&#10;一人当たり面積">
          <a:extLst>
            <a:ext uri="{FF2B5EF4-FFF2-40B4-BE49-F238E27FC236}">
              <a16:creationId xmlns:a16="http://schemas.microsoft.com/office/drawing/2014/main" id="{B3CBCD6A-6F28-4401-953A-0F8AF1142FD6}"/>
            </a:ext>
          </a:extLst>
        </xdr:cNvPr>
        <xdr:cNvSpPr txBox="1"/>
      </xdr:nvSpPr>
      <xdr:spPr>
        <a:xfrm>
          <a:off x="1738637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9E4113D6-F090-41A2-99D3-B144B0872D8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905BC649-591D-4057-9962-E3F5D0A678B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059DF705-E839-458B-BA04-CF50546F66C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63A3A5B3-7C07-4EE5-8F5C-6198E849E83B}"/>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5F80A107-014C-450D-AF5B-F95FA0531EC2}"/>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2E392228-79DD-44B0-82C4-FF555200412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6AA899D2-C913-4701-91C0-46F5430D4E5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BBC6D383-0B97-463C-9519-0E643070315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1B32D6F4-DE56-4FB9-870C-35C428EB2DA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6970EE0-6C29-4B39-B79A-A86E659CEF1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7FBD3573-BB50-4133-BF7E-033ED99F9C6B}"/>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3DDBA9E3-2E13-4B8E-8CAF-19AB5342F55C}"/>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94B129A6-C800-4220-A098-F684C59CA796}"/>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6CB58B43-50B3-424A-919E-CA99E1EA5C2D}"/>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a:extLst>
            <a:ext uri="{FF2B5EF4-FFF2-40B4-BE49-F238E27FC236}">
              <a16:creationId xmlns:a16="http://schemas.microsoft.com/office/drawing/2014/main" id="{FDE36EBA-71CE-479E-89AB-86880B0204C9}"/>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14BC68BA-83D1-4CCA-B788-9766AC4E3777}"/>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a:extLst>
            <a:ext uri="{FF2B5EF4-FFF2-40B4-BE49-F238E27FC236}">
              <a16:creationId xmlns:a16="http://schemas.microsoft.com/office/drawing/2014/main" id="{7DFB6DCA-3F68-4E56-ACA0-0011452FA92D}"/>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A276345A-1C0B-4801-808A-4D040A6A5283}"/>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a:extLst>
            <a:ext uri="{FF2B5EF4-FFF2-40B4-BE49-F238E27FC236}">
              <a16:creationId xmlns:a16="http://schemas.microsoft.com/office/drawing/2014/main" id="{013164F1-32C9-430F-961E-50A20215B7BF}"/>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A72B432D-06C6-47EC-9187-E96B99E1F2B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a:extLst>
            <a:ext uri="{FF2B5EF4-FFF2-40B4-BE49-F238E27FC236}">
              <a16:creationId xmlns:a16="http://schemas.microsoft.com/office/drawing/2014/main" id="{1F158BDA-CA1A-4A1F-AB9E-101934A8976B}"/>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74F101E3-49F7-477E-9F54-FEE903D54EC5}"/>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a:extLst>
            <a:ext uri="{FF2B5EF4-FFF2-40B4-BE49-F238E27FC236}">
              <a16:creationId xmlns:a16="http://schemas.microsoft.com/office/drawing/2014/main" id="{42F4D02B-8933-4B01-B9D4-085CBEAA058D}"/>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91DD9977-DB89-4640-BD52-D5CEDE12F2A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24" name="直線コネクタ 723">
          <a:extLst>
            <a:ext uri="{FF2B5EF4-FFF2-40B4-BE49-F238E27FC236}">
              <a16:creationId xmlns:a16="http://schemas.microsoft.com/office/drawing/2014/main" id="{A0AE89CF-5F9E-420E-8A75-69E51EC2B155}"/>
            </a:ext>
          </a:extLst>
        </xdr:cNvPr>
        <xdr:cNvCxnSpPr/>
      </xdr:nvCxnSpPr>
      <xdr:spPr>
        <a:xfrm flipV="1">
          <a:off x="14699614" y="167868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5" name="【公民館】&#10;有形固定資産減価償却率最小値テキスト">
          <a:extLst>
            <a:ext uri="{FF2B5EF4-FFF2-40B4-BE49-F238E27FC236}">
              <a16:creationId xmlns:a16="http://schemas.microsoft.com/office/drawing/2014/main" id="{8FB51FBA-249A-4A68-8831-F90AAD05B60C}"/>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6" name="直線コネクタ 725">
          <a:extLst>
            <a:ext uri="{FF2B5EF4-FFF2-40B4-BE49-F238E27FC236}">
              <a16:creationId xmlns:a16="http://schemas.microsoft.com/office/drawing/2014/main" id="{19D1D65D-EEFA-4B9C-B89F-769358812481}"/>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27" name="【公民館】&#10;有形固定資産減価償却率最大値テキスト">
          <a:extLst>
            <a:ext uri="{FF2B5EF4-FFF2-40B4-BE49-F238E27FC236}">
              <a16:creationId xmlns:a16="http://schemas.microsoft.com/office/drawing/2014/main" id="{37C929E1-2371-4C60-AA25-EF04EE87038F}"/>
            </a:ext>
          </a:extLst>
        </xdr:cNvPr>
        <xdr:cNvSpPr txBox="1"/>
      </xdr:nvSpPr>
      <xdr:spPr>
        <a:xfrm>
          <a:off x="14738350" y="1656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28" name="直線コネクタ 727">
          <a:extLst>
            <a:ext uri="{FF2B5EF4-FFF2-40B4-BE49-F238E27FC236}">
              <a16:creationId xmlns:a16="http://schemas.microsoft.com/office/drawing/2014/main" id="{64E38B28-EB6B-4E91-9363-41B4E21239B0}"/>
            </a:ext>
          </a:extLst>
        </xdr:cNvPr>
        <xdr:cNvCxnSpPr/>
      </xdr:nvCxnSpPr>
      <xdr:spPr>
        <a:xfrm>
          <a:off x="14611350" y="16786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29" name="【公民館】&#10;有形固定資産減価償却率平均値テキスト">
          <a:extLst>
            <a:ext uri="{FF2B5EF4-FFF2-40B4-BE49-F238E27FC236}">
              <a16:creationId xmlns:a16="http://schemas.microsoft.com/office/drawing/2014/main" id="{D7C73946-F508-4DBC-AFE6-A77BD84E9163}"/>
            </a:ext>
          </a:extLst>
        </xdr:cNvPr>
        <xdr:cNvSpPr txBox="1"/>
      </xdr:nvSpPr>
      <xdr:spPr>
        <a:xfrm>
          <a:off x="14738350" y="17204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30" name="フローチャート: 判断 729">
          <a:extLst>
            <a:ext uri="{FF2B5EF4-FFF2-40B4-BE49-F238E27FC236}">
              <a16:creationId xmlns:a16="http://schemas.microsoft.com/office/drawing/2014/main" id="{33F870A3-20B9-4310-A630-47DC5BF02933}"/>
            </a:ext>
          </a:extLst>
        </xdr:cNvPr>
        <xdr:cNvSpPr/>
      </xdr:nvSpPr>
      <xdr:spPr>
        <a:xfrm>
          <a:off x="14649450" y="17225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31" name="フローチャート: 判断 730">
          <a:extLst>
            <a:ext uri="{FF2B5EF4-FFF2-40B4-BE49-F238E27FC236}">
              <a16:creationId xmlns:a16="http://schemas.microsoft.com/office/drawing/2014/main" id="{CF1FFEB8-FED2-47D9-8199-0207D1EF2640}"/>
            </a:ext>
          </a:extLst>
        </xdr:cNvPr>
        <xdr:cNvSpPr/>
      </xdr:nvSpPr>
      <xdr:spPr>
        <a:xfrm>
          <a:off x="1388745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32" name="フローチャート: 判断 731">
          <a:extLst>
            <a:ext uri="{FF2B5EF4-FFF2-40B4-BE49-F238E27FC236}">
              <a16:creationId xmlns:a16="http://schemas.microsoft.com/office/drawing/2014/main" id="{3BC6B3D9-2026-4692-BE4E-7673B07C8A9E}"/>
            </a:ext>
          </a:extLst>
        </xdr:cNvPr>
        <xdr:cNvSpPr/>
      </xdr:nvSpPr>
      <xdr:spPr>
        <a:xfrm>
          <a:off x="13093700" y="1720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33" name="フローチャート: 判断 732">
          <a:extLst>
            <a:ext uri="{FF2B5EF4-FFF2-40B4-BE49-F238E27FC236}">
              <a16:creationId xmlns:a16="http://schemas.microsoft.com/office/drawing/2014/main" id="{30CFB318-5F3E-479A-9553-C26C00B0F1EB}"/>
            </a:ext>
          </a:extLst>
        </xdr:cNvPr>
        <xdr:cNvSpPr/>
      </xdr:nvSpPr>
      <xdr:spPr>
        <a:xfrm>
          <a:off x="12299950" y="17191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34" name="フローチャート: 判断 733">
          <a:extLst>
            <a:ext uri="{FF2B5EF4-FFF2-40B4-BE49-F238E27FC236}">
              <a16:creationId xmlns:a16="http://schemas.microsoft.com/office/drawing/2014/main" id="{DF661721-02FF-4F85-BA53-DD9A90AE6C14}"/>
            </a:ext>
          </a:extLst>
        </xdr:cNvPr>
        <xdr:cNvSpPr/>
      </xdr:nvSpPr>
      <xdr:spPr>
        <a:xfrm>
          <a:off x="11487150" y="1716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CDEED49-B6C4-415D-97E7-9C261BD8CD7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8DD2211-3BC7-44B3-B2A7-F61DFD50240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297B846-5E6B-4940-B404-9348437DAD8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13E6E5D-0138-404D-83EB-7D136F5C64C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048DE17-C6CD-49B7-A941-2C0D5E723673}"/>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740" name="楕円 739">
          <a:extLst>
            <a:ext uri="{FF2B5EF4-FFF2-40B4-BE49-F238E27FC236}">
              <a16:creationId xmlns:a16="http://schemas.microsoft.com/office/drawing/2014/main" id="{134EC720-30C3-458E-91F1-2C9A4994BF4B}"/>
            </a:ext>
          </a:extLst>
        </xdr:cNvPr>
        <xdr:cNvSpPr/>
      </xdr:nvSpPr>
      <xdr:spPr>
        <a:xfrm>
          <a:off x="14649450" y="171284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63516</xdr:rowOff>
    </xdr:from>
    <xdr:ext cx="405111" cy="259045"/>
    <xdr:sp macro="" textlink="">
      <xdr:nvSpPr>
        <xdr:cNvPr id="741" name="【公民館】&#10;有形固定資産減価償却率該当値テキスト">
          <a:extLst>
            <a:ext uri="{FF2B5EF4-FFF2-40B4-BE49-F238E27FC236}">
              <a16:creationId xmlns:a16="http://schemas.microsoft.com/office/drawing/2014/main" id="{AD43B4C0-1B36-49B6-AE81-76F6A1F5BE97}"/>
            </a:ext>
          </a:extLst>
        </xdr:cNvPr>
        <xdr:cNvSpPr txBox="1"/>
      </xdr:nvSpPr>
      <xdr:spPr>
        <a:xfrm>
          <a:off x="14738350"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742" name="楕円 741">
          <a:extLst>
            <a:ext uri="{FF2B5EF4-FFF2-40B4-BE49-F238E27FC236}">
              <a16:creationId xmlns:a16="http://schemas.microsoft.com/office/drawing/2014/main" id="{3AFDF35A-5BD1-4134-8BBD-24538B51BD39}"/>
            </a:ext>
          </a:extLst>
        </xdr:cNvPr>
        <xdr:cNvSpPr/>
      </xdr:nvSpPr>
      <xdr:spPr>
        <a:xfrm>
          <a:off x="1388745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91439</xdr:rowOff>
    </xdr:to>
    <xdr:cxnSp macro="">
      <xdr:nvCxnSpPr>
        <xdr:cNvPr id="743" name="直線コネクタ 742">
          <a:extLst>
            <a:ext uri="{FF2B5EF4-FFF2-40B4-BE49-F238E27FC236}">
              <a16:creationId xmlns:a16="http://schemas.microsoft.com/office/drawing/2014/main" id="{BABE79C9-6FBC-4F58-A9CF-09AF25160379}"/>
            </a:ext>
          </a:extLst>
        </xdr:cNvPr>
        <xdr:cNvCxnSpPr/>
      </xdr:nvCxnSpPr>
      <xdr:spPr>
        <a:xfrm>
          <a:off x="13938250" y="1714118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744" name="楕円 743">
          <a:extLst>
            <a:ext uri="{FF2B5EF4-FFF2-40B4-BE49-F238E27FC236}">
              <a16:creationId xmlns:a16="http://schemas.microsoft.com/office/drawing/2014/main" id="{1EAF3E9A-9282-437F-A386-EDB287C517C5}"/>
            </a:ext>
          </a:extLst>
        </xdr:cNvPr>
        <xdr:cNvSpPr/>
      </xdr:nvSpPr>
      <xdr:spPr>
        <a:xfrm>
          <a:off x="130937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47625</xdr:rowOff>
    </xdr:from>
    <xdr:to>
      <xdr:col>81</xdr:col>
      <xdr:colOff>50800</xdr:colOff>
      <xdr:row>103</xdr:row>
      <xdr:rowOff>53339</xdr:rowOff>
    </xdr:to>
    <xdr:cxnSp macro="">
      <xdr:nvCxnSpPr>
        <xdr:cNvPr id="745" name="直線コネクタ 744">
          <a:extLst>
            <a:ext uri="{FF2B5EF4-FFF2-40B4-BE49-F238E27FC236}">
              <a16:creationId xmlns:a16="http://schemas.microsoft.com/office/drawing/2014/main" id="{8AB20770-EF06-483D-AB51-4AEEC7E307FC}"/>
            </a:ext>
          </a:extLst>
        </xdr:cNvPr>
        <xdr:cNvCxnSpPr/>
      </xdr:nvCxnSpPr>
      <xdr:spPr>
        <a:xfrm>
          <a:off x="13144500" y="17135475"/>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746" name="楕円 745">
          <a:extLst>
            <a:ext uri="{FF2B5EF4-FFF2-40B4-BE49-F238E27FC236}">
              <a16:creationId xmlns:a16="http://schemas.microsoft.com/office/drawing/2014/main" id="{F8844B58-3D04-4DF9-AA7C-9F98C9F0C8F1}"/>
            </a:ext>
          </a:extLst>
        </xdr:cNvPr>
        <xdr:cNvSpPr/>
      </xdr:nvSpPr>
      <xdr:spPr>
        <a:xfrm>
          <a:off x="12299950" y="17040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3811</xdr:rowOff>
    </xdr:from>
    <xdr:to>
      <xdr:col>76</xdr:col>
      <xdr:colOff>114300</xdr:colOff>
      <xdr:row>103</xdr:row>
      <xdr:rowOff>47625</xdr:rowOff>
    </xdr:to>
    <xdr:cxnSp macro="">
      <xdr:nvCxnSpPr>
        <xdr:cNvPr id="747" name="直線コネクタ 746">
          <a:extLst>
            <a:ext uri="{FF2B5EF4-FFF2-40B4-BE49-F238E27FC236}">
              <a16:creationId xmlns:a16="http://schemas.microsoft.com/office/drawing/2014/main" id="{188DF3EC-D094-49E1-9B24-BBF4BB2ADF14}"/>
            </a:ext>
          </a:extLst>
        </xdr:cNvPr>
        <xdr:cNvCxnSpPr/>
      </xdr:nvCxnSpPr>
      <xdr:spPr>
        <a:xfrm>
          <a:off x="12344400" y="17091661"/>
          <a:ext cx="8001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48" name="n_1aveValue【公民館】&#10;有形固定資産減価償却率">
          <a:extLst>
            <a:ext uri="{FF2B5EF4-FFF2-40B4-BE49-F238E27FC236}">
              <a16:creationId xmlns:a16="http://schemas.microsoft.com/office/drawing/2014/main" id="{6CB2B797-1F12-4432-BB51-C46FBC28C325}"/>
            </a:ext>
          </a:extLst>
        </xdr:cNvPr>
        <xdr:cNvSpPr txBox="1"/>
      </xdr:nvSpPr>
      <xdr:spPr>
        <a:xfrm>
          <a:off x="13742044" y="1730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49" name="n_2aveValue【公民館】&#10;有形固定資産減価償却率">
          <a:extLst>
            <a:ext uri="{FF2B5EF4-FFF2-40B4-BE49-F238E27FC236}">
              <a16:creationId xmlns:a16="http://schemas.microsoft.com/office/drawing/2014/main" id="{218B2DFC-ED5D-495F-B4FB-87F243356065}"/>
            </a:ext>
          </a:extLst>
        </xdr:cNvPr>
        <xdr:cNvSpPr txBox="1"/>
      </xdr:nvSpPr>
      <xdr:spPr>
        <a:xfrm>
          <a:off x="12960994" y="1729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50" name="n_3aveValue【公民館】&#10;有形固定資産減価償却率">
          <a:extLst>
            <a:ext uri="{FF2B5EF4-FFF2-40B4-BE49-F238E27FC236}">
              <a16:creationId xmlns:a16="http://schemas.microsoft.com/office/drawing/2014/main" id="{7D8C502A-D4C6-42EA-AED0-3BE615BF8770}"/>
            </a:ext>
          </a:extLst>
        </xdr:cNvPr>
        <xdr:cNvSpPr txBox="1"/>
      </xdr:nvSpPr>
      <xdr:spPr>
        <a:xfrm>
          <a:off x="1216724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51" name="n_4aveValue【公民館】&#10;有形固定資産減価償却率">
          <a:extLst>
            <a:ext uri="{FF2B5EF4-FFF2-40B4-BE49-F238E27FC236}">
              <a16:creationId xmlns:a16="http://schemas.microsoft.com/office/drawing/2014/main" id="{AF106A4C-2E96-4769-9935-941AE0838F3C}"/>
            </a:ext>
          </a:extLst>
        </xdr:cNvPr>
        <xdr:cNvSpPr txBox="1"/>
      </xdr:nvSpPr>
      <xdr:spPr>
        <a:xfrm>
          <a:off x="11354444"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752" name="n_1mainValue【公民館】&#10;有形固定資産減価償却率">
          <a:extLst>
            <a:ext uri="{FF2B5EF4-FFF2-40B4-BE49-F238E27FC236}">
              <a16:creationId xmlns:a16="http://schemas.microsoft.com/office/drawing/2014/main" id="{05353C7E-E918-4E97-982A-C528295FA378}"/>
            </a:ext>
          </a:extLst>
        </xdr:cNvPr>
        <xdr:cNvSpPr txBox="1"/>
      </xdr:nvSpPr>
      <xdr:spPr>
        <a:xfrm>
          <a:off x="137420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753" name="n_2mainValue【公民館】&#10;有形固定資産減価償却率">
          <a:extLst>
            <a:ext uri="{FF2B5EF4-FFF2-40B4-BE49-F238E27FC236}">
              <a16:creationId xmlns:a16="http://schemas.microsoft.com/office/drawing/2014/main" id="{7FEB2922-0849-4361-AF34-1A5D8A15F3D0}"/>
            </a:ext>
          </a:extLst>
        </xdr:cNvPr>
        <xdr:cNvSpPr txBox="1"/>
      </xdr:nvSpPr>
      <xdr:spPr>
        <a:xfrm>
          <a:off x="1296099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754" name="n_3mainValue【公民館】&#10;有形固定資産減価償却率">
          <a:extLst>
            <a:ext uri="{FF2B5EF4-FFF2-40B4-BE49-F238E27FC236}">
              <a16:creationId xmlns:a16="http://schemas.microsoft.com/office/drawing/2014/main" id="{0C065092-EB61-4D33-A276-48B1982034B2}"/>
            </a:ext>
          </a:extLst>
        </xdr:cNvPr>
        <xdr:cNvSpPr txBox="1"/>
      </xdr:nvSpPr>
      <xdr:spPr>
        <a:xfrm>
          <a:off x="12167244" y="1681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2BA5A71F-FE4A-4B44-BCAD-E087114E78F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6281C816-95E8-405A-B5DB-4494458359E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9C61990B-B103-48B3-B7B7-069F428E563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7DFA080C-4331-41B4-B7E1-41334715427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D401F2F6-8D2D-45A3-B5A6-D90F40E5B81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BD4A3FFB-174A-418A-86C8-0E6D52A091A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A26413E5-B068-415B-91D0-5A7C6145D861}"/>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B28289C2-AA78-4FC1-8920-4EF80342FAE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0BCBC9C2-F162-4CAA-B146-0324CCF6341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342966CA-0CA5-4314-B10A-105154AA650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a:extLst>
            <a:ext uri="{FF2B5EF4-FFF2-40B4-BE49-F238E27FC236}">
              <a16:creationId xmlns:a16="http://schemas.microsoft.com/office/drawing/2014/main" id="{7C5E12B8-5D53-47B6-AD91-D81BE7BF99D8}"/>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a:extLst>
            <a:ext uri="{FF2B5EF4-FFF2-40B4-BE49-F238E27FC236}">
              <a16:creationId xmlns:a16="http://schemas.microsoft.com/office/drawing/2014/main" id="{10B74F1A-29A2-4E82-8318-AC98C1D2C84D}"/>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a:extLst>
            <a:ext uri="{FF2B5EF4-FFF2-40B4-BE49-F238E27FC236}">
              <a16:creationId xmlns:a16="http://schemas.microsoft.com/office/drawing/2014/main" id="{6C153424-609C-4B94-8BAE-F81FAB85EBF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a:extLst>
            <a:ext uri="{FF2B5EF4-FFF2-40B4-BE49-F238E27FC236}">
              <a16:creationId xmlns:a16="http://schemas.microsoft.com/office/drawing/2014/main" id="{59B5F98B-EF32-4787-BEF7-7844D4E5A3BE}"/>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a:extLst>
            <a:ext uri="{FF2B5EF4-FFF2-40B4-BE49-F238E27FC236}">
              <a16:creationId xmlns:a16="http://schemas.microsoft.com/office/drawing/2014/main" id="{C941CC71-E9A5-4988-8F66-601B4F524B06}"/>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a:extLst>
            <a:ext uri="{FF2B5EF4-FFF2-40B4-BE49-F238E27FC236}">
              <a16:creationId xmlns:a16="http://schemas.microsoft.com/office/drawing/2014/main" id="{F56B858B-548F-4D4B-A800-8200E507AA15}"/>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a:extLst>
            <a:ext uri="{FF2B5EF4-FFF2-40B4-BE49-F238E27FC236}">
              <a16:creationId xmlns:a16="http://schemas.microsoft.com/office/drawing/2014/main" id="{7EA96C1B-D902-4E7C-A2F2-599F99879555}"/>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a:extLst>
            <a:ext uri="{FF2B5EF4-FFF2-40B4-BE49-F238E27FC236}">
              <a16:creationId xmlns:a16="http://schemas.microsoft.com/office/drawing/2014/main" id="{19C08D28-20C4-4A36-ACD6-CCA3AB336E15}"/>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a:extLst>
            <a:ext uri="{FF2B5EF4-FFF2-40B4-BE49-F238E27FC236}">
              <a16:creationId xmlns:a16="http://schemas.microsoft.com/office/drawing/2014/main" id="{BE0BB9B1-3429-4E07-8566-CB641300F5A6}"/>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a:extLst>
            <a:ext uri="{FF2B5EF4-FFF2-40B4-BE49-F238E27FC236}">
              <a16:creationId xmlns:a16="http://schemas.microsoft.com/office/drawing/2014/main" id="{6064544A-AA17-4A81-B448-95ED6F2E0D9F}"/>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a16="http://schemas.microsoft.com/office/drawing/2014/main" id="{C95C9C7B-531C-443D-AE9B-66ABC402C5C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9135608C-FD8F-433A-8836-698AC207A518}"/>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a:extLst>
            <a:ext uri="{FF2B5EF4-FFF2-40B4-BE49-F238E27FC236}">
              <a16:creationId xmlns:a16="http://schemas.microsoft.com/office/drawing/2014/main" id="{AB812B5A-DC77-4FA3-B46C-BE6802708C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78" name="直線コネクタ 777">
          <a:extLst>
            <a:ext uri="{FF2B5EF4-FFF2-40B4-BE49-F238E27FC236}">
              <a16:creationId xmlns:a16="http://schemas.microsoft.com/office/drawing/2014/main" id="{61F135FA-39B3-4EC6-AAD4-7205ED76225F}"/>
            </a:ext>
          </a:extLst>
        </xdr:cNvPr>
        <xdr:cNvCxnSpPr/>
      </xdr:nvCxnSpPr>
      <xdr:spPr>
        <a:xfrm flipV="1">
          <a:off x="19951064" y="16802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9" name="【公民館】&#10;一人当たり面積最小値テキスト">
          <a:extLst>
            <a:ext uri="{FF2B5EF4-FFF2-40B4-BE49-F238E27FC236}">
              <a16:creationId xmlns:a16="http://schemas.microsoft.com/office/drawing/2014/main" id="{1AD21BA0-F5C1-4064-B079-03032376ECF2}"/>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0" name="直線コネクタ 779">
          <a:extLst>
            <a:ext uri="{FF2B5EF4-FFF2-40B4-BE49-F238E27FC236}">
              <a16:creationId xmlns:a16="http://schemas.microsoft.com/office/drawing/2014/main" id="{65A56AD0-D348-46C9-B4B2-FE44C4C539A3}"/>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81" name="【公民館】&#10;一人当たり面積最大値テキスト">
          <a:extLst>
            <a:ext uri="{FF2B5EF4-FFF2-40B4-BE49-F238E27FC236}">
              <a16:creationId xmlns:a16="http://schemas.microsoft.com/office/drawing/2014/main" id="{5E5F7058-9F9C-4837-8FD0-9DF40E77B2F2}"/>
            </a:ext>
          </a:extLst>
        </xdr:cNvPr>
        <xdr:cNvSpPr txBox="1"/>
      </xdr:nvSpPr>
      <xdr:spPr>
        <a:xfrm>
          <a:off x="1998980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82" name="直線コネクタ 781">
          <a:extLst>
            <a:ext uri="{FF2B5EF4-FFF2-40B4-BE49-F238E27FC236}">
              <a16:creationId xmlns:a16="http://schemas.microsoft.com/office/drawing/2014/main" id="{4A97A5C6-783D-4A69-9C8C-38847FAD2D54}"/>
            </a:ext>
          </a:extLst>
        </xdr:cNvPr>
        <xdr:cNvCxnSpPr/>
      </xdr:nvCxnSpPr>
      <xdr:spPr>
        <a:xfrm>
          <a:off x="1988185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783" name="【公民館】&#10;一人当たり面積平均値テキスト">
          <a:extLst>
            <a:ext uri="{FF2B5EF4-FFF2-40B4-BE49-F238E27FC236}">
              <a16:creationId xmlns:a16="http://schemas.microsoft.com/office/drawing/2014/main" id="{010DE7CE-F2BD-423A-8E0C-F86C57387A32}"/>
            </a:ext>
          </a:extLst>
        </xdr:cNvPr>
        <xdr:cNvSpPr txBox="1"/>
      </xdr:nvSpPr>
      <xdr:spPr>
        <a:xfrm>
          <a:off x="19989800" y="17484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84" name="フローチャート: 判断 783">
          <a:extLst>
            <a:ext uri="{FF2B5EF4-FFF2-40B4-BE49-F238E27FC236}">
              <a16:creationId xmlns:a16="http://schemas.microsoft.com/office/drawing/2014/main" id="{0D97B03C-4756-493E-BE2C-20B42497295C}"/>
            </a:ext>
          </a:extLst>
        </xdr:cNvPr>
        <xdr:cNvSpPr/>
      </xdr:nvSpPr>
      <xdr:spPr>
        <a:xfrm>
          <a:off x="199009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85" name="フローチャート: 判断 784">
          <a:extLst>
            <a:ext uri="{FF2B5EF4-FFF2-40B4-BE49-F238E27FC236}">
              <a16:creationId xmlns:a16="http://schemas.microsoft.com/office/drawing/2014/main" id="{115EADE0-8566-4469-B0B9-D00E617C4C75}"/>
            </a:ext>
          </a:extLst>
        </xdr:cNvPr>
        <xdr:cNvSpPr/>
      </xdr:nvSpPr>
      <xdr:spPr>
        <a:xfrm>
          <a:off x="191579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86" name="フローチャート: 判断 785">
          <a:extLst>
            <a:ext uri="{FF2B5EF4-FFF2-40B4-BE49-F238E27FC236}">
              <a16:creationId xmlns:a16="http://schemas.microsoft.com/office/drawing/2014/main" id="{8909B463-3A42-44B6-8D30-3C71294B1BB6}"/>
            </a:ext>
          </a:extLst>
        </xdr:cNvPr>
        <xdr:cNvSpPr/>
      </xdr:nvSpPr>
      <xdr:spPr>
        <a:xfrm>
          <a:off x="1834515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87" name="フローチャート: 判断 786">
          <a:extLst>
            <a:ext uri="{FF2B5EF4-FFF2-40B4-BE49-F238E27FC236}">
              <a16:creationId xmlns:a16="http://schemas.microsoft.com/office/drawing/2014/main" id="{B9D53674-AD53-430E-BAB0-7BC3447E6689}"/>
            </a:ext>
          </a:extLst>
        </xdr:cNvPr>
        <xdr:cNvSpPr/>
      </xdr:nvSpPr>
      <xdr:spPr>
        <a:xfrm>
          <a:off x="175514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88" name="フローチャート: 判断 787">
          <a:extLst>
            <a:ext uri="{FF2B5EF4-FFF2-40B4-BE49-F238E27FC236}">
              <a16:creationId xmlns:a16="http://schemas.microsoft.com/office/drawing/2014/main" id="{2603B4AA-C695-44BA-85B4-78E02501BD7A}"/>
            </a:ext>
          </a:extLst>
        </xdr:cNvPr>
        <xdr:cNvSpPr/>
      </xdr:nvSpPr>
      <xdr:spPr>
        <a:xfrm>
          <a:off x="167576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1F21C216-B2B5-437A-BAEA-49617C533D0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5BC8EC93-B4BF-4E79-ABDD-AE7A9872299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211B7A5-B708-4E07-9EE6-A015733713D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662037D0-B708-4E25-AD34-09D99202A72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2425D3E5-4120-4C03-9CD9-489F0EA17D5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4" name="楕円 793">
          <a:extLst>
            <a:ext uri="{FF2B5EF4-FFF2-40B4-BE49-F238E27FC236}">
              <a16:creationId xmlns:a16="http://schemas.microsoft.com/office/drawing/2014/main" id="{982BD9C3-EEE6-4D7B-9044-4E927AA8E5E1}"/>
            </a:ext>
          </a:extLst>
        </xdr:cNvPr>
        <xdr:cNvSpPr/>
      </xdr:nvSpPr>
      <xdr:spPr>
        <a:xfrm>
          <a:off x="199009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795" name="【公民館】&#10;一人当たり面積該当値テキスト">
          <a:extLst>
            <a:ext uri="{FF2B5EF4-FFF2-40B4-BE49-F238E27FC236}">
              <a16:creationId xmlns:a16="http://schemas.microsoft.com/office/drawing/2014/main" id="{AC41161D-4F09-488C-B34D-A44C715588D6}"/>
            </a:ext>
          </a:extLst>
        </xdr:cNvPr>
        <xdr:cNvSpPr txBox="1"/>
      </xdr:nvSpPr>
      <xdr:spPr>
        <a:xfrm>
          <a:off x="199898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96" name="楕円 795">
          <a:extLst>
            <a:ext uri="{FF2B5EF4-FFF2-40B4-BE49-F238E27FC236}">
              <a16:creationId xmlns:a16="http://schemas.microsoft.com/office/drawing/2014/main" id="{9F08F28F-120B-482D-9895-6820746352A2}"/>
            </a:ext>
          </a:extLst>
        </xdr:cNvPr>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133350</xdr:rowOff>
    </xdr:to>
    <xdr:cxnSp macro="">
      <xdr:nvCxnSpPr>
        <xdr:cNvPr id="797" name="直線コネクタ 796">
          <a:extLst>
            <a:ext uri="{FF2B5EF4-FFF2-40B4-BE49-F238E27FC236}">
              <a16:creationId xmlns:a16="http://schemas.microsoft.com/office/drawing/2014/main" id="{E2DBC545-7E36-4E59-B7ED-BCCBDA857380}"/>
            </a:ext>
          </a:extLst>
        </xdr:cNvPr>
        <xdr:cNvCxnSpPr/>
      </xdr:nvCxnSpPr>
      <xdr:spPr>
        <a:xfrm flipV="1">
          <a:off x="19202400" y="17548861"/>
          <a:ext cx="7493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8" name="楕円 797">
          <a:extLst>
            <a:ext uri="{FF2B5EF4-FFF2-40B4-BE49-F238E27FC236}">
              <a16:creationId xmlns:a16="http://schemas.microsoft.com/office/drawing/2014/main" id="{694BFB85-D17E-48FB-BEC4-E136F60BF76D}"/>
            </a:ext>
          </a:extLst>
        </xdr:cNvPr>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799" name="直線コネクタ 798">
          <a:extLst>
            <a:ext uri="{FF2B5EF4-FFF2-40B4-BE49-F238E27FC236}">
              <a16:creationId xmlns:a16="http://schemas.microsoft.com/office/drawing/2014/main" id="{7A4F0108-940C-40FC-9078-D94319E234F9}"/>
            </a:ext>
          </a:extLst>
        </xdr:cNvPr>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00" name="楕円 799">
          <a:extLst>
            <a:ext uri="{FF2B5EF4-FFF2-40B4-BE49-F238E27FC236}">
              <a16:creationId xmlns:a16="http://schemas.microsoft.com/office/drawing/2014/main" id="{325E9013-1AA6-455B-932C-FA4D7278D222}"/>
            </a:ext>
          </a:extLst>
        </xdr:cNvPr>
        <xdr:cNvSpPr/>
      </xdr:nvSpPr>
      <xdr:spPr>
        <a:xfrm>
          <a:off x="175514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01" name="直線コネクタ 800">
          <a:extLst>
            <a:ext uri="{FF2B5EF4-FFF2-40B4-BE49-F238E27FC236}">
              <a16:creationId xmlns:a16="http://schemas.microsoft.com/office/drawing/2014/main" id="{4D4AB20A-F9B6-4076-86AF-83E3BCF1B7A7}"/>
            </a:ext>
          </a:extLst>
        </xdr:cNvPr>
        <xdr:cNvCxnSpPr/>
      </xdr:nvCxnSpPr>
      <xdr:spPr>
        <a:xfrm>
          <a:off x="17602200" y="17564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02" name="n_1aveValue【公民館】&#10;一人当たり面積">
          <a:extLst>
            <a:ext uri="{FF2B5EF4-FFF2-40B4-BE49-F238E27FC236}">
              <a16:creationId xmlns:a16="http://schemas.microsoft.com/office/drawing/2014/main" id="{B3BE08DB-82EC-4A6F-9F83-44E860277BFC}"/>
            </a:ext>
          </a:extLst>
        </xdr:cNvPr>
        <xdr:cNvSpPr txBox="1"/>
      </xdr:nvSpPr>
      <xdr:spPr>
        <a:xfrm>
          <a:off x="18980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03" name="n_2aveValue【公民館】&#10;一人当たり面積">
          <a:extLst>
            <a:ext uri="{FF2B5EF4-FFF2-40B4-BE49-F238E27FC236}">
              <a16:creationId xmlns:a16="http://schemas.microsoft.com/office/drawing/2014/main" id="{57DCA98F-335A-4C2F-9A41-0B397BDF58D7}"/>
            </a:ext>
          </a:extLst>
        </xdr:cNvPr>
        <xdr:cNvSpPr txBox="1"/>
      </xdr:nvSpPr>
      <xdr:spPr>
        <a:xfrm>
          <a:off x="181801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04" name="n_3aveValue【公民館】&#10;一人当たり面積">
          <a:extLst>
            <a:ext uri="{FF2B5EF4-FFF2-40B4-BE49-F238E27FC236}">
              <a16:creationId xmlns:a16="http://schemas.microsoft.com/office/drawing/2014/main" id="{52E8A36C-DE18-46B0-8004-2AFD52CC9EB2}"/>
            </a:ext>
          </a:extLst>
        </xdr:cNvPr>
        <xdr:cNvSpPr txBox="1"/>
      </xdr:nvSpPr>
      <xdr:spPr>
        <a:xfrm>
          <a:off x="1738637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05" name="n_4aveValue【公民館】&#10;一人当たり面積">
          <a:extLst>
            <a:ext uri="{FF2B5EF4-FFF2-40B4-BE49-F238E27FC236}">
              <a16:creationId xmlns:a16="http://schemas.microsoft.com/office/drawing/2014/main" id="{1FE0B82F-F76B-4103-9284-0DD4BAA0B897}"/>
            </a:ext>
          </a:extLst>
        </xdr:cNvPr>
        <xdr:cNvSpPr txBox="1"/>
      </xdr:nvSpPr>
      <xdr:spPr>
        <a:xfrm>
          <a:off x="165926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806" name="n_1mainValue【公民館】&#10;一人当たり面積">
          <a:extLst>
            <a:ext uri="{FF2B5EF4-FFF2-40B4-BE49-F238E27FC236}">
              <a16:creationId xmlns:a16="http://schemas.microsoft.com/office/drawing/2014/main" id="{DCFD834F-E810-41B4-9F12-11C496A0D9FD}"/>
            </a:ext>
          </a:extLst>
        </xdr:cNvPr>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07" name="n_2mainValue【公民館】&#10;一人当たり面積">
          <a:extLst>
            <a:ext uri="{FF2B5EF4-FFF2-40B4-BE49-F238E27FC236}">
              <a16:creationId xmlns:a16="http://schemas.microsoft.com/office/drawing/2014/main" id="{3CBE2D68-4270-422E-A86C-80BC87C2733C}"/>
            </a:ext>
          </a:extLst>
        </xdr:cNvPr>
        <xdr:cNvSpPr txBox="1"/>
      </xdr:nvSpPr>
      <xdr:spPr>
        <a:xfrm>
          <a:off x="181801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8" name="n_3mainValue【公民館】&#10;一人当たり面積">
          <a:extLst>
            <a:ext uri="{FF2B5EF4-FFF2-40B4-BE49-F238E27FC236}">
              <a16:creationId xmlns:a16="http://schemas.microsoft.com/office/drawing/2014/main" id="{AB667C5C-FA98-483B-9A6D-98F4CE93BB66}"/>
            </a:ext>
          </a:extLst>
        </xdr:cNvPr>
        <xdr:cNvSpPr txBox="1"/>
      </xdr:nvSpPr>
      <xdr:spPr>
        <a:xfrm>
          <a:off x="173863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a:extLst>
            <a:ext uri="{FF2B5EF4-FFF2-40B4-BE49-F238E27FC236}">
              <a16:creationId xmlns:a16="http://schemas.microsoft.com/office/drawing/2014/main" id="{90847BE5-EE0F-45C6-8932-DA8F469C498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a:extLst>
            <a:ext uri="{FF2B5EF4-FFF2-40B4-BE49-F238E27FC236}">
              <a16:creationId xmlns:a16="http://schemas.microsoft.com/office/drawing/2014/main" id="{07B2D7C4-4B00-4EF8-B6D3-00632EC65A6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a:extLst>
            <a:ext uri="{FF2B5EF4-FFF2-40B4-BE49-F238E27FC236}">
              <a16:creationId xmlns:a16="http://schemas.microsoft.com/office/drawing/2014/main" id="{557A9DF5-3819-4E6E-AC90-833F383386A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・類似団体と比較して特に有形固定資産減価償却率が高くなっている施設は、認定こども園・幼稚園・保育所である。当市は１３の市立保育所を運営しているが、築年数の経過により</a:t>
          </a:r>
          <a:r>
            <a:rPr lang="ja-JP" altLang="ja-JP" sz="1100">
              <a:solidFill>
                <a:schemeClr val="dk1"/>
              </a:solidFill>
              <a:effectLst/>
              <a:latin typeface="+mn-lt"/>
              <a:ea typeface="+mn-ea"/>
              <a:cs typeface="+mn-cs"/>
            </a:rPr>
            <a:t>累積償却額が大きくなっていることから、</a:t>
          </a:r>
          <a:r>
            <a:rPr lang="ja-JP" altLang="ja-JP" sz="1100" b="0" i="0" baseline="0">
              <a:solidFill>
                <a:schemeClr val="dk1"/>
              </a:solidFill>
              <a:effectLst/>
              <a:latin typeface="+mn-lt"/>
              <a:ea typeface="+mn-ea"/>
              <a:cs typeface="+mn-cs"/>
            </a:rPr>
            <a:t>公共施設等総合管理計画に基づき、計画的な改修を実施する予定である。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254276-B234-42DE-B899-C9513AC13D3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527D06-E3C6-40C6-B512-2032FCFBDD5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43119C-ACEF-4EAF-AAF5-EDEB0FF661C1}"/>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FF1E8F-9B81-46A9-9A44-5EF0271A49C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7AC02C-FF52-4597-B510-81A943E0921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DB2CF4-5ADF-4085-8C50-F5DDA53F82F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3D6DF6-72FA-4181-BED7-620DF90A600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1E72525-F8B1-4F40-8A96-F9E2FCCAD5B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F5F960-974A-48EF-8690-7A1A18C0CB1F}"/>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695134-0731-4CFE-894F-6D23437432D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0FA29B-09CA-41E9-B5EA-845BE1EFB08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A1FD6A-1E5C-487F-9C4C-1CB83264949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37FB6E-1BFE-4148-8780-289C52D2BCE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4CCDA7-150F-44AA-89D5-EDE55BBFAAE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A59E6D-99F5-4EF7-B63E-5FFC8270809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CE1C9B-53F0-4E9B-BCD3-E1420E103B4F}"/>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140C0A-6435-41F0-9AB4-3F58229076C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9B9D90-6EAB-470F-BF32-1BB7D744B1C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8A48C1-B9C4-45F5-A80D-673B6CA55FCA}"/>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931585-E9A5-4730-A630-0108B7C44C5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9427F1-7037-4FAE-A695-C25CF6F96E9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B47EF3-124D-4498-94AA-03090B31C48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D88579-2248-47F9-8EE6-468694A4C7D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7BBCDA-0660-424F-9661-632CA8B6053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9C4750-9C36-4576-9F14-3DF227CAA3F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611286-D635-4ED0-B0A5-75CFFBA4E91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B73EE4-9E1C-47B0-8A31-30C33B7680E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476ED8-D217-4534-9954-8F63E8F27DF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BAFF04A-B810-451F-82A5-B53A10171AE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BCBEC9-2FF6-4C56-9835-4EB50E13E818}"/>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5E3999-CA3D-41FF-94F9-07E4AEDFEEE9}"/>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FD31B6-FCE6-4ACB-8D1F-98820E71006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DEBBAF-669B-4C83-BDC4-C103EC2F8CE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ACDA0A-7CE9-4D40-BA43-14212B26E3E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585351-B130-4AF4-912D-7E2B7E75573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E9A46F-FD64-4292-8F7A-98A450EBB46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C1FBF6-6EC0-4C77-90A4-AE9E20062F5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58FCB8-1104-444D-BDDB-0044E8C099E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357065-B8F3-4038-B7A7-6568F30593AE}"/>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DC10EF-1339-48ED-B9B5-38D76EDE09D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1EF932-7876-47A1-9201-AE1F9E444C64}"/>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9CC4803-9C2E-428B-A63E-B127EA88837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E1F9095-0022-44C0-8F5B-D92328DFD821}"/>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21FD363-9CC1-4162-9F76-EFD66BC84E3F}"/>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EFAFE91-2833-45BE-83DB-5611D64642FC}"/>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BAD702C-4DC4-453E-8144-36F16A55F79D}"/>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303E54C-4942-4199-8F50-ECD2C6CA822A}"/>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0EE3834-9564-4495-A277-BFE19C4F7DF8}"/>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4289EF0-EC63-4824-8D80-0EBD445BDA85}"/>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EFD0DD6-0EED-4170-9177-3C678CF0AD1B}"/>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2653CEA-81F1-446F-A407-B9956C862514}"/>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EAAC949-9234-490A-9FB1-D778F34339E9}"/>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86E1287-3E6E-48FB-B7B1-3F85F6A9E7F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431B901-DFB9-4204-B281-F81F697D4ABC}"/>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0A6E9F5-BAC2-4EEC-A1A1-29083210290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F7C5FA28-5604-4D6A-BF02-B4458F25A0CE}"/>
            </a:ext>
          </a:extLst>
        </xdr:cNvPr>
        <xdr:cNvCxnSpPr/>
      </xdr:nvCxnSpPr>
      <xdr:spPr>
        <a:xfrm flipV="1">
          <a:off x="4177665" y="548894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9AC4BD04-A701-4F35-8DDD-1CB7873147C1}"/>
            </a:ext>
          </a:extLst>
        </xdr:cNvPr>
        <xdr:cNvSpPr txBox="1"/>
      </xdr:nvSpPr>
      <xdr:spPr>
        <a:xfrm>
          <a:off x="4216400" y="697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F0211C35-CFFD-44AE-A7B7-0A0661D207E1}"/>
            </a:ext>
          </a:extLst>
        </xdr:cNvPr>
        <xdr:cNvCxnSpPr/>
      </xdr:nvCxnSpPr>
      <xdr:spPr>
        <a:xfrm>
          <a:off x="4108450" y="696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7F3820EB-AE93-4280-B561-0B9B888A832B}"/>
            </a:ext>
          </a:extLst>
        </xdr:cNvPr>
        <xdr:cNvSpPr txBox="1"/>
      </xdr:nvSpPr>
      <xdr:spPr>
        <a:xfrm>
          <a:off x="421640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1EAB45EB-503F-4387-9452-DF77139E8259}"/>
            </a:ext>
          </a:extLst>
        </xdr:cNvPr>
        <xdr:cNvCxnSpPr/>
      </xdr:nvCxnSpPr>
      <xdr:spPr>
        <a:xfrm>
          <a:off x="4108450" y="548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976E065B-EF23-4EF8-B40A-6D5791C9FCB6}"/>
            </a:ext>
          </a:extLst>
        </xdr:cNvPr>
        <xdr:cNvSpPr txBox="1"/>
      </xdr:nvSpPr>
      <xdr:spPr>
        <a:xfrm>
          <a:off x="4216400" y="5937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C9A5B588-303F-4703-A12A-C9C9470C6BA0}"/>
            </a:ext>
          </a:extLst>
        </xdr:cNvPr>
        <xdr:cNvSpPr/>
      </xdr:nvSpPr>
      <xdr:spPr>
        <a:xfrm>
          <a:off x="4127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3F93F96E-B05D-497C-9DF4-FE35EDFCFD97}"/>
            </a:ext>
          </a:extLst>
        </xdr:cNvPr>
        <xdr:cNvSpPr/>
      </xdr:nvSpPr>
      <xdr:spPr>
        <a:xfrm>
          <a:off x="3384550" y="5946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635F1640-053E-4B4F-AB75-285409011273}"/>
            </a:ext>
          </a:extLst>
        </xdr:cNvPr>
        <xdr:cNvSpPr/>
      </xdr:nvSpPr>
      <xdr:spPr>
        <a:xfrm>
          <a:off x="2571750" y="5922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721A491D-621D-4C1E-96F4-7C98043CF524}"/>
            </a:ext>
          </a:extLst>
        </xdr:cNvPr>
        <xdr:cNvSpPr/>
      </xdr:nvSpPr>
      <xdr:spPr>
        <a:xfrm>
          <a:off x="1778000" y="589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43CCFE17-32A7-4034-8A4D-4872F0A9832F}"/>
            </a:ext>
          </a:extLst>
        </xdr:cNvPr>
        <xdr:cNvSpPr/>
      </xdr:nvSpPr>
      <xdr:spPr>
        <a:xfrm>
          <a:off x="984250" y="58654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113A301-6FE9-43B3-994A-7253650BB7C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A3706F-D48E-4F4C-BAD8-9EBB0D46EB8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98C352-ED0E-4E84-8B75-67B7D85635C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6F5756-B7DF-4983-955B-99930BBE1BB9}"/>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467E14B-7912-4F47-87B3-1901AAF4A907}"/>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3" name="楕円 72">
          <a:extLst>
            <a:ext uri="{FF2B5EF4-FFF2-40B4-BE49-F238E27FC236}">
              <a16:creationId xmlns:a16="http://schemas.microsoft.com/office/drawing/2014/main" id="{35D0B595-F6A3-4901-A3E9-F6318DBB8186}"/>
            </a:ext>
          </a:extLst>
        </xdr:cNvPr>
        <xdr:cNvSpPr/>
      </xdr:nvSpPr>
      <xdr:spPr>
        <a:xfrm>
          <a:off x="4127500" y="57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27322</xdr:rowOff>
    </xdr:from>
    <xdr:ext cx="405111" cy="259045"/>
    <xdr:sp macro="" textlink="">
      <xdr:nvSpPr>
        <xdr:cNvPr id="74" name="【図書館】&#10;有形固定資産減価償却率該当値テキスト">
          <a:extLst>
            <a:ext uri="{FF2B5EF4-FFF2-40B4-BE49-F238E27FC236}">
              <a16:creationId xmlns:a16="http://schemas.microsoft.com/office/drawing/2014/main" id="{67BA5EF3-1EAC-4744-966E-8A4865008E0A}"/>
            </a:ext>
          </a:extLst>
        </xdr:cNvPr>
        <xdr:cNvSpPr txBox="1"/>
      </xdr:nvSpPr>
      <xdr:spPr>
        <a:xfrm>
          <a:off x="4216400"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a:extLst>
            <a:ext uri="{FF2B5EF4-FFF2-40B4-BE49-F238E27FC236}">
              <a16:creationId xmlns:a16="http://schemas.microsoft.com/office/drawing/2014/main" id="{B13BDC2F-0E20-4396-9194-7EC359D44E92}"/>
            </a:ext>
          </a:extLst>
        </xdr:cNvPr>
        <xdr:cNvSpPr/>
      </xdr:nvSpPr>
      <xdr:spPr>
        <a:xfrm>
          <a:off x="3384550" y="596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55245</xdr:rowOff>
    </xdr:from>
    <xdr:to>
      <xdr:col>24</xdr:col>
      <xdr:colOff>63500</xdr:colOff>
      <xdr:row>36</xdr:row>
      <xdr:rowOff>68580</xdr:rowOff>
    </xdr:to>
    <xdr:cxnSp macro="">
      <xdr:nvCxnSpPr>
        <xdr:cNvPr id="76" name="直線コネクタ 75">
          <a:extLst>
            <a:ext uri="{FF2B5EF4-FFF2-40B4-BE49-F238E27FC236}">
              <a16:creationId xmlns:a16="http://schemas.microsoft.com/office/drawing/2014/main" id="{2D6A9D1C-4AFB-4321-B3CC-2A41C455D4B3}"/>
            </a:ext>
          </a:extLst>
        </xdr:cNvPr>
        <xdr:cNvCxnSpPr/>
      </xdr:nvCxnSpPr>
      <xdr:spPr>
        <a:xfrm flipV="1">
          <a:off x="3429000" y="5840095"/>
          <a:ext cx="749300" cy="1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118745</xdr:rowOff>
    </xdr:from>
    <xdr:to>
      <xdr:col>15</xdr:col>
      <xdr:colOff>101600</xdr:colOff>
      <xdr:row>36</xdr:row>
      <xdr:rowOff>48895</xdr:rowOff>
    </xdr:to>
    <xdr:sp macro="" textlink="">
      <xdr:nvSpPr>
        <xdr:cNvPr id="77" name="楕円 76">
          <a:extLst>
            <a:ext uri="{FF2B5EF4-FFF2-40B4-BE49-F238E27FC236}">
              <a16:creationId xmlns:a16="http://schemas.microsoft.com/office/drawing/2014/main" id="{3DC5F308-45C1-4EA7-AA2A-8D074B13357A}"/>
            </a:ext>
          </a:extLst>
        </xdr:cNvPr>
        <xdr:cNvSpPr/>
      </xdr:nvSpPr>
      <xdr:spPr>
        <a:xfrm>
          <a:off x="2571750" y="5903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68580</xdr:rowOff>
    </xdr:to>
    <xdr:cxnSp macro="">
      <xdr:nvCxnSpPr>
        <xdr:cNvPr id="78" name="直線コネクタ 77">
          <a:extLst>
            <a:ext uri="{FF2B5EF4-FFF2-40B4-BE49-F238E27FC236}">
              <a16:creationId xmlns:a16="http://schemas.microsoft.com/office/drawing/2014/main" id="{560C319C-C1AF-4C55-99C1-C66E27A5C749}"/>
            </a:ext>
          </a:extLst>
        </xdr:cNvPr>
        <xdr:cNvCxnSpPr/>
      </xdr:nvCxnSpPr>
      <xdr:spPr>
        <a:xfrm>
          <a:off x="2622550" y="5948045"/>
          <a:ext cx="8064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78740</xdr:rowOff>
    </xdr:from>
    <xdr:to>
      <xdr:col>10</xdr:col>
      <xdr:colOff>165100</xdr:colOff>
      <xdr:row>36</xdr:row>
      <xdr:rowOff>8890</xdr:rowOff>
    </xdr:to>
    <xdr:sp macro="" textlink="">
      <xdr:nvSpPr>
        <xdr:cNvPr id="79" name="楕円 78">
          <a:extLst>
            <a:ext uri="{FF2B5EF4-FFF2-40B4-BE49-F238E27FC236}">
              <a16:creationId xmlns:a16="http://schemas.microsoft.com/office/drawing/2014/main" id="{D98F2178-3E05-44B1-AFF3-B3A3F00C25C8}"/>
            </a:ext>
          </a:extLst>
        </xdr:cNvPr>
        <xdr:cNvSpPr/>
      </xdr:nvSpPr>
      <xdr:spPr>
        <a:xfrm>
          <a:off x="1778000" y="5863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129540</xdr:rowOff>
    </xdr:from>
    <xdr:to>
      <xdr:col>15</xdr:col>
      <xdr:colOff>50800</xdr:colOff>
      <xdr:row>35</xdr:row>
      <xdr:rowOff>169545</xdr:rowOff>
    </xdr:to>
    <xdr:cxnSp macro="">
      <xdr:nvCxnSpPr>
        <xdr:cNvPr id="80" name="直線コネクタ 79">
          <a:extLst>
            <a:ext uri="{FF2B5EF4-FFF2-40B4-BE49-F238E27FC236}">
              <a16:creationId xmlns:a16="http://schemas.microsoft.com/office/drawing/2014/main" id="{16DE684D-0ED6-4DA6-9166-14F3745A1D9A}"/>
            </a:ext>
          </a:extLst>
        </xdr:cNvPr>
        <xdr:cNvCxnSpPr/>
      </xdr:nvCxnSpPr>
      <xdr:spPr>
        <a:xfrm>
          <a:off x="1828800" y="5914390"/>
          <a:ext cx="7937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1" name="n_1aveValue【図書館】&#10;有形固定資産減価償却率">
          <a:extLst>
            <a:ext uri="{FF2B5EF4-FFF2-40B4-BE49-F238E27FC236}">
              <a16:creationId xmlns:a16="http://schemas.microsoft.com/office/drawing/2014/main" id="{08D0411D-1D6C-4678-9E51-37649E692A4E}"/>
            </a:ext>
          </a:extLst>
        </xdr:cNvPr>
        <xdr:cNvSpPr txBox="1"/>
      </xdr:nvSpPr>
      <xdr:spPr>
        <a:xfrm>
          <a:off x="32391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2" name="n_2aveValue【図書館】&#10;有形固定資産減価償却率">
          <a:extLst>
            <a:ext uri="{FF2B5EF4-FFF2-40B4-BE49-F238E27FC236}">
              <a16:creationId xmlns:a16="http://schemas.microsoft.com/office/drawing/2014/main" id="{FD8446F3-2213-4486-AD3E-C8F0B848185E}"/>
            </a:ext>
          </a:extLst>
        </xdr:cNvPr>
        <xdr:cNvSpPr txBox="1"/>
      </xdr:nvSpPr>
      <xdr:spPr>
        <a:xfrm>
          <a:off x="2439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3" name="n_3aveValue【図書館】&#10;有形固定資産減価償却率">
          <a:extLst>
            <a:ext uri="{FF2B5EF4-FFF2-40B4-BE49-F238E27FC236}">
              <a16:creationId xmlns:a16="http://schemas.microsoft.com/office/drawing/2014/main" id="{7DF1E16C-DDB7-41F6-AC13-A4343E7D8D5B}"/>
            </a:ext>
          </a:extLst>
        </xdr:cNvPr>
        <xdr:cNvSpPr txBox="1"/>
      </xdr:nvSpPr>
      <xdr:spPr>
        <a:xfrm>
          <a:off x="164529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4" name="n_4aveValue【図書館】&#10;有形固定資産減価償却率">
          <a:extLst>
            <a:ext uri="{FF2B5EF4-FFF2-40B4-BE49-F238E27FC236}">
              <a16:creationId xmlns:a16="http://schemas.microsoft.com/office/drawing/2014/main" id="{7A40FCF8-C89F-4BC5-A947-356F57C56960}"/>
            </a:ext>
          </a:extLst>
        </xdr:cNvPr>
        <xdr:cNvSpPr txBox="1"/>
      </xdr:nvSpPr>
      <xdr:spPr>
        <a:xfrm>
          <a:off x="8515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110507</xdr:rowOff>
    </xdr:from>
    <xdr:ext cx="405111" cy="259045"/>
    <xdr:sp macro="" textlink="">
      <xdr:nvSpPr>
        <xdr:cNvPr id="85" name="n_1mainValue【図書館】&#10;有形固定資産減価償却率">
          <a:extLst>
            <a:ext uri="{FF2B5EF4-FFF2-40B4-BE49-F238E27FC236}">
              <a16:creationId xmlns:a16="http://schemas.microsoft.com/office/drawing/2014/main" id="{12889D34-89FF-4F55-9765-9713399FD7BF}"/>
            </a:ext>
          </a:extLst>
        </xdr:cNvPr>
        <xdr:cNvSpPr txBox="1"/>
      </xdr:nvSpPr>
      <xdr:spPr>
        <a:xfrm>
          <a:off x="32391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65422</xdr:rowOff>
    </xdr:from>
    <xdr:ext cx="405111" cy="259045"/>
    <xdr:sp macro="" textlink="">
      <xdr:nvSpPr>
        <xdr:cNvPr id="86" name="n_2mainValue【図書館】&#10;有形固定資産減価償却率">
          <a:extLst>
            <a:ext uri="{FF2B5EF4-FFF2-40B4-BE49-F238E27FC236}">
              <a16:creationId xmlns:a16="http://schemas.microsoft.com/office/drawing/2014/main" id="{8D4B5C4C-1312-4C7E-9ABC-6C42DA2E427E}"/>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25417</xdr:rowOff>
    </xdr:from>
    <xdr:ext cx="405111" cy="259045"/>
    <xdr:sp macro="" textlink="">
      <xdr:nvSpPr>
        <xdr:cNvPr id="87" name="n_3mainValue【図書館】&#10;有形固定資産減価償却率">
          <a:extLst>
            <a:ext uri="{FF2B5EF4-FFF2-40B4-BE49-F238E27FC236}">
              <a16:creationId xmlns:a16="http://schemas.microsoft.com/office/drawing/2014/main" id="{ACB5C74F-5F2A-4364-86AE-D4D8B787BD92}"/>
            </a:ext>
          </a:extLst>
        </xdr:cNvPr>
        <xdr:cNvSpPr txBox="1"/>
      </xdr:nvSpPr>
      <xdr:spPr>
        <a:xfrm>
          <a:off x="164529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EC81BCDA-40A6-491B-94BF-D5D4A665D9E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708F408D-9C8E-4F76-95C0-F3A4FBF18C0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964F69F-DA56-40DE-8FCF-7CF5A9BF1B1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4FC3636-939D-40F0-9A79-10C9B45477C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9BFD2A23-B2AD-49C7-9E94-DEFE6717666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DD7209C-288B-4405-AE59-31D504E8A5B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9341BC0-360D-4C84-B601-8C9562F81F7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1660076-A477-4217-84BE-EC92F94EDC5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479D700E-DA75-483E-A0CC-E1CBAB6546C7}"/>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B453F21-B0DC-43A5-8438-A6BF99E2AE2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2ECB007E-D761-49CE-9417-7F92F19C1A61}"/>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BB9AE341-6948-47E9-AAF4-2BA6AA0DD2A3}"/>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79D236DA-F977-4605-8140-38667EA6388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8B2447CE-7D76-4245-8944-16360A87C6DF}"/>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5DBE7DB1-1F35-4D33-9383-CCC43DBC65CE}"/>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835F242B-91E4-4443-B728-F5C82D9A5754}"/>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36308BC9-E14D-4BEA-A143-147153B9474F}"/>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B111D2B5-D5F2-479C-B08D-23A90DE8960E}"/>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9B2F421-6466-481E-A553-77AEB571A6B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06CA16F-94C2-43D7-AAEF-05759027BCF2}"/>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A2B0EBD-A876-498E-81F9-35264513E7B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9" name="直線コネクタ 108">
          <a:extLst>
            <a:ext uri="{FF2B5EF4-FFF2-40B4-BE49-F238E27FC236}">
              <a16:creationId xmlns:a16="http://schemas.microsoft.com/office/drawing/2014/main" id="{6B664EEC-483B-4B3B-A80F-92B596820D99}"/>
            </a:ext>
          </a:extLst>
        </xdr:cNvPr>
        <xdr:cNvCxnSpPr/>
      </xdr:nvCxnSpPr>
      <xdr:spPr>
        <a:xfrm flipV="1">
          <a:off x="9429115" y="561086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0" name="【図書館】&#10;一人当たり面積最小値テキスト">
          <a:extLst>
            <a:ext uri="{FF2B5EF4-FFF2-40B4-BE49-F238E27FC236}">
              <a16:creationId xmlns:a16="http://schemas.microsoft.com/office/drawing/2014/main" id="{3A312257-22D5-4EFE-BE65-C3A4A2C07A74}"/>
            </a:ext>
          </a:extLst>
        </xdr:cNvPr>
        <xdr:cNvSpPr txBox="1"/>
      </xdr:nvSpPr>
      <xdr:spPr>
        <a:xfrm>
          <a:off x="946785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1" name="直線コネクタ 110">
          <a:extLst>
            <a:ext uri="{FF2B5EF4-FFF2-40B4-BE49-F238E27FC236}">
              <a16:creationId xmlns:a16="http://schemas.microsoft.com/office/drawing/2014/main" id="{10B907ED-3995-469E-9B69-F332EC852896}"/>
            </a:ext>
          </a:extLst>
        </xdr:cNvPr>
        <xdr:cNvCxnSpPr/>
      </xdr:nvCxnSpPr>
      <xdr:spPr>
        <a:xfrm>
          <a:off x="935990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2" name="【図書館】&#10;一人当たり面積最大値テキスト">
          <a:extLst>
            <a:ext uri="{FF2B5EF4-FFF2-40B4-BE49-F238E27FC236}">
              <a16:creationId xmlns:a16="http://schemas.microsoft.com/office/drawing/2014/main" id="{5AD5D394-8F0D-4C74-B79B-598B71200747}"/>
            </a:ext>
          </a:extLst>
        </xdr:cNvPr>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3" name="直線コネクタ 112">
          <a:extLst>
            <a:ext uri="{FF2B5EF4-FFF2-40B4-BE49-F238E27FC236}">
              <a16:creationId xmlns:a16="http://schemas.microsoft.com/office/drawing/2014/main" id="{EB771D66-1EB6-4CF2-A4BB-9B24BBBBDE30}"/>
            </a:ext>
          </a:extLst>
        </xdr:cNvPr>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4" name="【図書館】&#10;一人当たり面積平均値テキスト">
          <a:extLst>
            <a:ext uri="{FF2B5EF4-FFF2-40B4-BE49-F238E27FC236}">
              <a16:creationId xmlns:a16="http://schemas.microsoft.com/office/drawing/2014/main" id="{23BA0C32-D639-49FB-B370-FA4C1E9154A1}"/>
            </a:ext>
          </a:extLst>
        </xdr:cNvPr>
        <xdr:cNvSpPr txBox="1"/>
      </xdr:nvSpPr>
      <xdr:spPr>
        <a:xfrm>
          <a:off x="946785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フローチャート: 判断 114">
          <a:extLst>
            <a:ext uri="{FF2B5EF4-FFF2-40B4-BE49-F238E27FC236}">
              <a16:creationId xmlns:a16="http://schemas.microsoft.com/office/drawing/2014/main" id="{1995CF19-C56A-4FBB-81BF-5B1FC0ACD5E4}"/>
            </a:ext>
          </a:extLst>
        </xdr:cNvPr>
        <xdr:cNvSpPr/>
      </xdr:nvSpPr>
      <xdr:spPr>
        <a:xfrm>
          <a:off x="939800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6" name="フローチャート: 判断 115">
          <a:extLst>
            <a:ext uri="{FF2B5EF4-FFF2-40B4-BE49-F238E27FC236}">
              <a16:creationId xmlns:a16="http://schemas.microsoft.com/office/drawing/2014/main" id="{481F28E9-2CA4-41DD-BA47-7327E490464B}"/>
            </a:ext>
          </a:extLst>
        </xdr:cNvPr>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7" name="フローチャート: 判断 116">
          <a:extLst>
            <a:ext uri="{FF2B5EF4-FFF2-40B4-BE49-F238E27FC236}">
              <a16:creationId xmlns:a16="http://schemas.microsoft.com/office/drawing/2014/main" id="{A2E7AAA6-8E11-4A62-ACB9-9394202EF435}"/>
            </a:ext>
          </a:extLst>
        </xdr:cNvPr>
        <xdr:cNvSpPr/>
      </xdr:nvSpPr>
      <xdr:spPr>
        <a:xfrm>
          <a:off x="784225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8" name="フローチャート: 判断 117">
          <a:extLst>
            <a:ext uri="{FF2B5EF4-FFF2-40B4-BE49-F238E27FC236}">
              <a16:creationId xmlns:a16="http://schemas.microsoft.com/office/drawing/2014/main" id="{A3CCEA28-3FBB-4442-A1F3-38B7E4EE1844}"/>
            </a:ext>
          </a:extLst>
        </xdr:cNvPr>
        <xdr:cNvSpPr/>
      </xdr:nvSpPr>
      <xdr:spPr>
        <a:xfrm>
          <a:off x="7029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4A13493-C840-4C3C-81F6-9B8799BC66E9}"/>
            </a:ext>
          </a:extLst>
        </xdr:cNvPr>
        <xdr:cNvSpPr/>
      </xdr:nvSpPr>
      <xdr:spPr>
        <a:xfrm>
          <a:off x="6235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42BAAF4-2FBF-4374-AF0B-716E610C35C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85E9A68-A630-415D-B9F5-8D2A6361980A}"/>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5F87B97-7AB5-4AF3-83B2-9B01C6D6017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A0C8F21-7413-4E5F-83DC-195FE22D7B7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4A49FAA-9E1D-4F9B-A4B9-419E66E5BA9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105410</xdr:rowOff>
    </xdr:from>
    <xdr:to>
      <xdr:col>55</xdr:col>
      <xdr:colOff>50800</xdr:colOff>
      <xdr:row>34</xdr:row>
      <xdr:rowOff>35560</xdr:rowOff>
    </xdr:to>
    <xdr:sp macro="" textlink="">
      <xdr:nvSpPr>
        <xdr:cNvPr id="125" name="楕円 124">
          <a:extLst>
            <a:ext uri="{FF2B5EF4-FFF2-40B4-BE49-F238E27FC236}">
              <a16:creationId xmlns:a16="http://schemas.microsoft.com/office/drawing/2014/main" id="{F4709D8B-33F4-435D-9CCD-F788101D9581}"/>
            </a:ext>
          </a:extLst>
        </xdr:cNvPr>
        <xdr:cNvSpPr/>
      </xdr:nvSpPr>
      <xdr:spPr>
        <a:xfrm>
          <a:off x="9398000" y="5560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58437</xdr:rowOff>
    </xdr:from>
    <xdr:ext cx="469744" cy="259045"/>
    <xdr:sp macro="" textlink="">
      <xdr:nvSpPr>
        <xdr:cNvPr id="126" name="【図書館】&#10;一人当たり面積該当値テキスト">
          <a:extLst>
            <a:ext uri="{FF2B5EF4-FFF2-40B4-BE49-F238E27FC236}">
              <a16:creationId xmlns:a16="http://schemas.microsoft.com/office/drawing/2014/main" id="{75196671-BE2B-453F-8A12-CB3FF4F33AEF}"/>
            </a:ext>
          </a:extLst>
        </xdr:cNvPr>
        <xdr:cNvSpPr txBox="1"/>
      </xdr:nvSpPr>
      <xdr:spPr>
        <a:xfrm>
          <a:off x="946785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105410</xdr:rowOff>
    </xdr:from>
    <xdr:to>
      <xdr:col>50</xdr:col>
      <xdr:colOff>165100</xdr:colOff>
      <xdr:row>34</xdr:row>
      <xdr:rowOff>35560</xdr:rowOff>
    </xdr:to>
    <xdr:sp macro="" textlink="">
      <xdr:nvSpPr>
        <xdr:cNvPr id="127" name="楕円 126">
          <a:extLst>
            <a:ext uri="{FF2B5EF4-FFF2-40B4-BE49-F238E27FC236}">
              <a16:creationId xmlns:a16="http://schemas.microsoft.com/office/drawing/2014/main" id="{55A65747-F658-48E7-A52E-A3EABCECDAD6}"/>
            </a:ext>
          </a:extLst>
        </xdr:cNvPr>
        <xdr:cNvSpPr/>
      </xdr:nvSpPr>
      <xdr:spPr>
        <a:xfrm>
          <a:off x="8636000" y="5560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156210</xdr:rowOff>
    </xdr:from>
    <xdr:to>
      <xdr:col>55</xdr:col>
      <xdr:colOff>0</xdr:colOff>
      <xdr:row>33</xdr:row>
      <xdr:rowOff>156210</xdr:rowOff>
    </xdr:to>
    <xdr:cxnSp macro="">
      <xdr:nvCxnSpPr>
        <xdr:cNvPr id="128" name="直線コネクタ 127">
          <a:extLst>
            <a:ext uri="{FF2B5EF4-FFF2-40B4-BE49-F238E27FC236}">
              <a16:creationId xmlns:a16="http://schemas.microsoft.com/office/drawing/2014/main" id="{7C17B879-973B-4172-8EA3-713B09A22A47}"/>
            </a:ext>
          </a:extLst>
        </xdr:cNvPr>
        <xdr:cNvCxnSpPr/>
      </xdr:nvCxnSpPr>
      <xdr:spPr>
        <a:xfrm>
          <a:off x="8686800" y="56108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128270</xdr:rowOff>
    </xdr:from>
    <xdr:to>
      <xdr:col>46</xdr:col>
      <xdr:colOff>38100</xdr:colOff>
      <xdr:row>34</xdr:row>
      <xdr:rowOff>58420</xdr:rowOff>
    </xdr:to>
    <xdr:sp macro="" textlink="">
      <xdr:nvSpPr>
        <xdr:cNvPr id="129" name="楕円 128">
          <a:extLst>
            <a:ext uri="{FF2B5EF4-FFF2-40B4-BE49-F238E27FC236}">
              <a16:creationId xmlns:a16="http://schemas.microsoft.com/office/drawing/2014/main" id="{42F9DA0A-F3D5-4AB0-899E-E0C60C96EFDC}"/>
            </a:ext>
          </a:extLst>
        </xdr:cNvPr>
        <xdr:cNvSpPr/>
      </xdr:nvSpPr>
      <xdr:spPr>
        <a:xfrm>
          <a:off x="7842250" y="5582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156210</xdr:rowOff>
    </xdr:from>
    <xdr:to>
      <xdr:col>50</xdr:col>
      <xdr:colOff>114300</xdr:colOff>
      <xdr:row>34</xdr:row>
      <xdr:rowOff>7620</xdr:rowOff>
    </xdr:to>
    <xdr:cxnSp macro="">
      <xdr:nvCxnSpPr>
        <xdr:cNvPr id="130" name="直線コネクタ 129">
          <a:extLst>
            <a:ext uri="{FF2B5EF4-FFF2-40B4-BE49-F238E27FC236}">
              <a16:creationId xmlns:a16="http://schemas.microsoft.com/office/drawing/2014/main" id="{E03FD63E-F5F2-4F50-90F3-CD0D8C0ACB8E}"/>
            </a:ext>
          </a:extLst>
        </xdr:cNvPr>
        <xdr:cNvCxnSpPr/>
      </xdr:nvCxnSpPr>
      <xdr:spPr>
        <a:xfrm flipV="1">
          <a:off x="7886700" y="561086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128270</xdr:rowOff>
    </xdr:from>
    <xdr:to>
      <xdr:col>41</xdr:col>
      <xdr:colOff>101600</xdr:colOff>
      <xdr:row>34</xdr:row>
      <xdr:rowOff>58420</xdr:rowOff>
    </xdr:to>
    <xdr:sp macro="" textlink="">
      <xdr:nvSpPr>
        <xdr:cNvPr id="131" name="楕円 130">
          <a:extLst>
            <a:ext uri="{FF2B5EF4-FFF2-40B4-BE49-F238E27FC236}">
              <a16:creationId xmlns:a16="http://schemas.microsoft.com/office/drawing/2014/main" id="{0B9326C2-06D9-4552-B90C-35B1DE2666B4}"/>
            </a:ext>
          </a:extLst>
        </xdr:cNvPr>
        <xdr:cNvSpPr/>
      </xdr:nvSpPr>
      <xdr:spPr>
        <a:xfrm>
          <a:off x="7029450" y="5582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xdr:rowOff>
    </xdr:from>
    <xdr:to>
      <xdr:col>45</xdr:col>
      <xdr:colOff>177800</xdr:colOff>
      <xdr:row>34</xdr:row>
      <xdr:rowOff>7620</xdr:rowOff>
    </xdr:to>
    <xdr:cxnSp macro="">
      <xdr:nvCxnSpPr>
        <xdr:cNvPr id="132" name="直線コネクタ 131">
          <a:extLst>
            <a:ext uri="{FF2B5EF4-FFF2-40B4-BE49-F238E27FC236}">
              <a16:creationId xmlns:a16="http://schemas.microsoft.com/office/drawing/2014/main" id="{420714A9-667E-45A2-A419-DBDBD85A216F}"/>
            </a:ext>
          </a:extLst>
        </xdr:cNvPr>
        <xdr:cNvCxnSpPr/>
      </xdr:nvCxnSpPr>
      <xdr:spPr>
        <a:xfrm>
          <a:off x="7080250" y="5627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3" name="n_1aveValue【図書館】&#10;一人当たり面積">
          <a:extLst>
            <a:ext uri="{FF2B5EF4-FFF2-40B4-BE49-F238E27FC236}">
              <a16:creationId xmlns:a16="http://schemas.microsoft.com/office/drawing/2014/main" id="{7DDA5E69-CFD3-4647-9CD9-05D3AFA6E29D}"/>
            </a:ext>
          </a:extLst>
        </xdr:cNvPr>
        <xdr:cNvSpPr txBox="1"/>
      </xdr:nvSpPr>
      <xdr:spPr>
        <a:xfrm>
          <a:off x="84582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4" name="n_2aveValue【図書館】&#10;一人当たり面積">
          <a:extLst>
            <a:ext uri="{FF2B5EF4-FFF2-40B4-BE49-F238E27FC236}">
              <a16:creationId xmlns:a16="http://schemas.microsoft.com/office/drawing/2014/main" id="{26E1F3FD-E25A-4747-A7BB-9FDA10C8004C}"/>
            </a:ext>
          </a:extLst>
        </xdr:cNvPr>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5" name="n_3aveValue【図書館】&#10;一人当たり面積">
          <a:extLst>
            <a:ext uri="{FF2B5EF4-FFF2-40B4-BE49-F238E27FC236}">
              <a16:creationId xmlns:a16="http://schemas.microsoft.com/office/drawing/2014/main" id="{747FBFF8-67C8-43C6-A01A-1F708D570677}"/>
            </a:ext>
          </a:extLst>
        </xdr:cNvPr>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6" name="n_4aveValue【図書館】&#10;一人当たり面積">
          <a:extLst>
            <a:ext uri="{FF2B5EF4-FFF2-40B4-BE49-F238E27FC236}">
              <a16:creationId xmlns:a16="http://schemas.microsoft.com/office/drawing/2014/main" id="{9C870D14-5713-4173-9CF0-A92B1F1EB180}"/>
            </a:ext>
          </a:extLst>
        </xdr:cNvPr>
        <xdr:cNvSpPr txBox="1"/>
      </xdr:nvSpPr>
      <xdr:spPr>
        <a:xfrm>
          <a:off x="607067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52087</xdr:rowOff>
    </xdr:from>
    <xdr:ext cx="469744" cy="259045"/>
    <xdr:sp macro="" textlink="">
      <xdr:nvSpPr>
        <xdr:cNvPr id="137" name="n_1mainValue【図書館】&#10;一人当たり面積">
          <a:extLst>
            <a:ext uri="{FF2B5EF4-FFF2-40B4-BE49-F238E27FC236}">
              <a16:creationId xmlns:a16="http://schemas.microsoft.com/office/drawing/2014/main" id="{FD35CD34-A3D1-4A49-942C-D7BE0646EB40}"/>
            </a:ext>
          </a:extLst>
        </xdr:cNvPr>
        <xdr:cNvSpPr txBox="1"/>
      </xdr:nvSpPr>
      <xdr:spPr>
        <a:xfrm>
          <a:off x="8458277" y="53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74947</xdr:rowOff>
    </xdr:from>
    <xdr:ext cx="469744" cy="259045"/>
    <xdr:sp macro="" textlink="">
      <xdr:nvSpPr>
        <xdr:cNvPr id="138" name="n_2mainValue【図書館】&#10;一人当たり面積">
          <a:extLst>
            <a:ext uri="{FF2B5EF4-FFF2-40B4-BE49-F238E27FC236}">
              <a16:creationId xmlns:a16="http://schemas.microsoft.com/office/drawing/2014/main" id="{9AF9E42B-B339-49CE-83A7-7B8DC96D4091}"/>
            </a:ext>
          </a:extLst>
        </xdr:cNvPr>
        <xdr:cNvSpPr txBox="1"/>
      </xdr:nvSpPr>
      <xdr:spPr>
        <a:xfrm>
          <a:off x="7677227"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74947</xdr:rowOff>
    </xdr:from>
    <xdr:ext cx="469744" cy="259045"/>
    <xdr:sp macro="" textlink="">
      <xdr:nvSpPr>
        <xdr:cNvPr id="139" name="n_3mainValue【図書館】&#10;一人当たり面積">
          <a:extLst>
            <a:ext uri="{FF2B5EF4-FFF2-40B4-BE49-F238E27FC236}">
              <a16:creationId xmlns:a16="http://schemas.microsoft.com/office/drawing/2014/main" id="{B7DE5D84-7110-4C2E-BF72-E63B67BC86FD}"/>
            </a:ext>
          </a:extLst>
        </xdr:cNvPr>
        <xdr:cNvSpPr txBox="1"/>
      </xdr:nvSpPr>
      <xdr:spPr>
        <a:xfrm>
          <a:off x="6864427"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5FCE899A-F223-45E7-974B-BAA3184F62D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DBE6614B-0F87-4A4F-B9A5-885C7194E12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62FDDCAF-32A1-406B-A9E9-10464B53C1C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E7127943-E130-4984-AAAB-3859EAEC0136}"/>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43E159B2-21C3-4714-B7EC-80DEDE37C31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349169B4-5C3D-4E6B-A743-15E394F4416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C5F68236-1195-4C9A-B4E0-6B37FEF75696}"/>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4C4134C-28A2-4382-A4D0-9D8BA5AFE80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5C73B93-84BD-4489-8473-21D597EDAF8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5BEDC857-F70B-46FC-A6FB-6DD5A06949E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70323DB5-D000-4161-8711-2C82CB862C54}"/>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CEF75B20-CF89-4B70-83B5-9C5244D8F57B}"/>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C7F5286C-8AAF-4A40-88B6-80F2E331C34A}"/>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56EA8F23-91E3-47B1-ABE5-B709B828D7D1}"/>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6BBC3FEB-4663-4C03-952C-ADB7F8EC4A7D}"/>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B4AF9FD8-E484-4805-9036-BE545230963D}"/>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41628410-FD5A-4D60-8C40-CCEA4D67E55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37333B3D-01DD-47FC-A69F-8EFE3DD03F5B}"/>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209673F0-5DB8-4DEB-A02A-A1A1CECE9348}"/>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29190C52-4FC4-4614-A71C-3E677545E644}"/>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ABC9A7C7-E8FC-4821-BE93-8D79D1AD6B0F}"/>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FC74F50-7953-499B-897A-8FCFCBB5DAC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FE9EF92E-7DDC-47CB-8FA9-B93EF8C95DE0}"/>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5F11A602-4A92-4F78-9739-63EA0E45025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64" name="直線コネクタ 163">
          <a:extLst>
            <a:ext uri="{FF2B5EF4-FFF2-40B4-BE49-F238E27FC236}">
              <a16:creationId xmlns:a16="http://schemas.microsoft.com/office/drawing/2014/main" id="{D724293D-B331-4BF7-AF4E-416D2688B996}"/>
            </a:ext>
          </a:extLst>
        </xdr:cNvPr>
        <xdr:cNvCxnSpPr/>
      </xdr:nvCxnSpPr>
      <xdr:spPr>
        <a:xfrm flipV="1">
          <a:off x="4177665" y="9303385"/>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2BF685AB-1839-4BCA-A894-32949B23A871}"/>
            </a:ext>
          </a:extLst>
        </xdr:cNvPr>
        <xdr:cNvSpPr txBox="1"/>
      </xdr:nvSpPr>
      <xdr:spPr>
        <a:xfrm>
          <a:off x="4216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66" name="直線コネクタ 165">
          <a:extLst>
            <a:ext uri="{FF2B5EF4-FFF2-40B4-BE49-F238E27FC236}">
              <a16:creationId xmlns:a16="http://schemas.microsoft.com/office/drawing/2014/main" id="{2B0860F1-1426-4BB7-BAC7-ADEB6E8AAC0D}"/>
            </a:ext>
          </a:extLst>
        </xdr:cNvPr>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2E3C497E-0AD8-477D-BAEC-A317A6D68806}"/>
            </a:ext>
          </a:extLst>
        </xdr:cNvPr>
        <xdr:cNvSpPr txBox="1"/>
      </xdr:nvSpPr>
      <xdr:spPr>
        <a:xfrm>
          <a:off x="42164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68" name="直線コネクタ 167">
          <a:extLst>
            <a:ext uri="{FF2B5EF4-FFF2-40B4-BE49-F238E27FC236}">
              <a16:creationId xmlns:a16="http://schemas.microsoft.com/office/drawing/2014/main" id="{59A1C51D-65C4-4873-9340-8A242BCD0769}"/>
            </a:ext>
          </a:extLst>
        </xdr:cNvPr>
        <xdr:cNvCxnSpPr/>
      </xdr:nvCxnSpPr>
      <xdr:spPr>
        <a:xfrm>
          <a:off x="41084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4D66F141-CE4D-4362-A02A-563F9765C15C}"/>
            </a:ext>
          </a:extLst>
        </xdr:cNvPr>
        <xdr:cNvSpPr txBox="1"/>
      </xdr:nvSpPr>
      <xdr:spPr>
        <a:xfrm>
          <a:off x="4216400" y="9742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0" name="フローチャート: 判断 169">
          <a:extLst>
            <a:ext uri="{FF2B5EF4-FFF2-40B4-BE49-F238E27FC236}">
              <a16:creationId xmlns:a16="http://schemas.microsoft.com/office/drawing/2014/main" id="{B76EF76C-148B-4FF0-AC4F-47B72E9A0760}"/>
            </a:ext>
          </a:extLst>
        </xdr:cNvPr>
        <xdr:cNvSpPr/>
      </xdr:nvSpPr>
      <xdr:spPr>
        <a:xfrm>
          <a:off x="4127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1" name="フローチャート: 判断 170">
          <a:extLst>
            <a:ext uri="{FF2B5EF4-FFF2-40B4-BE49-F238E27FC236}">
              <a16:creationId xmlns:a16="http://schemas.microsoft.com/office/drawing/2014/main" id="{C41AD40C-56F1-4528-BE8D-6DE7AD0E611F}"/>
            </a:ext>
          </a:extLst>
        </xdr:cNvPr>
        <xdr:cNvSpPr/>
      </xdr:nvSpPr>
      <xdr:spPr>
        <a:xfrm>
          <a:off x="3384550" y="9738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2" name="フローチャート: 判断 171">
          <a:extLst>
            <a:ext uri="{FF2B5EF4-FFF2-40B4-BE49-F238E27FC236}">
              <a16:creationId xmlns:a16="http://schemas.microsoft.com/office/drawing/2014/main" id="{B838192C-11AE-4414-83BE-AD184287DCF8}"/>
            </a:ext>
          </a:extLst>
        </xdr:cNvPr>
        <xdr:cNvSpPr/>
      </xdr:nvSpPr>
      <xdr:spPr>
        <a:xfrm>
          <a:off x="257175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3" name="フローチャート: 判断 172">
          <a:extLst>
            <a:ext uri="{FF2B5EF4-FFF2-40B4-BE49-F238E27FC236}">
              <a16:creationId xmlns:a16="http://schemas.microsoft.com/office/drawing/2014/main" id="{E5F7A741-855B-4835-A88B-684F799D2176}"/>
            </a:ext>
          </a:extLst>
        </xdr:cNvPr>
        <xdr:cNvSpPr/>
      </xdr:nvSpPr>
      <xdr:spPr>
        <a:xfrm>
          <a:off x="177800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74" name="フローチャート: 判断 173">
          <a:extLst>
            <a:ext uri="{FF2B5EF4-FFF2-40B4-BE49-F238E27FC236}">
              <a16:creationId xmlns:a16="http://schemas.microsoft.com/office/drawing/2014/main" id="{FD2310A7-B78F-4B4B-BC4D-D7DD036E53BE}"/>
            </a:ext>
          </a:extLst>
        </xdr:cNvPr>
        <xdr:cNvSpPr/>
      </xdr:nvSpPr>
      <xdr:spPr>
        <a:xfrm>
          <a:off x="984250" y="9683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9B48A22-0F28-4194-ACAB-AE0F2D54B21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99B91B2-09AC-4536-BA0B-570A15EA0A1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9B665BD-0B2D-4655-BD67-7159ECB2637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8A0DFA7-F8F1-46D0-B51B-A3034307249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534F179-A094-4D09-AA92-6620CF846B7C}"/>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80" name="楕円 179">
          <a:extLst>
            <a:ext uri="{FF2B5EF4-FFF2-40B4-BE49-F238E27FC236}">
              <a16:creationId xmlns:a16="http://schemas.microsoft.com/office/drawing/2014/main" id="{D7323838-C7B4-4B71-A6BD-358F9CDEFA86}"/>
            </a:ext>
          </a:extLst>
        </xdr:cNvPr>
        <xdr:cNvSpPr/>
      </xdr:nvSpPr>
      <xdr:spPr>
        <a:xfrm>
          <a:off x="4127500" y="9531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2191F52C-FFA6-4364-BC84-0BD1D0B636AA}"/>
            </a:ext>
          </a:extLst>
        </xdr:cNvPr>
        <xdr:cNvSpPr txBox="1"/>
      </xdr:nvSpPr>
      <xdr:spPr>
        <a:xfrm>
          <a:off x="421640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82" name="楕円 181">
          <a:extLst>
            <a:ext uri="{FF2B5EF4-FFF2-40B4-BE49-F238E27FC236}">
              <a16:creationId xmlns:a16="http://schemas.microsoft.com/office/drawing/2014/main" id="{6176D739-80DD-4937-92D2-D482D0A73FB8}"/>
            </a:ext>
          </a:extLst>
        </xdr:cNvPr>
        <xdr:cNvSpPr/>
      </xdr:nvSpPr>
      <xdr:spPr>
        <a:xfrm>
          <a:off x="3384550" y="9495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129540</xdr:rowOff>
    </xdr:from>
    <xdr:to>
      <xdr:col>24</xdr:col>
      <xdr:colOff>63500</xdr:colOff>
      <xdr:row>57</xdr:row>
      <xdr:rowOff>165735</xdr:rowOff>
    </xdr:to>
    <xdr:cxnSp macro="">
      <xdr:nvCxnSpPr>
        <xdr:cNvPr id="183" name="直線コネクタ 182">
          <a:extLst>
            <a:ext uri="{FF2B5EF4-FFF2-40B4-BE49-F238E27FC236}">
              <a16:creationId xmlns:a16="http://schemas.microsoft.com/office/drawing/2014/main" id="{26B965B8-ECB1-4351-AB3D-54D947A123F2}"/>
            </a:ext>
          </a:extLst>
        </xdr:cNvPr>
        <xdr:cNvCxnSpPr/>
      </xdr:nvCxnSpPr>
      <xdr:spPr>
        <a:xfrm>
          <a:off x="3429000" y="9546590"/>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84" name="楕円 183">
          <a:extLst>
            <a:ext uri="{FF2B5EF4-FFF2-40B4-BE49-F238E27FC236}">
              <a16:creationId xmlns:a16="http://schemas.microsoft.com/office/drawing/2014/main" id="{DE2DE767-12AA-4760-B577-D90F8743C03F}"/>
            </a:ext>
          </a:extLst>
        </xdr:cNvPr>
        <xdr:cNvSpPr/>
      </xdr:nvSpPr>
      <xdr:spPr>
        <a:xfrm>
          <a:off x="257175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129540</xdr:rowOff>
    </xdr:to>
    <xdr:cxnSp macro="">
      <xdr:nvCxnSpPr>
        <xdr:cNvPr id="185" name="直線コネクタ 184">
          <a:extLst>
            <a:ext uri="{FF2B5EF4-FFF2-40B4-BE49-F238E27FC236}">
              <a16:creationId xmlns:a16="http://schemas.microsoft.com/office/drawing/2014/main" id="{3483A419-7172-4F63-AF26-7AA34E080DFB}"/>
            </a:ext>
          </a:extLst>
        </xdr:cNvPr>
        <xdr:cNvCxnSpPr/>
      </xdr:nvCxnSpPr>
      <xdr:spPr>
        <a:xfrm>
          <a:off x="2622550" y="951230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118745</xdr:rowOff>
    </xdr:from>
    <xdr:to>
      <xdr:col>10</xdr:col>
      <xdr:colOff>165100</xdr:colOff>
      <xdr:row>61</xdr:row>
      <xdr:rowOff>48895</xdr:rowOff>
    </xdr:to>
    <xdr:sp macro="" textlink="">
      <xdr:nvSpPr>
        <xdr:cNvPr id="186" name="楕円 185">
          <a:extLst>
            <a:ext uri="{FF2B5EF4-FFF2-40B4-BE49-F238E27FC236}">
              <a16:creationId xmlns:a16="http://schemas.microsoft.com/office/drawing/2014/main" id="{97DAFD94-79BC-433F-BAF9-3AFB7BF18E83}"/>
            </a:ext>
          </a:extLst>
        </xdr:cNvPr>
        <xdr:cNvSpPr/>
      </xdr:nvSpPr>
      <xdr:spPr>
        <a:xfrm>
          <a:off x="1778000" y="10031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95250</xdr:rowOff>
    </xdr:from>
    <xdr:to>
      <xdr:col>15</xdr:col>
      <xdr:colOff>50800</xdr:colOff>
      <xdr:row>60</xdr:row>
      <xdr:rowOff>169545</xdr:rowOff>
    </xdr:to>
    <xdr:cxnSp macro="">
      <xdr:nvCxnSpPr>
        <xdr:cNvPr id="187" name="直線コネクタ 186">
          <a:extLst>
            <a:ext uri="{FF2B5EF4-FFF2-40B4-BE49-F238E27FC236}">
              <a16:creationId xmlns:a16="http://schemas.microsoft.com/office/drawing/2014/main" id="{A827016A-3730-40BD-BE67-889F86CDE641}"/>
            </a:ext>
          </a:extLst>
        </xdr:cNvPr>
        <xdr:cNvCxnSpPr/>
      </xdr:nvCxnSpPr>
      <xdr:spPr>
        <a:xfrm flipV="1">
          <a:off x="1828800" y="9512300"/>
          <a:ext cx="793750" cy="5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88" name="n_1aveValue【体育館・プール】&#10;有形固定資産減価償却率">
          <a:extLst>
            <a:ext uri="{FF2B5EF4-FFF2-40B4-BE49-F238E27FC236}">
              <a16:creationId xmlns:a16="http://schemas.microsoft.com/office/drawing/2014/main" id="{E61A7D9F-62E8-4DB1-973B-30A65EF93FD6}"/>
            </a:ext>
          </a:extLst>
        </xdr:cNvPr>
        <xdr:cNvSpPr txBox="1"/>
      </xdr:nvSpPr>
      <xdr:spPr>
        <a:xfrm>
          <a:off x="3239144" y="982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89" name="n_2aveValue【体育館・プール】&#10;有形固定資産減価償却率">
          <a:extLst>
            <a:ext uri="{FF2B5EF4-FFF2-40B4-BE49-F238E27FC236}">
              <a16:creationId xmlns:a16="http://schemas.microsoft.com/office/drawing/2014/main" id="{45D9B237-F7CE-4D76-9F57-D5ACEDAFD4C3}"/>
            </a:ext>
          </a:extLst>
        </xdr:cNvPr>
        <xdr:cNvSpPr txBox="1"/>
      </xdr:nvSpPr>
      <xdr:spPr>
        <a:xfrm>
          <a:off x="24390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0" name="n_3aveValue【体育館・プール】&#10;有形固定資産減価償却率">
          <a:extLst>
            <a:ext uri="{FF2B5EF4-FFF2-40B4-BE49-F238E27FC236}">
              <a16:creationId xmlns:a16="http://schemas.microsoft.com/office/drawing/2014/main" id="{4CDB3AF6-A3AD-459C-B180-33C40F9CD435}"/>
            </a:ext>
          </a:extLst>
        </xdr:cNvPr>
        <xdr:cNvSpPr txBox="1"/>
      </xdr:nvSpPr>
      <xdr:spPr>
        <a:xfrm>
          <a:off x="1645294"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1" name="n_4aveValue【体育館・プール】&#10;有形固定資産減価償却率">
          <a:extLst>
            <a:ext uri="{FF2B5EF4-FFF2-40B4-BE49-F238E27FC236}">
              <a16:creationId xmlns:a16="http://schemas.microsoft.com/office/drawing/2014/main" id="{7C2B9E3E-0135-45FA-919A-D5B43856CBA0}"/>
            </a:ext>
          </a:extLst>
        </xdr:cNvPr>
        <xdr:cNvSpPr txBox="1"/>
      </xdr:nvSpPr>
      <xdr:spPr>
        <a:xfrm>
          <a:off x="85154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25417</xdr:rowOff>
    </xdr:from>
    <xdr:ext cx="405111" cy="259045"/>
    <xdr:sp macro="" textlink="">
      <xdr:nvSpPr>
        <xdr:cNvPr id="192" name="n_1mainValue【体育館・プール】&#10;有形固定資産減価償却率">
          <a:extLst>
            <a:ext uri="{FF2B5EF4-FFF2-40B4-BE49-F238E27FC236}">
              <a16:creationId xmlns:a16="http://schemas.microsoft.com/office/drawing/2014/main" id="{8FA8E248-8515-422A-BA0C-F61B900C6D26}"/>
            </a:ext>
          </a:extLst>
        </xdr:cNvPr>
        <xdr:cNvSpPr txBox="1"/>
      </xdr:nvSpPr>
      <xdr:spPr>
        <a:xfrm>
          <a:off x="3239144"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162577</xdr:rowOff>
    </xdr:from>
    <xdr:ext cx="405111" cy="259045"/>
    <xdr:sp macro="" textlink="">
      <xdr:nvSpPr>
        <xdr:cNvPr id="193" name="n_2mainValue【体育館・プール】&#10;有形固定資産減価償却率">
          <a:extLst>
            <a:ext uri="{FF2B5EF4-FFF2-40B4-BE49-F238E27FC236}">
              <a16:creationId xmlns:a16="http://schemas.microsoft.com/office/drawing/2014/main" id="{8E0202A3-655E-4262-AE39-D305E4857EAF}"/>
            </a:ext>
          </a:extLst>
        </xdr:cNvPr>
        <xdr:cNvSpPr txBox="1"/>
      </xdr:nvSpPr>
      <xdr:spPr>
        <a:xfrm>
          <a:off x="24390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40022</xdr:rowOff>
    </xdr:from>
    <xdr:ext cx="405111" cy="259045"/>
    <xdr:sp macro="" textlink="">
      <xdr:nvSpPr>
        <xdr:cNvPr id="194" name="n_3mainValue【体育館・プール】&#10;有形固定資産減価償却率">
          <a:extLst>
            <a:ext uri="{FF2B5EF4-FFF2-40B4-BE49-F238E27FC236}">
              <a16:creationId xmlns:a16="http://schemas.microsoft.com/office/drawing/2014/main" id="{77DA997B-7254-4876-920C-22E5A00FC114}"/>
            </a:ext>
          </a:extLst>
        </xdr:cNvPr>
        <xdr:cNvSpPr txBox="1"/>
      </xdr:nvSpPr>
      <xdr:spPr>
        <a:xfrm>
          <a:off x="164529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8E89E0AB-354A-4BB1-9F7F-9D313E14779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F799D77E-F774-4CD1-A5B8-8ADFDAB8C61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2FD4AA14-9DBC-4465-A909-CB3CB71750B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1871A259-A6B6-4964-A404-586C4C1A3DF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519974DB-1CE0-4477-BBA5-53C0711B01E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1FA8AFC6-4A5E-4228-AB74-445799605E0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24EB35EE-57AB-4A78-BCF5-6ACC42DE62E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CEC76293-893B-46F1-AA26-D60F5F3A529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9585E501-F94C-47AC-8D28-9FF5C64A7AF4}"/>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DA60491B-B6CF-4CD3-8FA3-8D0BDCA17EE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C1B115C2-D219-4460-B5B7-B63FFF7BA1A9}"/>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6" name="テキスト ボックス 205">
          <a:extLst>
            <a:ext uri="{FF2B5EF4-FFF2-40B4-BE49-F238E27FC236}">
              <a16:creationId xmlns:a16="http://schemas.microsoft.com/office/drawing/2014/main" id="{21B999AB-CE8F-4CF7-93EE-554B5C7E3E41}"/>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22046E44-A72F-4602-A1C5-EA5876E3F1B4}"/>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8" name="テキスト ボックス 207">
          <a:extLst>
            <a:ext uri="{FF2B5EF4-FFF2-40B4-BE49-F238E27FC236}">
              <a16:creationId xmlns:a16="http://schemas.microsoft.com/office/drawing/2014/main" id="{C1C3932B-4AC6-4BBD-A86F-8E51F98E529D}"/>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B0AE0677-2477-4366-8B7A-6BE137CBB785}"/>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0" name="テキスト ボックス 209">
          <a:extLst>
            <a:ext uri="{FF2B5EF4-FFF2-40B4-BE49-F238E27FC236}">
              <a16:creationId xmlns:a16="http://schemas.microsoft.com/office/drawing/2014/main" id="{6375F526-A56C-4022-8F0D-E567B4DDCE4F}"/>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87929C3D-6C6C-4189-AF51-388D37A37F12}"/>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2" name="テキスト ボックス 211">
          <a:extLst>
            <a:ext uri="{FF2B5EF4-FFF2-40B4-BE49-F238E27FC236}">
              <a16:creationId xmlns:a16="http://schemas.microsoft.com/office/drawing/2014/main" id="{160ED9C1-3056-4F7A-BBFC-13279E44B9D9}"/>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FD9825F2-748F-4AB0-B1FE-C1CBC51DF8E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A7262524-83F6-472A-9AEC-507752A51DD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9601CF4B-FAF6-4D0D-A662-11977DA59E5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16" name="直線コネクタ 215">
          <a:extLst>
            <a:ext uri="{FF2B5EF4-FFF2-40B4-BE49-F238E27FC236}">
              <a16:creationId xmlns:a16="http://schemas.microsoft.com/office/drawing/2014/main" id="{54A8E1C8-7806-4F62-9CAB-BF8270947BC6}"/>
            </a:ext>
          </a:extLst>
        </xdr:cNvPr>
        <xdr:cNvCxnSpPr/>
      </xdr:nvCxnSpPr>
      <xdr:spPr>
        <a:xfrm flipV="1">
          <a:off x="9429115" y="9382252"/>
          <a:ext cx="0" cy="11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7" name="【体育館・プール】&#10;一人当たり面積最小値テキスト">
          <a:extLst>
            <a:ext uri="{FF2B5EF4-FFF2-40B4-BE49-F238E27FC236}">
              <a16:creationId xmlns:a16="http://schemas.microsoft.com/office/drawing/2014/main" id="{6F211B73-77C8-4591-BDEE-B236238B2F17}"/>
            </a:ext>
          </a:extLst>
        </xdr:cNvPr>
        <xdr:cNvSpPr txBox="1"/>
      </xdr:nvSpPr>
      <xdr:spPr>
        <a:xfrm>
          <a:off x="9467850"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8" name="直線コネクタ 217">
          <a:extLst>
            <a:ext uri="{FF2B5EF4-FFF2-40B4-BE49-F238E27FC236}">
              <a16:creationId xmlns:a16="http://schemas.microsoft.com/office/drawing/2014/main" id="{22D8D266-76AE-4035-96CD-5A5FDDDC87F6}"/>
            </a:ext>
          </a:extLst>
        </xdr:cNvPr>
        <xdr:cNvCxnSpPr/>
      </xdr:nvCxnSpPr>
      <xdr:spPr>
        <a:xfrm>
          <a:off x="935990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19" name="【体育館・プール】&#10;一人当たり面積最大値テキスト">
          <a:extLst>
            <a:ext uri="{FF2B5EF4-FFF2-40B4-BE49-F238E27FC236}">
              <a16:creationId xmlns:a16="http://schemas.microsoft.com/office/drawing/2014/main" id="{52DDC0B1-E387-417A-AC9F-96E0E79223B2}"/>
            </a:ext>
          </a:extLst>
        </xdr:cNvPr>
        <xdr:cNvSpPr txBox="1"/>
      </xdr:nvSpPr>
      <xdr:spPr>
        <a:xfrm>
          <a:off x="9467850" y="916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0" name="直線コネクタ 219">
          <a:extLst>
            <a:ext uri="{FF2B5EF4-FFF2-40B4-BE49-F238E27FC236}">
              <a16:creationId xmlns:a16="http://schemas.microsoft.com/office/drawing/2014/main" id="{3CC96C1D-B041-45F3-90AD-DA38A72E1490}"/>
            </a:ext>
          </a:extLst>
        </xdr:cNvPr>
        <xdr:cNvCxnSpPr/>
      </xdr:nvCxnSpPr>
      <xdr:spPr>
        <a:xfrm>
          <a:off x="9359900" y="9382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21" name="【体育館・プール】&#10;一人当たり面積平均値テキスト">
          <a:extLst>
            <a:ext uri="{FF2B5EF4-FFF2-40B4-BE49-F238E27FC236}">
              <a16:creationId xmlns:a16="http://schemas.microsoft.com/office/drawing/2014/main" id="{1ED75964-06FD-4639-BB7F-DC78C81D94F2}"/>
            </a:ext>
          </a:extLst>
        </xdr:cNvPr>
        <xdr:cNvSpPr txBox="1"/>
      </xdr:nvSpPr>
      <xdr:spPr>
        <a:xfrm>
          <a:off x="946785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22" name="フローチャート: 判断 221">
          <a:extLst>
            <a:ext uri="{FF2B5EF4-FFF2-40B4-BE49-F238E27FC236}">
              <a16:creationId xmlns:a16="http://schemas.microsoft.com/office/drawing/2014/main" id="{405D0984-E122-426C-81E4-07364A1FFDFF}"/>
            </a:ext>
          </a:extLst>
        </xdr:cNvPr>
        <xdr:cNvSpPr/>
      </xdr:nvSpPr>
      <xdr:spPr>
        <a:xfrm>
          <a:off x="939800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23" name="フローチャート: 判断 222">
          <a:extLst>
            <a:ext uri="{FF2B5EF4-FFF2-40B4-BE49-F238E27FC236}">
              <a16:creationId xmlns:a16="http://schemas.microsoft.com/office/drawing/2014/main" id="{5258F5FA-F9CB-4B07-B395-63695CC34DAF}"/>
            </a:ext>
          </a:extLst>
        </xdr:cNvPr>
        <xdr:cNvSpPr/>
      </xdr:nvSpPr>
      <xdr:spPr>
        <a:xfrm>
          <a:off x="8636000" y="102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24" name="フローチャート: 判断 223">
          <a:extLst>
            <a:ext uri="{FF2B5EF4-FFF2-40B4-BE49-F238E27FC236}">
              <a16:creationId xmlns:a16="http://schemas.microsoft.com/office/drawing/2014/main" id="{9361F3BB-D9FF-4BE8-8D8A-4FF3DE02A437}"/>
            </a:ext>
          </a:extLst>
        </xdr:cNvPr>
        <xdr:cNvSpPr/>
      </xdr:nvSpPr>
      <xdr:spPr>
        <a:xfrm>
          <a:off x="7842250" y="10278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25" name="フローチャート: 判断 224">
          <a:extLst>
            <a:ext uri="{FF2B5EF4-FFF2-40B4-BE49-F238E27FC236}">
              <a16:creationId xmlns:a16="http://schemas.microsoft.com/office/drawing/2014/main" id="{1676D06A-BD0E-49BB-AC18-9F2C1077C712}"/>
            </a:ext>
          </a:extLst>
        </xdr:cNvPr>
        <xdr:cNvSpPr/>
      </xdr:nvSpPr>
      <xdr:spPr>
        <a:xfrm>
          <a:off x="7029450" y="1027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26" name="フローチャート: 判断 225">
          <a:extLst>
            <a:ext uri="{FF2B5EF4-FFF2-40B4-BE49-F238E27FC236}">
              <a16:creationId xmlns:a16="http://schemas.microsoft.com/office/drawing/2014/main" id="{E9EC97B5-313B-47C0-9623-21EE9F249542}"/>
            </a:ext>
          </a:extLst>
        </xdr:cNvPr>
        <xdr:cNvSpPr/>
      </xdr:nvSpPr>
      <xdr:spPr>
        <a:xfrm>
          <a:off x="6235700" y="10239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40E6AE5-F537-456A-B391-E1B7AF53DD4B}"/>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10F9A15-1498-499E-AC56-274A481F796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5030666-A5AA-4432-A0E3-3F4CC97F6DB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A5716BA-CB6B-4820-AC7D-639A93CFF615}"/>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4D77DFB-7575-49AA-9886-46323E5A983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32" name="楕円 231">
          <a:extLst>
            <a:ext uri="{FF2B5EF4-FFF2-40B4-BE49-F238E27FC236}">
              <a16:creationId xmlns:a16="http://schemas.microsoft.com/office/drawing/2014/main" id="{010D1F0C-1FA4-4F9C-96C3-4B7D0A7B13A5}"/>
            </a:ext>
          </a:extLst>
        </xdr:cNvPr>
        <xdr:cNvSpPr/>
      </xdr:nvSpPr>
      <xdr:spPr>
        <a:xfrm>
          <a:off x="9398000" y="103380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33" name="【体育館・プール】&#10;一人当たり面積該当値テキスト">
          <a:extLst>
            <a:ext uri="{FF2B5EF4-FFF2-40B4-BE49-F238E27FC236}">
              <a16:creationId xmlns:a16="http://schemas.microsoft.com/office/drawing/2014/main" id="{6CFC4E75-9738-4AAE-866B-86C936EC0C1C}"/>
            </a:ext>
          </a:extLst>
        </xdr:cNvPr>
        <xdr:cNvSpPr txBox="1"/>
      </xdr:nvSpPr>
      <xdr:spPr>
        <a:xfrm>
          <a:off x="9467850" y="103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34" name="楕円 233">
          <a:extLst>
            <a:ext uri="{FF2B5EF4-FFF2-40B4-BE49-F238E27FC236}">
              <a16:creationId xmlns:a16="http://schemas.microsoft.com/office/drawing/2014/main" id="{B84E0D00-1A77-496F-B11A-704E9CB543C4}"/>
            </a:ext>
          </a:extLst>
        </xdr:cNvPr>
        <xdr:cNvSpPr/>
      </xdr:nvSpPr>
      <xdr:spPr>
        <a:xfrm>
          <a:off x="8636000" y="10338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146304</xdr:rowOff>
    </xdr:to>
    <xdr:cxnSp macro="">
      <xdr:nvCxnSpPr>
        <xdr:cNvPr id="235" name="直線コネクタ 234">
          <a:extLst>
            <a:ext uri="{FF2B5EF4-FFF2-40B4-BE49-F238E27FC236}">
              <a16:creationId xmlns:a16="http://schemas.microsoft.com/office/drawing/2014/main" id="{87C4ED22-E9E7-4716-851B-FCE860D213F4}"/>
            </a:ext>
          </a:extLst>
        </xdr:cNvPr>
        <xdr:cNvCxnSpPr/>
      </xdr:nvCxnSpPr>
      <xdr:spPr>
        <a:xfrm>
          <a:off x="8686800" y="1038885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36" name="楕円 235">
          <a:extLst>
            <a:ext uri="{FF2B5EF4-FFF2-40B4-BE49-F238E27FC236}">
              <a16:creationId xmlns:a16="http://schemas.microsoft.com/office/drawing/2014/main" id="{6E55F0B1-77D5-4AB6-9F71-601D93851424}"/>
            </a:ext>
          </a:extLst>
        </xdr:cNvPr>
        <xdr:cNvSpPr/>
      </xdr:nvSpPr>
      <xdr:spPr>
        <a:xfrm>
          <a:off x="7842250" y="103380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146304</xdr:rowOff>
    </xdr:to>
    <xdr:cxnSp macro="">
      <xdr:nvCxnSpPr>
        <xdr:cNvPr id="237" name="直線コネクタ 236">
          <a:extLst>
            <a:ext uri="{FF2B5EF4-FFF2-40B4-BE49-F238E27FC236}">
              <a16:creationId xmlns:a16="http://schemas.microsoft.com/office/drawing/2014/main" id="{6E194CBE-8607-4C8F-B791-C85426AD4706}"/>
            </a:ext>
          </a:extLst>
        </xdr:cNvPr>
        <xdr:cNvCxnSpPr/>
      </xdr:nvCxnSpPr>
      <xdr:spPr>
        <a:xfrm>
          <a:off x="7886700" y="103888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106934</xdr:rowOff>
    </xdr:from>
    <xdr:to>
      <xdr:col>41</xdr:col>
      <xdr:colOff>101600</xdr:colOff>
      <xdr:row>63</xdr:row>
      <xdr:rowOff>37084</xdr:rowOff>
    </xdr:to>
    <xdr:sp macro="" textlink="">
      <xdr:nvSpPr>
        <xdr:cNvPr id="238" name="楕円 237">
          <a:extLst>
            <a:ext uri="{FF2B5EF4-FFF2-40B4-BE49-F238E27FC236}">
              <a16:creationId xmlns:a16="http://schemas.microsoft.com/office/drawing/2014/main" id="{A2304D7A-0AD1-45E7-96A7-875CBC395F3C}"/>
            </a:ext>
          </a:extLst>
        </xdr:cNvPr>
        <xdr:cNvSpPr/>
      </xdr:nvSpPr>
      <xdr:spPr>
        <a:xfrm>
          <a:off x="7029450" y="10349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157734</xdr:rowOff>
    </xdr:to>
    <xdr:cxnSp macro="">
      <xdr:nvCxnSpPr>
        <xdr:cNvPr id="239" name="直線コネクタ 238">
          <a:extLst>
            <a:ext uri="{FF2B5EF4-FFF2-40B4-BE49-F238E27FC236}">
              <a16:creationId xmlns:a16="http://schemas.microsoft.com/office/drawing/2014/main" id="{46217638-E6C8-407F-A8E2-A49CDC6986CF}"/>
            </a:ext>
          </a:extLst>
        </xdr:cNvPr>
        <xdr:cNvCxnSpPr/>
      </xdr:nvCxnSpPr>
      <xdr:spPr>
        <a:xfrm flipV="1">
          <a:off x="7080250" y="10388854"/>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40" name="n_1aveValue【体育館・プール】&#10;一人当たり面積">
          <a:extLst>
            <a:ext uri="{FF2B5EF4-FFF2-40B4-BE49-F238E27FC236}">
              <a16:creationId xmlns:a16="http://schemas.microsoft.com/office/drawing/2014/main" id="{B0A572EA-9FE7-47D0-9D87-A7C55254BC7F}"/>
            </a:ext>
          </a:extLst>
        </xdr:cNvPr>
        <xdr:cNvSpPr txBox="1"/>
      </xdr:nvSpPr>
      <xdr:spPr>
        <a:xfrm>
          <a:off x="8458277" y="1006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41" name="n_2aveValue【体育館・プール】&#10;一人当たり面積">
          <a:extLst>
            <a:ext uri="{FF2B5EF4-FFF2-40B4-BE49-F238E27FC236}">
              <a16:creationId xmlns:a16="http://schemas.microsoft.com/office/drawing/2014/main" id="{0732A36E-3EB7-4C84-BF00-E7B6149C0DBC}"/>
            </a:ext>
          </a:extLst>
        </xdr:cNvPr>
        <xdr:cNvSpPr txBox="1"/>
      </xdr:nvSpPr>
      <xdr:spPr>
        <a:xfrm>
          <a:off x="76772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42" name="n_3aveValue【体育館・プール】&#10;一人当たり面積">
          <a:extLst>
            <a:ext uri="{FF2B5EF4-FFF2-40B4-BE49-F238E27FC236}">
              <a16:creationId xmlns:a16="http://schemas.microsoft.com/office/drawing/2014/main" id="{D88BEE66-6606-4A1A-9600-FBED3C4D5E0E}"/>
            </a:ext>
          </a:extLst>
        </xdr:cNvPr>
        <xdr:cNvSpPr txBox="1"/>
      </xdr:nvSpPr>
      <xdr:spPr>
        <a:xfrm>
          <a:off x="6864427" y="100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43" name="n_4aveValue【体育館・プール】&#10;一人当たり面積">
          <a:extLst>
            <a:ext uri="{FF2B5EF4-FFF2-40B4-BE49-F238E27FC236}">
              <a16:creationId xmlns:a16="http://schemas.microsoft.com/office/drawing/2014/main" id="{1FFD35F2-62C9-4BDD-AAEF-2DB6D60E0B84}"/>
            </a:ext>
          </a:extLst>
        </xdr:cNvPr>
        <xdr:cNvSpPr txBox="1"/>
      </xdr:nvSpPr>
      <xdr:spPr>
        <a:xfrm>
          <a:off x="6070677" y="100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44" name="n_1mainValue【体育館・プール】&#10;一人当たり面積">
          <a:extLst>
            <a:ext uri="{FF2B5EF4-FFF2-40B4-BE49-F238E27FC236}">
              <a16:creationId xmlns:a16="http://schemas.microsoft.com/office/drawing/2014/main" id="{4E6D747C-2D05-41B2-BF1B-DC3BA5537796}"/>
            </a:ext>
          </a:extLst>
        </xdr:cNvPr>
        <xdr:cNvSpPr txBox="1"/>
      </xdr:nvSpPr>
      <xdr:spPr>
        <a:xfrm>
          <a:off x="8458277" y="1042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45" name="n_2mainValue【体育館・プール】&#10;一人当たり面積">
          <a:extLst>
            <a:ext uri="{FF2B5EF4-FFF2-40B4-BE49-F238E27FC236}">
              <a16:creationId xmlns:a16="http://schemas.microsoft.com/office/drawing/2014/main" id="{5A2F86CF-FFDD-4CEC-9648-CE0B19D8E579}"/>
            </a:ext>
          </a:extLst>
        </xdr:cNvPr>
        <xdr:cNvSpPr txBox="1"/>
      </xdr:nvSpPr>
      <xdr:spPr>
        <a:xfrm>
          <a:off x="7677227" y="1042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28211</xdr:rowOff>
    </xdr:from>
    <xdr:ext cx="469744" cy="259045"/>
    <xdr:sp macro="" textlink="">
      <xdr:nvSpPr>
        <xdr:cNvPr id="246" name="n_3mainValue【体育館・プール】&#10;一人当たり面積">
          <a:extLst>
            <a:ext uri="{FF2B5EF4-FFF2-40B4-BE49-F238E27FC236}">
              <a16:creationId xmlns:a16="http://schemas.microsoft.com/office/drawing/2014/main" id="{7B0C13BE-FF5C-4304-85C5-497417EFEDDB}"/>
            </a:ext>
          </a:extLst>
        </xdr:cNvPr>
        <xdr:cNvSpPr txBox="1"/>
      </xdr:nvSpPr>
      <xdr:spPr>
        <a:xfrm>
          <a:off x="68644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93D5D13F-ECFA-4EE7-B71C-BEFAFAF10EB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7D498676-C350-4019-9D42-23324DA6326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8C9E61F0-3CC6-4021-9A11-06CAFDA4C5A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FAEAAA4F-5523-4D4B-9AE5-2641F1666DE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A381224D-64CB-45E0-B91E-0D15CDC407E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ECE3E1C-A7ED-4514-894C-4F918F284C9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6B76F19A-1D8B-4536-9AC6-509A770BA47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B32593B4-E712-4DF2-9655-459BF4145BB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4D5B833D-5E97-453F-B5F1-B339C35ADAB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A1D982FD-2BE2-413A-B858-5D516DB865D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847C2F48-0BB4-48D4-8675-F74E654E3BD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1E7B01D9-29F6-4DD9-99C1-6E2C4EC1DBD1}"/>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90BEE6E3-4B53-4040-BFA4-51B5F9776E40}"/>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0255BE25-CDAE-4BCF-A77F-96E83C70F3BF}"/>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ED9CA49A-290D-41AC-A9C9-3052B16BDE35}"/>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35619A6D-EE53-4704-B548-E156F2949C93}"/>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ECABAB4B-FF89-4D1F-AAFA-E3C75EA63276}"/>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38A607EC-C392-4B3C-A103-2F0179DBD026}"/>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6AAD7354-73FE-4C3B-8514-5273855D1258}"/>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87D4AFF6-8336-4A5A-9D44-13660A6EF855}"/>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020BB99B-24FE-46DB-B9AC-DD3DF634D26C}"/>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45909454-6CCB-484E-9504-FCC74E8EF92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69" name="直線コネクタ 268">
          <a:extLst>
            <a:ext uri="{FF2B5EF4-FFF2-40B4-BE49-F238E27FC236}">
              <a16:creationId xmlns:a16="http://schemas.microsoft.com/office/drawing/2014/main" id="{B25BBE7B-50F1-4D09-A084-391C0E215AF7}"/>
            </a:ext>
          </a:extLst>
        </xdr:cNvPr>
        <xdr:cNvCxnSpPr/>
      </xdr:nvCxnSpPr>
      <xdr:spPr>
        <a:xfrm flipV="1">
          <a:off x="4177665" y="12933680"/>
          <a:ext cx="0" cy="113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43FAEC3A-0EA3-4014-8CE8-38D536DC5486}"/>
            </a:ext>
          </a:extLst>
        </xdr:cNvPr>
        <xdr:cNvSpPr txBox="1"/>
      </xdr:nvSpPr>
      <xdr:spPr>
        <a:xfrm>
          <a:off x="4216400"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71" name="直線コネクタ 270">
          <a:extLst>
            <a:ext uri="{FF2B5EF4-FFF2-40B4-BE49-F238E27FC236}">
              <a16:creationId xmlns:a16="http://schemas.microsoft.com/office/drawing/2014/main" id="{4A90C81F-B915-4F2E-9352-750D1C337378}"/>
            </a:ext>
          </a:extLst>
        </xdr:cNvPr>
        <xdr:cNvCxnSpPr/>
      </xdr:nvCxnSpPr>
      <xdr:spPr>
        <a:xfrm>
          <a:off x="4108450" y="14071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A4694A50-2750-41C8-9B5D-98D12EE8C445}"/>
            </a:ext>
          </a:extLst>
        </xdr:cNvPr>
        <xdr:cNvSpPr txBox="1"/>
      </xdr:nvSpPr>
      <xdr:spPr>
        <a:xfrm>
          <a:off x="42164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3" name="直線コネクタ 272">
          <a:extLst>
            <a:ext uri="{FF2B5EF4-FFF2-40B4-BE49-F238E27FC236}">
              <a16:creationId xmlns:a16="http://schemas.microsoft.com/office/drawing/2014/main" id="{91518766-05A6-45FA-A093-E328E599F710}"/>
            </a:ext>
          </a:extLst>
        </xdr:cNvPr>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4760EEFE-2444-4834-89A9-9D2940B2A4D6}"/>
            </a:ext>
          </a:extLst>
        </xdr:cNvPr>
        <xdr:cNvSpPr txBox="1"/>
      </xdr:nvSpPr>
      <xdr:spPr>
        <a:xfrm>
          <a:off x="4216400" y="13084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75" name="フローチャート: 判断 274">
          <a:extLst>
            <a:ext uri="{FF2B5EF4-FFF2-40B4-BE49-F238E27FC236}">
              <a16:creationId xmlns:a16="http://schemas.microsoft.com/office/drawing/2014/main" id="{7CC460CC-F474-4EAF-90F6-53C58F24BEF1}"/>
            </a:ext>
          </a:extLst>
        </xdr:cNvPr>
        <xdr:cNvSpPr/>
      </xdr:nvSpPr>
      <xdr:spPr>
        <a:xfrm>
          <a:off x="4127500" y="132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76" name="フローチャート: 判断 275">
          <a:extLst>
            <a:ext uri="{FF2B5EF4-FFF2-40B4-BE49-F238E27FC236}">
              <a16:creationId xmlns:a16="http://schemas.microsoft.com/office/drawing/2014/main" id="{3683A9FE-47EB-4866-B49D-5C4C41B2537E}"/>
            </a:ext>
          </a:extLst>
        </xdr:cNvPr>
        <xdr:cNvSpPr/>
      </xdr:nvSpPr>
      <xdr:spPr>
        <a:xfrm>
          <a:off x="33845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77" name="フローチャート: 判断 276">
          <a:extLst>
            <a:ext uri="{FF2B5EF4-FFF2-40B4-BE49-F238E27FC236}">
              <a16:creationId xmlns:a16="http://schemas.microsoft.com/office/drawing/2014/main" id="{9668B713-4752-412E-BF04-724BC38622A6}"/>
            </a:ext>
          </a:extLst>
        </xdr:cNvPr>
        <xdr:cNvSpPr/>
      </xdr:nvSpPr>
      <xdr:spPr>
        <a:xfrm>
          <a:off x="2571750" y="13159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78" name="フローチャート: 判断 277">
          <a:extLst>
            <a:ext uri="{FF2B5EF4-FFF2-40B4-BE49-F238E27FC236}">
              <a16:creationId xmlns:a16="http://schemas.microsoft.com/office/drawing/2014/main" id="{E66553C4-CB91-48F5-827B-48E0360958EF}"/>
            </a:ext>
          </a:extLst>
        </xdr:cNvPr>
        <xdr:cNvSpPr/>
      </xdr:nvSpPr>
      <xdr:spPr>
        <a:xfrm>
          <a:off x="1778000" y="1313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79" name="フローチャート: 判断 278">
          <a:extLst>
            <a:ext uri="{FF2B5EF4-FFF2-40B4-BE49-F238E27FC236}">
              <a16:creationId xmlns:a16="http://schemas.microsoft.com/office/drawing/2014/main" id="{D328976F-7B91-4256-A7CB-64A03925810D}"/>
            </a:ext>
          </a:extLst>
        </xdr:cNvPr>
        <xdr:cNvSpPr/>
      </xdr:nvSpPr>
      <xdr:spPr>
        <a:xfrm>
          <a:off x="984250" y="13100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5E8410B-B999-4401-A957-D61149B53D6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7FDDF34-9C85-4E05-B491-2E6CEF4EBE5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7F210D3-A1FF-44D0-A26E-56782603AA2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1F56A1C-3BEB-437E-BB8F-EC5805E719D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27BB5A8-E841-4882-B1AD-17319893E67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131318</xdr:rowOff>
    </xdr:from>
    <xdr:to>
      <xdr:col>24</xdr:col>
      <xdr:colOff>114300</xdr:colOff>
      <xdr:row>82</xdr:row>
      <xdr:rowOff>61468</xdr:rowOff>
    </xdr:to>
    <xdr:sp macro="" textlink="">
      <xdr:nvSpPr>
        <xdr:cNvPr id="285" name="楕円 284">
          <a:extLst>
            <a:ext uri="{FF2B5EF4-FFF2-40B4-BE49-F238E27FC236}">
              <a16:creationId xmlns:a16="http://schemas.microsoft.com/office/drawing/2014/main" id="{2CCB383D-9388-491B-AFB2-EBA81675DF02}"/>
            </a:ext>
          </a:extLst>
        </xdr:cNvPr>
        <xdr:cNvSpPr/>
      </xdr:nvSpPr>
      <xdr:spPr>
        <a:xfrm>
          <a:off x="4127500" y="13510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109745</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70B8B381-89EF-49FB-94F6-E14C379391DA}"/>
            </a:ext>
          </a:extLst>
        </xdr:cNvPr>
        <xdr:cNvSpPr txBox="1"/>
      </xdr:nvSpPr>
      <xdr:spPr>
        <a:xfrm>
          <a:off x="4216400" y="1348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110744</xdr:rowOff>
    </xdr:from>
    <xdr:to>
      <xdr:col>20</xdr:col>
      <xdr:colOff>38100</xdr:colOff>
      <xdr:row>82</xdr:row>
      <xdr:rowOff>40894</xdr:rowOff>
    </xdr:to>
    <xdr:sp macro="" textlink="">
      <xdr:nvSpPr>
        <xdr:cNvPr id="287" name="楕円 286">
          <a:extLst>
            <a:ext uri="{FF2B5EF4-FFF2-40B4-BE49-F238E27FC236}">
              <a16:creationId xmlns:a16="http://schemas.microsoft.com/office/drawing/2014/main" id="{02AFEFDF-D04A-400F-A93C-99A6012470CF}"/>
            </a:ext>
          </a:extLst>
        </xdr:cNvPr>
        <xdr:cNvSpPr/>
      </xdr:nvSpPr>
      <xdr:spPr>
        <a:xfrm>
          <a:off x="3384550" y="134901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161544</xdr:rowOff>
    </xdr:from>
    <xdr:to>
      <xdr:col>24</xdr:col>
      <xdr:colOff>63500</xdr:colOff>
      <xdr:row>82</xdr:row>
      <xdr:rowOff>10668</xdr:rowOff>
    </xdr:to>
    <xdr:cxnSp macro="">
      <xdr:nvCxnSpPr>
        <xdr:cNvPr id="288" name="直線コネクタ 287">
          <a:extLst>
            <a:ext uri="{FF2B5EF4-FFF2-40B4-BE49-F238E27FC236}">
              <a16:creationId xmlns:a16="http://schemas.microsoft.com/office/drawing/2014/main" id="{EB7F8B0F-A0A6-4361-9F35-1BE9B3EAE34F}"/>
            </a:ext>
          </a:extLst>
        </xdr:cNvPr>
        <xdr:cNvCxnSpPr/>
      </xdr:nvCxnSpPr>
      <xdr:spPr>
        <a:xfrm>
          <a:off x="3429000" y="13540994"/>
          <a:ext cx="7493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289" name="楕円 288">
          <a:extLst>
            <a:ext uri="{FF2B5EF4-FFF2-40B4-BE49-F238E27FC236}">
              <a16:creationId xmlns:a16="http://schemas.microsoft.com/office/drawing/2014/main" id="{026AC27C-91FB-4430-A3AA-559E601C3B26}"/>
            </a:ext>
          </a:extLst>
        </xdr:cNvPr>
        <xdr:cNvSpPr/>
      </xdr:nvSpPr>
      <xdr:spPr>
        <a:xfrm>
          <a:off x="2571750" y="134673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81</xdr:row>
      <xdr:rowOff>161544</xdr:rowOff>
    </xdr:to>
    <xdr:cxnSp macro="">
      <xdr:nvCxnSpPr>
        <xdr:cNvPr id="290" name="直線コネクタ 289">
          <a:extLst>
            <a:ext uri="{FF2B5EF4-FFF2-40B4-BE49-F238E27FC236}">
              <a16:creationId xmlns:a16="http://schemas.microsoft.com/office/drawing/2014/main" id="{90D21EBF-EA5D-49C7-81B2-EB6399A34971}"/>
            </a:ext>
          </a:extLst>
        </xdr:cNvPr>
        <xdr:cNvCxnSpPr/>
      </xdr:nvCxnSpPr>
      <xdr:spPr>
        <a:xfrm>
          <a:off x="2622550" y="13518135"/>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49022</xdr:rowOff>
    </xdr:from>
    <xdr:to>
      <xdr:col>10</xdr:col>
      <xdr:colOff>165100</xdr:colOff>
      <xdr:row>81</xdr:row>
      <xdr:rowOff>150622</xdr:rowOff>
    </xdr:to>
    <xdr:sp macro="" textlink="">
      <xdr:nvSpPr>
        <xdr:cNvPr id="291" name="楕円 290">
          <a:extLst>
            <a:ext uri="{FF2B5EF4-FFF2-40B4-BE49-F238E27FC236}">
              <a16:creationId xmlns:a16="http://schemas.microsoft.com/office/drawing/2014/main" id="{8A2A1CD6-6842-4D90-81A2-1A879FE861AE}"/>
            </a:ext>
          </a:extLst>
        </xdr:cNvPr>
        <xdr:cNvSpPr/>
      </xdr:nvSpPr>
      <xdr:spPr>
        <a:xfrm>
          <a:off x="17780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99822</xdr:rowOff>
    </xdr:from>
    <xdr:to>
      <xdr:col>15</xdr:col>
      <xdr:colOff>50800</xdr:colOff>
      <xdr:row>81</xdr:row>
      <xdr:rowOff>138685</xdr:rowOff>
    </xdr:to>
    <xdr:cxnSp macro="">
      <xdr:nvCxnSpPr>
        <xdr:cNvPr id="292" name="直線コネクタ 291">
          <a:extLst>
            <a:ext uri="{FF2B5EF4-FFF2-40B4-BE49-F238E27FC236}">
              <a16:creationId xmlns:a16="http://schemas.microsoft.com/office/drawing/2014/main" id="{F09E459C-680B-497F-9B8B-450FF01C1C1C}"/>
            </a:ext>
          </a:extLst>
        </xdr:cNvPr>
        <xdr:cNvCxnSpPr/>
      </xdr:nvCxnSpPr>
      <xdr:spPr>
        <a:xfrm>
          <a:off x="1828800" y="13479272"/>
          <a:ext cx="79375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293" name="n_1aveValue【福祉施設】&#10;有形固定資産減価償却率">
          <a:extLst>
            <a:ext uri="{FF2B5EF4-FFF2-40B4-BE49-F238E27FC236}">
              <a16:creationId xmlns:a16="http://schemas.microsoft.com/office/drawing/2014/main" id="{E4692C46-C4BE-40EB-A00C-8EE626C65D1A}"/>
            </a:ext>
          </a:extLst>
        </xdr:cNvPr>
        <xdr:cNvSpPr txBox="1"/>
      </xdr:nvSpPr>
      <xdr:spPr>
        <a:xfrm>
          <a:off x="323914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294" name="n_2aveValue【福祉施設】&#10;有形固定資産減価償却率">
          <a:extLst>
            <a:ext uri="{FF2B5EF4-FFF2-40B4-BE49-F238E27FC236}">
              <a16:creationId xmlns:a16="http://schemas.microsoft.com/office/drawing/2014/main" id="{9FF1CE5C-570B-4BFD-8870-D40BDA274C54}"/>
            </a:ext>
          </a:extLst>
        </xdr:cNvPr>
        <xdr:cNvSpPr txBox="1"/>
      </xdr:nvSpPr>
      <xdr:spPr>
        <a:xfrm>
          <a:off x="2439044" y="1294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95" name="n_3aveValue【福祉施設】&#10;有形固定資産減価償却率">
          <a:extLst>
            <a:ext uri="{FF2B5EF4-FFF2-40B4-BE49-F238E27FC236}">
              <a16:creationId xmlns:a16="http://schemas.microsoft.com/office/drawing/2014/main" id="{3959F985-7340-430E-96CD-AF81F38D61B5}"/>
            </a:ext>
          </a:extLst>
        </xdr:cNvPr>
        <xdr:cNvSpPr txBox="1"/>
      </xdr:nvSpPr>
      <xdr:spPr>
        <a:xfrm>
          <a:off x="1645294" y="1292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296" name="n_4aveValue【福祉施設】&#10;有形固定資産減価償却率">
          <a:extLst>
            <a:ext uri="{FF2B5EF4-FFF2-40B4-BE49-F238E27FC236}">
              <a16:creationId xmlns:a16="http://schemas.microsoft.com/office/drawing/2014/main" id="{FB3A4017-9B86-4380-8430-3B75CE19619E}"/>
            </a:ext>
          </a:extLst>
        </xdr:cNvPr>
        <xdr:cNvSpPr txBox="1"/>
      </xdr:nvSpPr>
      <xdr:spPr>
        <a:xfrm>
          <a:off x="851544" y="1288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32021</xdr:rowOff>
    </xdr:from>
    <xdr:ext cx="405111" cy="259045"/>
    <xdr:sp macro="" textlink="">
      <xdr:nvSpPr>
        <xdr:cNvPr id="297" name="n_1mainValue【福祉施設】&#10;有形固定資産減価償却率">
          <a:extLst>
            <a:ext uri="{FF2B5EF4-FFF2-40B4-BE49-F238E27FC236}">
              <a16:creationId xmlns:a16="http://schemas.microsoft.com/office/drawing/2014/main" id="{03CA7058-CD34-4C49-B2DD-A2187E74B1BD}"/>
            </a:ext>
          </a:extLst>
        </xdr:cNvPr>
        <xdr:cNvSpPr txBox="1"/>
      </xdr:nvSpPr>
      <xdr:spPr>
        <a:xfrm>
          <a:off x="3239144" y="1357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298" name="n_2mainValue【福祉施設】&#10;有形固定資産減価償却率">
          <a:extLst>
            <a:ext uri="{FF2B5EF4-FFF2-40B4-BE49-F238E27FC236}">
              <a16:creationId xmlns:a16="http://schemas.microsoft.com/office/drawing/2014/main" id="{556D6DFA-03F6-4F04-8A51-1FE610CF7B55}"/>
            </a:ext>
          </a:extLst>
        </xdr:cNvPr>
        <xdr:cNvSpPr txBox="1"/>
      </xdr:nvSpPr>
      <xdr:spPr>
        <a:xfrm>
          <a:off x="2439044" y="135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141749</xdr:rowOff>
    </xdr:from>
    <xdr:ext cx="405111" cy="259045"/>
    <xdr:sp macro="" textlink="">
      <xdr:nvSpPr>
        <xdr:cNvPr id="299" name="n_3mainValue【福祉施設】&#10;有形固定資産減価償却率">
          <a:extLst>
            <a:ext uri="{FF2B5EF4-FFF2-40B4-BE49-F238E27FC236}">
              <a16:creationId xmlns:a16="http://schemas.microsoft.com/office/drawing/2014/main" id="{FD466334-A326-412C-93AA-563419129C3D}"/>
            </a:ext>
          </a:extLst>
        </xdr:cNvPr>
        <xdr:cNvSpPr txBox="1"/>
      </xdr:nvSpPr>
      <xdr:spPr>
        <a:xfrm>
          <a:off x="1645294" y="135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20D62DC5-B350-45E0-9D4E-BB66910C2D9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E782AD85-316C-4889-9830-A0EF8BB3A00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B8E42479-9F8B-41FB-B0B7-913A6DD5BA8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5D6B293A-F378-4A1D-9547-9991F0950F0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1DE2FA11-A713-49BF-A5AD-F0E2B27C647A}"/>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712EE7E7-D3DF-45F6-ADF1-C552BFB11D4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4804B64F-99ED-409F-90BF-4E119129A3B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21F05202-298F-40F6-A118-70ED6C72490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ED49CE38-05B2-41F7-A409-201B71DCE9C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16753E8C-128B-47ED-9343-E570794EF6F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3A2B8EE4-1792-4AE9-A99A-A7289618E326}"/>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CCB982A6-E2D4-4CED-9675-419122F2A05A}"/>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1E95A616-5FF4-4D17-BA74-8DD16764719D}"/>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3AD04504-A105-46AB-8A04-A9D8F74CB0D5}"/>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10FB1D98-D8D2-49D6-8E28-D20C2620E50D}"/>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30B51840-94DD-43A7-AD62-135344268D0B}"/>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0B1C8850-87FE-4EA1-8F06-BBA02617042A}"/>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33E6D068-7FBD-4774-823E-BE219B98940C}"/>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42614BD6-B060-4322-89C6-B4F6186DB3BD}"/>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75721DED-4479-467A-994E-C22246DAF9DF}"/>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F1C30F36-2F79-4947-A4EA-D7734D1A18E8}"/>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43E08FA3-8C9B-44E3-B4C2-54D1A8E63047}"/>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AEFFDD65-9E41-4731-BD5D-DF7963EB2FE4}"/>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615562E5-BDD4-452A-8A8F-CC38907AEC1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7F09C8C9-A072-4310-9032-B6E4A24F39D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25" name="直線コネクタ 324">
          <a:extLst>
            <a:ext uri="{FF2B5EF4-FFF2-40B4-BE49-F238E27FC236}">
              <a16:creationId xmlns:a16="http://schemas.microsoft.com/office/drawing/2014/main" id="{9A5F437F-1EB1-43B0-856C-5579D9A4DC03}"/>
            </a:ext>
          </a:extLst>
        </xdr:cNvPr>
        <xdr:cNvCxnSpPr/>
      </xdr:nvCxnSpPr>
      <xdr:spPr>
        <a:xfrm flipV="1">
          <a:off x="9429115" y="12998450"/>
          <a:ext cx="0"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6" name="【福祉施設】&#10;一人当たり面積最小値テキスト">
          <a:extLst>
            <a:ext uri="{FF2B5EF4-FFF2-40B4-BE49-F238E27FC236}">
              <a16:creationId xmlns:a16="http://schemas.microsoft.com/office/drawing/2014/main" id="{0B52A020-D1A0-45EC-B56D-3D3856A6AF49}"/>
            </a:ext>
          </a:extLst>
        </xdr:cNvPr>
        <xdr:cNvSpPr txBox="1"/>
      </xdr:nvSpPr>
      <xdr:spPr>
        <a:xfrm>
          <a:off x="9467850" y="1433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7" name="直線コネクタ 326">
          <a:extLst>
            <a:ext uri="{FF2B5EF4-FFF2-40B4-BE49-F238E27FC236}">
              <a16:creationId xmlns:a16="http://schemas.microsoft.com/office/drawing/2014/main" id="{3A86AF3B-DD8E-4EBB-B01D-4C2D722B94B8}"/>
            </a:ext>
          </a:extLst>
        </xdr:cNvPr>
        <xdr:cNvCxnSpPr/>
      </xdr:nvCxnSpPr>
      <xdr:spPr>
        <a:xfrm>
          <a:off x="9359900" y="14330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28" name="【福祉施設】&#10;一人当たり面積最大値テキスト">
          <a:extLst>
            <a:ext uri="{FF2B5EF4-FFF2-40B4-BE49-F238E27FC236}">
              <a16:creationId xmlns:a16="http://schemas.microsoft.com/office/drawing/2014/main" id="{446AD942-BEED-47CE-80EA-A6F9F40EA8EC}"/>
            </a:ext>
          </a:extLst>
        </xdr:cNvPr>
        <xdr:cNvSpPr txBox="1"/>
      </xdr:nvSpPr>
      <xdr:spPr>
        <a:xfrm>
          <a:off x="9467850"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29" name="直線コネクタ 328">
          <a:extLst>
            <a:ext uri="{FF2B5EF4-FFF2-40B4-BE49-F238E27FC236}">
              <a16:creationId xmlns:a16="http://schemas.microsoft.com/office/drawing/2014/main" id="{97F27D1E-3240-4D13-A74E-1D4596CE7331}"/>
            </a:ext>
          </a:extLst>
        </xdr:cNvPr>
        <xdr:cNvCxnSpPr/>
      </xdr:nvCxnSpPr>
      <xdr:spPr>
        <a:xfrm>
          <a:off x="9359900" y="1299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30" name="【福祉施設】&#10;一人当たり面積平均値テキスト">
          <a:extLst>
            <a:ext uri="{FF2B5EF4-FFF2-40B4-BE49-F238E27FC236}">
              <a16:creationId xmlns:a16="http://schemas.microsoft.com/office/drawing/2014/main" id="{E4CE4A09-CD11-4143-A0C1-05252C04EA86}"/>
            </a:ext>
          </a:extLst>
        </xdr:cNvPr>
        <xdr:cNvSpPr txBox="1"/>
      </xdr:nvSpPr>
      <xdr:spPr>
        <a:xfrm>
          <a:off x="9467850" y="1363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31" name="フローチャート: 判断 330">
          <a:extLst>
            <a:ext uri="{FF2B5EF4-FFF2-40B4-BE49-F238E27FC236}">
              <a16:creationId xmlns:a16="http://schemas.microsoft.com/office/drawing/2014/main" id="{92DACBBA-BF4C-45BF-B0AF-C9F0944F1483}"/>
            </a:ext>
          </a:extLst>
        </xdr:cNvPr>
        <xdr:cNvSpPr/>
      </xdr:nvSpPr>
      <xdr:spPr>
        <a:xfrm>
          <a:off x="9398000" y="13775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2" name="フローチャート: 判断 331">
          <a:extLst>
            <a:ext uri="{FF2B5EF4-FFF2-40B4-BE49-F238E27FC236}">
              <a16:creationId xmlns:a16="http://schemas.microsoft.com/office/drawing/2014/main" id="{05C1CCE2-DAD2-4E5A-A168-445817117ECF}"/>
            </a:ext>
          </a:extLst>
        </xdr:cNvPr>
        <xdr:cNvSpPr/>
      </xdr:nvSpPr>
      <xdr:spPr>
        <a:xfrm>
          <a:off x="863600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33" name="フローチャート: 判断 332">
          <a:extLst>
            <a:ext uri="{FF2B5EF4-FFF2-40B4-BE49-F238E27FC236}">
              <a16:creationId xmlns:a16="http://schemas.microsoft.com/office/drawing/2014/main" id="{F2E8EEC8-814C-4DE8-998F-4E9483E21405}"/>
            </a:ext>
          </a:extLst>
        </xdr:cNvPr>
        <xdr:cNvSpPr/>
      </xdr:nvSpPr>
      <xdr:spPr>
        <a:xfrm>
          <a:off x="7842250" y="137976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34" name="フローチャート: 判断 333">
          <a:extLst>
            <a:ext uri="{FF2B5EF4-FFF2-40B4-BE49-F238E27FC236}">
              <a16:creationId xmlns:a16="http://schemas.microsoft.com/office/drawing/2014/main" id="{6895405A-3413-4CD6-AD37-B58B29C27A28}"/>
            </a:ext>
          </a:extLst>
        </xdr:cNvPr>
        <xdr:cNvSpPr/>
      </xdr:nvSpPr>
      <xdr:spPr>
        <a:xfrm>
          <a:off x="7029450" y="13797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5" name="フローチャート: 判断 334">
          <a:extLst>
            <a:ext uri="{FF2B5EF4-FFF2-40B4-BE49-F238E27FC236}">
              <a16:creationId xmlns:a16="http://schemas.microsoft.com/office/drawing/2014/main" id="{7C4F883C-EE1F-47A9-8BA4-BF66F667E64C}"/>
            </a:ext>
          </a:extLst>
        </xdr:cNvPr>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85A4E8A7-0A7C-43F7-9A8F-3B18633BD54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B0434BCA-35E9-4976-BDB8-685901AEC0A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822B1B7-4AA7-4A37-A97E-98CF865565D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AAE5537-A4AF-4F3B-B941-F45D8FE96898}"/>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2BB28233-F5F1-4EDE-9FA0-DECFAC4BD2C8}"/>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41" name="楕円 340">
          <a:extLst>
            <a:ext uri="{FF2B5EF4-FFF2-40B4-BE49-F238E27FC236}">
              <a16:creationId xmlns:a16="http://schemas.microsoft.com/office/drawing/2014/main" id="{D24709F9-0721-4FD5-B458-E644E5443100}"/>
            </a:ext>
          </a:extLst>
        </xdr:cNvPr>
        <xdr:cNvSpPr/>
      </xdr:nvSpPr>
      <xdr:spPr>
        <a:xfrm>
          <a:off x="939800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42" name="【福祉施設】&#10;一人当たり面積該当値テキスト">
          <a:extLst>
            <a:ext uri="{FF2B5EF4-FFF2-40B4-BE49-F238E27FC236}">
              <a16:creationId xmlns:a16="http://schemas.microsoft.com/office/drawing/2014/main" id="{48E1A196-65E6-4822-8075-B5F21B238663}"/>
            </a:ext>
          </a:extLst>
        </xdr:cNvPr>
        <xdr:cNvSpPr txBox="1"/>
      </xdr:nvSpPr>
      <xdr:spPr>
        <a:xfrm>
          <a:off x="9467850" y="141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43" name="楕円 342">
          <a:extLst>
            <a:ext uri="{FF2B5EF4-FFF2-40B4-BE49-F238E27FC236}">
              <a16:creationId xmlns:a16="http://schemas.microsoft.com/office/drawing/2014/main" id="{15F29068-3B08-47B8-8AE4-4FF1167C33C8}"/>
            </a:ext>
          </a:extLst>
        </xdr:cNvPr>
        <xdr:cNvSpPr/>
      </xdr:nvSpPr>
      <xdr:spPr>
        <a:xfrm>
          <a:off x="863600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44" name="直線コネクタ 343">
          <a:extLst>
            <a:ext uri="{FF2B5EF4-FFF2-40B4-BE49-F238E27FC236}">
              <a16:creationId xmlns:a16="http://schemas.microsoft.com/office/drawing/2014/main" id="{E3877CC3-FDD9-4403-8399-F19F9ACE3C40}"/>
            </a:ext>
          </a:extLst>
        </xdr:cNvPr>
        <xdr:cNvCxnSpPr/>
      </xdr:nvCxnSpPr>
      <xdr:spPr>
        <a:xfrm>
          <a:off x="8686800" y="141840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45" name="楕円 344">
          <a:extLst>
            <a:ext uri="{FF2B5EF4-FFF2-40B4-BE49-F238E27FC236}">
              <a16:creationId xmlns:a16="http://schemas.microsoft.com/office/drawing/2014/main" id="{D1B52AD3-7342-4548-B93D-AA6F8FEE338C}"/>
            </a:ext>
          </a:extLst>
        </xdr:cNvPr>
        <xdr:cNvSpPr/>
      </xdr:nvSpPr>
      <xdr:spPr>
        <a:xfrm>
          <a:off x="7842250" y="14133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144236</xdr:rowOff>
    </xdr:to>
    <xdr:cxnSp macro="">
      <xdr:nvCxnSpPr>
        <xdr:cNvPr id="346" name="直線コネクタ 345">
          <a:extLst>
            <a:ext uri="{FF2B5EF4-FFF2-40B4-BE49-F238E27FC236}">
              <a16:creationId xmlns:a16="http://schemas.microsoft.com/office/drawing/2014/main" id="{1B08F197-0594-423E-9B9B-CFEF94FAA579}"/>
            </a:ext>
          </a:extLst>
        </xdr:cNvPr>
        <xdr:cNvCxnSpPr/>
      </xdr:nvCxnSpPr>
      <xdr:spPr>
        <a:xfrm>
          <a:off x="7886700" y="141840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93436</xdr:rowOff>
    </xdr:from>
    <xdr:to>
      <xdr:col>41</xdr:col>
      <xdr:colOff>101600</xdr:colOff>
      <xdr:row>86</xdr:row>
      <xdr:rowOff>23586</xdr:rowOff>
    </xdr:to>
    <xdr:sp macro="" textlink="">
      <xdr:nvSpPr>
        <xdr:cNvPr id="347" name="楕円 346">
          <a:extLst>
            <a:ext uri="{FF2B5EF4-FFF2-40B4-BE49-F238E27FC236}">
              <a16:creationId xmlns:a16="http://schemas.microsoft.com/office/drawing/2014/main" id="{D6D76858-A1B4-4EEF-8C85-A403B710C853}"/>
            </a:ext>
          </a:extLst>
        </xdr:cNvPr>
        <xdr:cNvSpPr/>
      </xdr:nvSpPr>
      <xdr:spPr>
        <a:xfrm>
          <a:off x="702945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144236</xdr:rowOff>
    </xdr:from>
    <xdr:to>
      <xdr:col>45</xdr:col>
      <xdr:colOff>177800</xdr:colOff>
      <xdr:row>85</xdr:row>
      <xdr:rowOff>144236</xdr:rowOff>
    </xdr:to>
    <xdr:cxnSp macro="">
      <xdr:nvCxnSpPr>
        <xdr:cNvPr id="348" name="直線コネクタ 347">
          <a:extLst>
            <a:ext uri="{FF2B5EF4-FFF2-40B4-BE49-F238E27FC236}">
              <a16:creationId xmlns:a16="http://schemas.microsoft.com/office/drawing/2014/main" id="{191CF068-1705-495F-AF98-9E106DC177A0}"/>
            </a:ext>
          </a:extLst>
        </xdr:cNvPr>
        <xdr:cNvCxnSpPr/>
      </xdr:nvCxnSpPr>
      <xdr:spPr>
        <a:xfrm>
          <a:off x="7080250" y="1418408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49" name="n_1aveValue【福祉施設】&#10;一人当たり面積">
          <a:extLst>
            <a:ext uri="{FF2B5EF4-FFF2-40B4-BE49-F238E27FC236}">
              <a16:creationId xmlns:a16="http://schemas.microsoft.com/office/drawing/2014/main" id="{2719E569-C722-4841-B035-C45F62173976}"/>
            </a:ext>
          </a:extLst>
        </xdr:cNvPr>
        <xdr:cNvSpPr txBox="1"/>
      </xdr:nvSpPr>
      <xdr:spPr>
        <a:xfrm>
          <a:off x="845827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50" name="n_2aveValue【福祉施設】&#10;一人当たり面積">
          <a:extLst>
            <a:ext uri="{FF2B5EF4-FFF2-40B4-BE49-F238E27FC236}">
              <a16:creationId xmlns:a16="http://schemas.microsoft.com/office/drawing/2014/main" id="{E83014FA-61F0-4EBB-8D05-7195736A28B7}"/>
            </a:ext>
          </a:extLst>
        </xdr:cNvPr>
        <xdr:cNvSpPr txBox="1"/>
      </xdr:nvSpPr>
      <xdr:spPr>
        <a:xfrm>
          <a:off x="76772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51" name="n_3aveValue【福祉施設】&#10;一人当たり面積">
          <a:extLst>
            <a:ext uri="{FF2B5EF4-FFF2-40B4-BE49-F238E27FC236}">
              <a16:creationId xmlns:a16="http://schemas.microsoft.com/office/drawing/2014/main" id="{25ED82BF-26E0-44CC-AC75-237535C295E6}"/>
            </a:ext>
          </a:extLst>
        </xdr:cNvPr>
        <xdr:cNvSpPr txBox="1"/>
      </xdr:nvSpPr>
      <xdr:spPr>
        <a:xfrm>
          <a:off x="68644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2" name="n_4aveValue【福祉施設】&#10;一人当たり面積">
          <a:extLst>
            <a:ext uri="{FF2B5EF4-FFF2-40B4-BE49-F238E27FC236}">
              <a16:creationId xmlns:a16="http://schemas.microsoft.com/office/drawing/2014/main" id="{C3124082-ED4D-4626-919F-C607AAE53018}"/>
            </a:ext>
          </a:extLst>
        </xdr:cNvPr>
        <xdr:cNvSpPr txBox="1"/>
      </xdr:nvSpPr>
      <xdr:spPr>
        <a:xfrm>
          <a:off x="60706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53" name="n_1mainValue【福祉施設】&#10;一人当たり面積">
          <a:extLst>
            <a:ext uri="{FF2B5EF4-FFF2-40B4-BE49-F238E27FC236}">
              <a16:creationId xmlns:a16="http://schemas.microsoft.com/office/drawing/2014/main" id="{D49F523D-3578-4A5A-B782-F2AEDE919964}"/>
            </a:ext>
          </a:extLst>
        </xdr:cNvPr>
        <xdr:cNvSpPr txBox="1"/>
      </xdr:nvSpPr>
      <xdr:spPr>
        <a:xfrm>
          <a:off x="845827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54" name="n_2mainValue【福祉施設】&#10;一人当たり面積">
          <a:extLst>
            <a:ext uri="{FF2B5EF4-FFF2-40B4-BE49-F238E27FC236}">
              <a16:creationId xmlns:a16="http://schemas.microsoft.com/office/drawing/2014/main" id="{80336CDD-F0BC-4C28-9259-DEB2BFC88FCB}"/>
            </a:ext>
          </a:extLst>
        </xdr:cNvPr>
        <xdr:cNvSpPr txBox="1"/>
      </xdr:nvSpPr>
      <xdr:spPr>
        <a:xfrm>
          <a:off x="767722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14713</xdr:rowOff>
    </xdr:from>
    <xdr:ext cx="469744" cy="259045"/>
    <xdr:sp macro="" textlink="">
      <xdr:nvSpPr>
        <xdr:cNvPr id="355" name="n_3mainValue【福祉施設】&#10;一人当たり面積">
          <a:extLst>
            <a:ext uri="{FF2B5EF4-FFF2-40B4-BE49-F238E27FC236}">
              <a16:creationId xmlns:a16="http://schemas.microsoft.com/office/drawing/2014/main" id="{1838DE90-A61D-4374-9C63-C47002F9BE0B}"/>
            </a:ext>
          </a:extLst>
        </xdr:cNvPr>
        <xdr:cNvSpPr txBox="1"/>
      </xdr:nvSpPr>
      <xdr:spPr>
        <a:xfrm>
          <a:off x="6864427" y="142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6BD80E94-C6EA-45CF-8B0B-170B691E0343}"/>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7C1C425E-2725-40C7-BCFF-12290568753F}"/>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E0A1AE62-EF42-4341-A142-B1045F17088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860C5114-3D40-4620-A0AA-2A83D8B11B4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D1D94F4C-3BA6-496D-BA0E-C68FDFDA76B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A8149FDF-9574-4273-9997-1B4E03704D4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2057A2B0-9829-45E7-B1A3-F40941F51E4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C28A9DD3-23FA-494F-A5AB-8B5A7CD183DE}"/>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FA064297-8191-4CE4-AAA6-5E77F48FF16E}"/>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F7068B40-EAC1-4F76-A4C1-A2C8EA73716F}"/>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98BFA367-2C52-4632-B055-22335E7A4926}"/>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785339A8-BBC5-4E9B-A713-FA0826D81A45}"/>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A696645B-0A0C-4CDA-87AB-2CAA73745E56}"/>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FBF0C4C6-A270-40BD-8790-4B544560116C}"/>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B717D7B1-EAE7-4269-ADD5-F49CB811B9B4}"/>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D2B203AB-AE4C-4D8A-894D-A3678693C83A}"/>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06B1971C-82DB-4BD5-AA50-B0624873B4EE}"/>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19FC7ECA-D4E9-44E5-AAD5-24A7B4E086F9}"/>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D9736EA3-332A-49BC-A1A5-5F80807CCB85}"/>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337BD2D3-5E7A-4B9F-A6DE-EF4AB4E990FD}"/>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a:extLst>
            <a:ext uri="{FF2B5EF4-FFF2-40B4-BE49-F238E27FC236}">
              <a16:creationId xmlns:a16="http://schemas.microsoft.com/office/drawing/2014/main" id="{C761A05B-9C3F-4A5D-B61C-92BEFDF9FC41}"/>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2148EF31-674B-43EF-B6BD-B7BC25C66F8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a:extLst>
            <a:ext uri="{FF2B5EF4-FFF2-40B4-BE49-F238E27FC236}">
              <a16:creationId xmlns:a16="http://schemas.microsoft.com/office/drawing/2014/main" id="{9F6D899B-B3C4-4CCD-96F2-7A41B75A38E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C4377398-774A-45C1-BB8F-E6114E020315}"/>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80" name="直線コネクタ 379">
          <a:extLst>
            <a:ext uri="{FF2B5EF4-FFF2-40B4-BE49-F238E27FC236}">
              <a16:creationId xmlns:a16="http://schemas.microsoft.com/office/drawing/2014/main" id="{7CCCF493-DD0F-464D-A0B6-EE0A235B2257}"/>
            </a:ext>
          </a:extLst>
        </xdr:cNvPr>
        <xdr:cNvCxnSpPr/>
      </xdr:nvCxnSpPr>
      <xdr:spPr>
        <a:xfrm flipV="1">
          <a:off x="4177665" y="16535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719EB371-615F-4605-B5B6-6BBFDD526C0E}"/>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a:extLst>
            <a:ext uri="{FF2B5EF4-FFF2-40B4-BE49-F238E27FC236}">
              <a16:creationId xmlns:a16="http://schemas.microsoft.com/office/drawing/2014/main" id="{8F4BDF45-041B-4560-B01D-95B11CA561A7}"/>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DF3B264F-1D75-42A1-AD1C-B2BAFE1D60B4}"/>
            </a:ext>
          </a:extLst>
        </xdr:cNvPr>
        <xdr:cNvSpPr txBox="1"/>
      </xdr:nvSpPr>
      <xdr:spPr>
        <a:xfrm>
          <a:off x="4216400"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84" name="直線コネクタ 383">
          <a:extLst>
            <a:ext uri="{FF2B5EF4-FFF2-40B4-BE49-F238E27FC236}">
              <a16:creationId xmlns:a16="http://schemas.microsoft.com/office/drawing/2014/main" id="{AB8A1543-E85C-428E-96B9-C8C1FAB4A76B}"/>
            </a:ext>
          </a:extLst>
        </xdr:cNvPr>
        <xdr:cNvCxnSpPr/>
      </xdr:nvCxnSpPr>
      <xdr:spPr>
        <a:xfrm>
          <a:off x="41084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9D445F6B-211A-4D4E-B359-76BC85661E87}"/>
            </a:ext>
          </a:extLst>
        </xdr:cNvPr>
        <xdr:cNvSpPr txBox="1"/>
      </xdr:nvSpPr>
      <xdr:spPr>
        <a:xfrm>
          <a:off x="4216400" y="1696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86" name="フローチャート: 判断 385">
          <a:extLst>
            <a:ext uri="{FF2B5EF4-FFF2-40B4-BE49-F238E27FC236}">
              <a16:creationId xmlns:a16="http://schemas.microsoft.com/office/drawing/2014/main" id="{54A83F11-626A-45F4-8270-4374704B1238}"/>
            </a:ext>
          </a:extLst>
        </xdr:cNvPr>
        <xdr:cNvSpPr/>
      </xdr:nvSpPr>
      <xdr:spPr>
        <a:xfrm>
          <a:off x="4127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387" name="フローチャート: 判断 386">
          <a:extLst>
            <a:ext uri="{FF2B5EF4-FFF2-40B4-BE49-F238E27FC236}">
              <a16:creationId xmlns:a16="http://schemas.microsoft.com/office/drawing/2014/main" id="{510B21F9-F42F-4CF6-A751-81B38EF4202A}"/>
            </a:ext>
          </a:extLst>
        </xdr:cNvPr>
        <xdr:cNvSpPr/>
      </xdr:nvSpPr>
      <xdr:spPr>
        <a:xfrm>
          <a:off x="3384550" y="17111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388" name="フローチャート: 判断 387">
          <a:extLst>
            <a:ext uri="{FF2B5EF4-FFF2-40B4-BE49-F238E27FC236}">
              <a16:creationId xmlns:a16="http://schemas.microsoft.com/office/drawing/2014/main" id="{AAD31FAA-2FBA-441B-B4DD-E26A80CAF237}"/>
            </a:ext>
          </a:extLst>
        </xdr:cNvPr>
        <xdr:cNvSpPr/>
      </xdr:nvSpPr>
      <xdr:spPr>
        <a:xfrm>
          <a:off x="25717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ADECE5FB-E019-46ED-BFC3-0360DEECFA6D}"/>
            </a:ext>
          </a:extLst>
        </xdr:cNvPr>
        <xdr:cNvSpPr/>
      </xdr:nvSpPr>
      <xdr:spPr>
        <a:xfrm>
          <a:off x="177800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390" name="フローチャート: 判断 389">
          <a:extLst>
            <a:ext uri="{FF2B5EF4-FFF2-40B4-BE49-F238E27FC236}">
              <a16:creationId xmlns:a16="http://schemas.microsoft.com/office/drawing/2014/main" id="{FBBDAE46-B9A6-4D20-B3B4-1D269AC48F33}"/>
            </a:ext>
          </a:extLst>
        </xdr:cNvPr>
        <xdr:cNvSpPr/>
      </xdr:nvSpPr>
      <xdr:spPr>
        <a:xfrm>
          <a:off x="984250" y="17096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ACF58695-A9CB-4439-8022-20A079BCD346}"/>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32A9C418-8541-46BC-9BC4-7810BC482782}"/>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97952C8-9DE8-41C5-A14C-4F9113F7ECD5}"/>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1D07536C-B018-4D76-86A3-B1FF12BD3F4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579BEC93-18E3-4C0C-8460-B9E5CE7E0448}"/>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103505</xdr:rowOff>
    </xdr:from>
    <xdr:to>
      <xdr:col>24</xdr:col>
      <xdr:colOff>114300</xdr:colOff>
      <xdr:row>105</xdr:row>
      <xdr:rowOff>33655</xdr:rowOff>
    </xdr:to>
    <xdr:sp macro="" textlink="">
      <xdr:nvSpPr>
        <xdr:cNvPr id="396" name="楕円 395">
          <a:extLst>
            <a:ext uri="{FF2B5EF4-FFF2-40B4-BE49-F238E27FC236}">
              <a16:creationId xmlns:a16="http://schemas.microsoft.com/office/drawing/2014/main" id="{BCA65EB8-318B-45ED-A0D4-DF96A0C2091A}"/>
            </a:ext>
          </a:extLst>
        </xdr:cNvPr>
        <xdr:cNvSpPr/>
      </xdr:nvSpPr>
      <xdr:spPr>
        <a:xfrm>
          <a:off x="4127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81932</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D0E42F2E-65A7-4341-8733-68F092F1D2CF}"/>
            </a:ext>
          </a:extLst>
        </xdr:cNvPr>
        <xdr:cNvSpPr txBox="1"/>
      </xdr:nvSpPr>
      <xdr:spPr>
        <a:xfrm>
          <a:off x="4216400" y="1734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macro="" textlink="">
      <xdr:nvSpPr>
        <xdr:cNvPr id="398" name="楕円 397">
          <a:extLst>
            <a:ext uri="{FF2B5EF4-FFF2-40B4-BE49-F238E27FC236}">
              <a16:creationId xmlns:a16="http://schemas.microsoft.com/office/drawing/2014/main" id="{4AE83594-176E-4A8A-9DEF-2286AE22FD24}"/>
            </a:ext>
          </a:extLst>
        </xdr:cNvPr>
        <xdr:cNvSpPr/>
      </xdr:nvSpPr>
      <xdr:spPr>
        <a:xfrm>
          <a:off x="3384550" y="17326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154305</xdr:rowOff>
    </xdr:to>
    <xdr:cxnSp macro="">
      <xdr:nvCxnSpPr>
        <xdr:cNvPr id="399" name="直線コネクタ 398">
          <a:extLst>
            <a:ext uri="{FF2B5EF4-FFF2-40B4-BE49-F238E27FC236}">
              <a16:creationId xmlns:a16="http://schemas.microsoft.com/office/drawing/2014/main" id="{43C8414C-58CA-4627-A6FB-E635DC349CD6}"/>
            </a:ext>
          </a:extLst>
        </xdr:cNvPr>
        <xdr:cNvCxnSpPr/>
      </xdr:nvCxnSpPr>
      <xdr:spPr>
        <a:xfrm>
          <a:off x="3429000" y="17377411"/>
          <a:ext cx="7493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33020</xdr:rowOff>
    </xdr:from>
    <xdr:to>
      <xdr:col>15</xdr:col>
      <xdr:colOff>101600</xdr:colOff>
      <xdr:row>104</xdr:row>
      <xdr:rowOff>134620</xdr:rowOff>
    </xdr:to>
    <xdr:sp macro="" textlink="">
      <xdr:nvSpPr>
        <xdr:cNvPr id="400" name="楕円 399">
          <a:extLst>
            <a:ext uri="{FF2B5EF4-FFF2-40B4-BE49-F238E27FC236}">
              <a16:creationId xmlns:a16="http://schemas.microsoft.com/office/drawing/2014/main" id="{A3C4A526-9A69-4B05-86EC-302FD6703CCE}"/>
            </a:ext>
          </a:extLst>
        </xdr:cNvPr>
        <xdr:cNvSpPr/>
      </xdr:nvSpPr>
      <xdr:spPr>
        <a:xfrm>
          <a:off x="257175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83820</xdr:rowOff>
    </xdr:from>
    <xdr:to>
      <xdr:col>19</xdr:col>
      <xdr:colOff>177800</xdr:colOff>
      <xdr:row>104</xdr:row>
      <xdr:rowOff>118111</xdr:rowOff>
    </xdr:to>
    <xdr:cxnSp macro="">
      <xdr:nvCxnSpPr>
        <xdr:cNvPr id="401" name="直線コネクタ 400">
          <a:extLst>
            <a:ext uri="{FF2B5EF4-FFF2-40B4-BE49-F238E27FC236}">
              <a16:creationId xmlns:a16="http://schemas.microsoft.com/office/drawing/2014/main" id="{7127C0BB-7688-4804-8774-41D29BE07284}"/>
            </a:ext>
          </a:extLst>
        </xdr:cNvPr>
        <xdr:cNvCxnSpPr/>
      </xdr:nvCxnSpPr>
      <xdr:spPr>
        <a:xfrm>
          <a:off x="2622550" y="17343120"/>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170180</xdr:rowOff>
    </xdr:from>
    <xdr:to>
      <xdr:col>10</xdr:col>
      <xdr:colOff>165100</xdr:colOff>
      <xdr:row>104</xdr:row>
      <xdr:rowOff>100330</xdr:rowOff>
    </xdr:to>
    <xdr:sp macro="" textlink="">
      <xdr:nvSpPr>
        <xdr:cNvPr id="402" name="楕円 401">
          <a:extLst>
            <a:ext uri="{FF2B5EF4-FFF2-40B4-BE49-F238E27FC236}">
              <a16:creationId xmlns:a16="http://schemas.microsoft.com/office/drawing/2014/main" id="{2F7A4180-213D-4142-A169-0AF1368BC36C}"/>
            </a:ext>
          </a:extLst>
        </xdr:cNvPr>
        <xdr:cNvSpPr/>
      </xdr:nvSpPr>
      <xdr:spPr>
        <a:xfrm>
          <a:off x="17780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49530</xdr:rowOff>
    </xdr:from>
    <xdr:to>
      <xdr:col>15</xdr:col>
      <xdr:colOff>50800</xdr:colOff>
      <xdr:row>104</xdr:row>
      <xdr:rowOff>83820</xdr:rowOff>
    </xdr:to>
    <xdr:cxnSp macro="">
      <xdr:nvCxnSpPr>
        <xdr:cNvPr id="403" name="直線コネクタ 402">
          <a:extLst>
            <a:ext uri="{FF2B5EF4-FFF2-40B4-BE49-F238E27FC236}">
              <a16:creationId xmlns:a16="http://schemas.microsoft.com/office/drawing/2014/main" id="{BA8EF892-4435-4B65-9969-DE79DF79EBCD}"/>
            </a:ext>
          </a:extLst>
        </xdr:cNvPr>
        <xdr:cNvCxnSpPr/>
      </xdr:nvCxnSpPr>
      <xdr:spPr>
        <a:xfrm>
          <a:off x="1828800" y="1730883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04" name="n_1aveValue【市民会館】&#10;有形固定資産減価償却率">
          <a:extLst>
            <a:ext uri="{FF2B5EF4-FFF2-40B4-BE49-F238E27FC236}">
              <a16:creationId xmlns:a16="http://schemas.microsoft.com/office/drawing/2014/main" id="{0A3388DE-A38D-4169-B458-37335E2EBCAF}"/>
            </a:ext>
          </a:extLst>
        </xdr:cNvPr>
        <xdr:cNvSpPr txBox="1"/>
      </xdr:nvSpPr>
      <xdr:spPr>
        <a:xfrm>
          <a:off x="3239144"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05" name="n_2aveValue【市民会館】&#10;有形固定資産減価償却率">
          <a:extLst>
            <a:ext uri="{FF2B5EF4-FFF2-40B4-BE49-F238E27FC236}">
              <a16:creationId xmlns:a16="http://schemas.microsoft.com/office/drawing/2014/main" id="{1D82A8DC-0981-422E-9CC8-2B305A069229}"/>
            </a:ext>
          </a:extLst>
        </xdr:cNvPr>
        <xdr:cNvSpPr txBox="1"/>
      </xdr:nvSpPr>
      <xdr:spPr>
        <a:xfrm>
          <a:off x="24390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15798D83-6E6D-4D36-BD58-D0FEF7D3E062}"/>
            </a:ext>
          </a:extLst>
        </xdr:cNvPr>
        <xdr:cNvSpPr txBox="1"/>
      </xdr:nvSpPr>
      <xdr:spPr>
        <a:xfrm>
          <a:off x="1645294"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07" name="n_4aveValue【市民会館】&#10;有形固定資産減価償却率">
          <a:extLst>
            <a:ext uri="{FF2B5EF4-FFF2-40B4-BE49-F238E27FC236}">
              <a16:creationId xmlns:a16="http://schemas.microsoft.com/office/drawing/2014/main" id="{95F17160-656E-4F60-81B6-F3074C9C6747}"/>
            </a:ext>
          </a:extLst>
        </xdr:cNvPr>
        <xdr:cNvSpPr txBox="1"/>
      </xdr:nvSpPr>
      <xdr:spPr>
        <a:xfrm>
          <a:off x="851544"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160038</xdr:rowOff>
    </xdr:from>
    <xdr:ext cx="405111" cy="259045"/>
    <xdr:sp macro="" textlink="">
      <xdr:nvSpPr>
        <xdr:cNvPr id="408" name="n_1mainValue【市民会館】&#10;有形固定資産減価償却率">
          <a:extLst>
            <a:ext uri="{FF2B5EF4-FFF2-40B4-BE49-F238E27FC236}">
              <a16:creationId xmlns:a16="http://schemas.microsoft.com/office/drawing/2014/main" id="{BD9FA021-CA8C-4331-A87B-BDCEA9592024}"/>
            </a:ext>
          </a:extLst>
        </xdr:cNvPr>
        <xdr:cNvSpPr txBox="1"/>
      </xdr:nvSpPr>
      <xdr:spPr>
        <a:xfrm>
          <a:off x="3239144"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125747</xdr:rowOff>
    </xdr:from>
    <xdr:ext cx="405111" cy="259045"/>
    <xdr:sp macro="" textlink="">
      <xdr:nvSpPr>
        <xdr:cNvPr id="409" name="n_2mainValue【市民会館】&#10;有形固定資産減価償却率">
          <a:extLst>
            <a:ext uri="{FF2B5EF4-FFF2-40B4-BE49-F238E27FC236}">
              <a16:creationId xmlns:a16="http://schemas.microsoft.com/office/drawing/2014/main" id="{86E225ED-06F6-4C8B-A42F-6D53B79B01FB}"/>
            </a:ext>
          </a:extLst>
        </xdr:cNvPr>
        <xdr:cNvSpPr txBox="1"/>
      </xdr:nvSpPr>
      <xdr:spPr>
        <a:xfrm>
          <a:off x="24390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91457</xdr:rowOff>
    </xdr:from>
    <xdr:ext cx="405111" cy="259045"/>
    <xdr:sp macro="" textlink="">
      <xdr:nvSpPr>
        <xdr:cNvPr id="410" name="n_3mainValue【市民会館】&#10;有形固定資産減価償却率">
          <a:extLst>
            <a:ext uri="{FF2B5EF4-FFF2-40B4-BE49-F238E27FC236}">
              <a16:creationId xmlns:a16="http://schemas.microsoft.com/office/drawing/2014/main" id="{D5B719C4-092E-448D-8A17-28CC4C418607}"/>
            </a:ext>
          </a:extLst>
        </xdr:cNvPr>
        <xdr:cNvSpPr txBox="1"/>
      </xdr:nvSpPr>
      <xdr:spPr>
        <a:xfrm>
          <a:off x="1645294"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290FAB4F-79B4-49A9-93EF-7843B4AA6F4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7B6E44B4-C3F5-432B-AE69-F7D4F56FFF2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C67D8F36-6DFE-44A0-BAD7-C0FF33A9BC1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21927377-D067-44F3-9B12-DF23C201F93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8C3BC3E8-B478-48EA-90C5-E8246F4D445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B402D4E9-1D37-4AE1-B5CB-09D45E7C6BC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F5846E2B-D940-489A-8629-5633CA6A55A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D72B8346-EE76-4D79-8568-86707B28A843}"/>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2C76D790-BB3A-4C8F-8381-DFEBFF2AF1FE}"/>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CDFB7F26-862D-44A9-B209-E7DAF826969F}"/>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1" name="直線コネクタ 420">
          <a:extLst>
            <a:ext uri="{FF2B5EF4-FFF2-40B4-BE49-F238E27FC236}">
              <a16:creationId xmlns:a16="http://schemas.microsoft.com/office/drawing/2014/main" id="{07429FDA-5FBC-463D-A58C-534674A69662}"/>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2" name="テキスト ボックス 421">
          <a:extLst>
            <a:ext uri="{FF2B5EF4-FFF2-40B4-BE49-F238E27FC236}">
              <a16:creationId xmlns:a16="http://schemas.microsoft.com/office/drawing/2014/main" id="{F1BA27C8-9720-4DBB-8399-DF5F7D73C4CB}"/>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43134216-9E0C-4738-8252-8349596301CC}"/>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4" name="テキスト ボックス 423">
          <a:extLst>
            <a:ext uri="{FF2B5EF4-FFF2-40B4-BE49-F238E27FC236}">
              <a16:creationId xmlns:a16="http://schemas.microsoft.com/office/drawing/2014/main" id="{0EA3E848-A30B-4153-BAD7-E03874BC72AB}"/>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5" name="直線コネクタ 424">
          <a:extLst>
            <a:ext uri="{FF2B5EF4-FFF2-40B4-BE49-F238E27FC236}">
              <a16:creationId xmlns:a16="http://schemas.microsoft.com/office/drawing/2014/main" id="{B4269AD4-F153-47CD-8DFA-D72E5B5CF57F}"/>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6" name="テキスト ボックス 425">
          <a:extLst>
            <a:ext uri="{FF2B5EF4-FFF2-40B4-BE49-F238E27FC236}">
              <a16:creationId xmlns:a16="http://schemas.microsoft.com/office/drawing/2014/main" id="{96DE7030-1404-4130-BD06-3F4053AE2C91}"/>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C7D87434-DBE2-4B76-9BFC-2EECF6E2CE7D}"/>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383643D8-A929-41B6-A288-B0A251DE9A21}"/>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8AE51DF4-05A7-4C8A-B365-85373E123B13}"/>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30" name="直線コネクタ 429">
          <a:extLst>
            <a:ext uri="{FF2B5EF4-FFF2-40B4-BE49-F238E27FC236}">
              <a16:creationId xmlns:a16="http://schemas.microsoft.com/office/drawing/2014/main" id="{0B91D288-438E-4A30-BD6E-CA99E97F9953}"/>
            </a:ext>
          </a:extLst>
        </xdr:cNvPr>
        <xdr:cNvCxnSpPr/>
      </xdr:nvCxnSpPr>
      <xdr:spPr>
        <a:xfrm flipV="1">
          <a:off x="9429115" y="166897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1" name="【市民会館】&#10;一人当たり面積最小値テキスト">
          <a:extLst>
            <a:ext uri="{FF2B5EF4-FFF2-40B4-BE49-F238E27FC236}">
              <a16:creationId xmlns:a16="http://schemas.microsoft.com/office/drawing/2014/main" id="{7B8611EF-CA72-4CEC-A449-ABB777D717EA}"/>
            </a:ext>
          </a:extLst>
        </xdr:cNvPr>
        <xdr:cNvSpPr txBox="1"/>
      </xdr:nvSpPr>
      <xdr:spPr>
        <a:xfrm>
          <a:off x="9467850" y="17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2" name="直線コネクタ 431">
          <a:extLst>
            <a:ext uri="{FF2B5EF4-FFF2-40B4-BE49-F238E27FC236}">
              <a16:creationId xmlns:a16="http://schemas.microsoft.com/office/drawing/2014/main" id="{39E3BFB7-65F9-4686-AF6C-76F96804A224}"/>
            </a:ext>
          </a:extLst>
        </xdr:cNvPr>
        <xdr:cNvCxnSpPr/>
      </xdr:nvCxnSpPr>
      <xdr:spPr>
        <a:xfrm>
          <a:off x="935990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33" name="【市民会館】&#10;一人当たり面積最大値テキスト">
          <a:extLst>
            <a:ext uri="{FF2B5EF4-FFF2-40B4-BE49-F238E27FC236}">
              <a16:creationId xmlns:a16="http://schemas.microsoft.com/office/drawing/2014/main" id="{B04C07CE-FE47-40AE-90DF-2535C7CE6FBC}"/>
            </a:ext>
          </a:extLst>
        </xdr:cNvPr>
        <xdr:cNvSpPr txBox="1"/>
      </xdr:nvSpPr>
      <xdr:spPr>
        <a:xfrm>
          <a:off x="9467850" y="16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34" name="直線コネクタ 433">
          <a:extLst>
            <a:ext uri="{FF2B5EF4-FFF2-40B4-BE49-F238E27FC236}">
              <a16:creationId xmlns:a16="http://schemas.microsoft.com/office/drawing/2014/main" id="{82BBAAE3-77AD-4D81-ABAD-47F443F549E5}"/>
            </a:ext>
          </a:extLst>
        </xdr:cNvPr>
        <xdr:cNvCxnSpPr/>
      </xdr:nvCxnSpPr>
      <xdr:spPr>
        <a:xfrm>
          <a:off x="9359900" y="1668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35" name="【市民会館】&#10;一人当たり面積平均値テキスト">
          <a:extLst>
            <a:ext uri="{FF2B5EF4-FFF2-40B4-BE49-F238E27FC236}">
              <a16:creationId xmlns:a16="http://schemas.microsoft.com/office/drawing/2014/main" id="{9980D174-C526-418A-81F7-03DAECDEA5FE}"/>
            </a:ext>
          </a:extLst>
        </xdr:cNvPr>
        <xdr:cNvSpPr txBox="1"/>
      </xdr:nvSpPr>
      <xdr:spPr>
        <a:xfrm>
          <a:off x="9467850" y="1727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36" name="フローチャート: 判断 435">
          <a:extLst>
            <a:ext uri="{FF2B5EF4-FFF2-40B4-BE49-F238E27FC236}">
              <a16:creationId xmlns:a16="http://schemas.microsoft.com/office/drawing/2014/main" id="{AB331E8B-69D9-40D2-8468-B1D130117468}"/>
            </a:ext>
          </a:extLst>
        </xdr:cNvPr>
        <xdr:cNvSpPr/>
      </xdr:nvSpPr>
      <xdr:spPr>
        <a:xfrm>
          <a:off x="939800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7" name="フローチャート: 判断 436">
          <a:extLst>
            <a:ext uri="{FF2B5EF4-FFF2-40B4-BE49-F238E27FC236}">
              <a16:creationId xmlns:a16="http://schemas.microsoft.com/office/drawing/2014/main" id="{74A29C0D-A1C4-482F-BEE3-C886815EA43D}"/>
            </a:ext>
          </a:extLst>
        </xdr:cNvPr>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38" name="フローチャート: 判断 437">
          <a:extLst>
            <a:ext uri="{FF2B5EF4-FFF2-40B4-BE49-F238E27FC236}">
              <a16:creationId xmlns:a16="http://schemas.microsoft.com/office/drawing/2014/main" id="{EC382243-FEFD-4F36-AB93-08C699A7C50D}"/>
            </a:ext>
          </a:extLst>
        </xdr:cNvPr>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39" name="フローチャート: 判断 438">
          <a:extLst>
            <a:ext uri="{FF2B5EF4-FFF2-40B4-BE49-F238E27FC236}">
              <a16:creationId xmlns:a16="http://schemas.microsoft.com/office/drawing/2014/main" id="{EF54AD02-9AAC-4689-8EBD-6D7EABFDA595}"/>
            </a:ext>
          </a:extLst>
        </xdr:cNvPr>
        <xdr:cNvSpPr/>
      </xdr:nvSpPr>
      <xdr:spPr>
        <a:xfrm>
          <a:off x="702945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40" name="フローチャート: 判断 439">
          <a:extLst>
            <a:ext uri="{FF2B5EF4-FFF2-40B4-BE49-F238E27FC236}">
              <a16:creationId xmlns:a16="http://schemas.microsoft.com/office/drawing/2014/main" id="{3BD16B72-E269-4525-9051-A17014371876}"/>
            </a:ext>
          </a:extLst>
        </xdr:cNvPr>
        <xdr:cNvSpPr/>
      </xdr:nvSpPr>
      <xdr:spPr>
        <a:xfrm>
          <a:off x="62357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66E5EB36-227C-4DD7-AB4E-88A1FCB4E8E3}"/>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4993D52B-A50C-4CD3-ABEA-7E2CD145D773}"/>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4BC21BAD-DF65-413E-8A06-04528DE0978C}"/>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7612D777-5392-4CA7-ACDA-A5411EABD3DD}"/>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6C4FD8A6-82BE-4D4A-AE72-610F21300A8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46" name="楕円 445">
          <a:extLst>
            <a:ext uri="{FF2B5EF4-FFF2-40B4-BE49-F238E27FC236}">
              <a16:creationId xmlns:a16="http://schemas.microsoft.com/office/drawing/2014/main" id="{79CC3260-13A5-4FB6-8FE5-0098DEAF0834}"/>
            </a:ext>
          </a:extLst>
        </xdr:cNvPr>
        <xdr:cNvSpPr/>
      </xdr:nvSpPr>
      <xdr:spPr>
        <a:xfrm>
          <a:off x="9398000" y="1758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447" name="【市民会館】&#10;一人当たり面積該当値テキスト">
          <a:extLst>
            <a:ext uri="{FF2B5EF4-FFF2-40B4-BE49-F238E27FC236}">
              <a16:creationId xmlns:a16="http://schemas.microsoft.com/office/drawing/2014/main" id="{BAB5C7F8-B4F5-4EFB-B0DE-4CAFF1D1A601}"/>
            </a:ext>
          </a:extLst>
        </xdr:cNvPr>
        <xdr:cNvSpPr txBox="1"/>
      </xdr:nvSpPr>
      <xdr:spPr>
        <a:xfrm>
          <a:off x="9467850"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156845</xdr:rowOff>
    </xdr:from>
    <xdr:to>
      <xdr:col>50</xdr:col>
      <xdr:colOff>165100</xdr:colOff>
      <xdr:row>106</xdr:row>
      <xdr:rowOff>86995</xdr:rowOff>
    </xdr:to>
    <xdr:sp macro="" textlink="">
      <xdr:nvSpPr>
        <xdr:cNvPr id="448" name="楕円 447">
          <a:extLst>
            <a:ext uri="{FF2B5EF4-FFF2-40B4-BE49-F238E27FC236}">
              <a16:creationId xmlns:a16="http://schemas.microsoft.com/office/drawing/2014/main" id="{C58EC318-C742-4DBA-8C26-D76D613CC182}"/>
            </a:ext>
          </a:extLst>
        </xdr:cNvPr>
        <xdr:cNvSpPr/>
      </xdr:nvSpPr>
      <xdr:spPr>
        <a:xfrm>
          <a:off x="86360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36195</xdr:rowOff>
    </xdr:to>
    <xdr:cxnSp macro="">
      <xdr:nvCxnSpPr>
        <xdr:cNvPr id="449" name="直線コネクタ 448">
          <a:extLst>
            <a:ext uri="{FF2B5EF4-FFF2-40B4-BE49-F238E27FC236}">
              <a16:creationId xmlns:a16="http://schemas.microsoft.com/office/drawing/2014/main" id="{2AB53625-1C9C-40A1-9B53-53819009D933}"/>
            </a:ext>
          </a:extLst>
        </xdr:cNvPr>
        <xdr:cNvCxnSpPr/>
      </xdr:nvCxnSpPr>
      <xdr:spPr>
        <a:xfrm flipV="1">
          <a:off x="8686800" y="1763268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450" name="楕円 449">
          <a:extLst>
            <a:ext uri="{FF2B5EF4-FFF2-40B4-BE49-F238E27FC236}">
              <a16:creationId xmlns:a16="http://schemas.microsoft.com/office/drawing/2014/main" id="{A73BF843-F02F-4A44-B981-2C369F552D88}"/>
            </a:ext>
          </a:extLst>
        </xdr:cNvPr>
        <xdr:cNvSpPr/>
      </xdr:nvSpPr>
      <xdr:spPr>
        <a:xfrm>
          <a:off x="7842250" y="17587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36195</xdr:rowOff>
    </xdr:from>
    <xdr:to>
      <xdr:col>50</xdr:col>
      <xdr:colOff>114300</xdr:colOff>
      <xdr:row>106</xdr:row>
      <xdr:rowOff>36195</xdr:rowOff>
    </xdr:to>
    <xdr:cxnSp macro="">
      <xdr:nvCxnSpPr>
        <xdr:cNvPr id="451" name="直線コネクタ 450">
          <a:extLst>
            <a:ext uri="{FF2B5EF4-FFF2-40B4-BE49-F238E27FC236}">
              <a16:creationId xmlns:a16="http://schemas.microsoft.com/office/drawing/2014/main" id="{1E744E1E-318D-4D8B-91B1-64FDF4381F4F}"/>
            </a:ext>
          </a:extLst>
        </xdr:cNvPr>
        <xdr:cNvCxnSpPr/>
      </xdr:nvCxnSpPr>
      <xdr:spPr>
        <a:xfrm>
          <a:off x="7886700" y="176383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52" name="楕円 451">
          <a:extLst>
            <a:ext uri="{FF2B5EF4-FFF2-40B4-BE49-F238E27FC236}">
              <a16:creationId xmlns:a16="http://schemas.microsoft.com/office/drawing/2014/main" id="{7D51CD15-1153-4333-999A-2B5446443C59}"/>
            </a:ext>
          </a:extLst>
        </xdr:cNvPr>
        <xdr:cNvSpPr/>
      </xdr:nvSpPr>
      <xdr:spPr>
        <a:xfrm>
          <a:off x="702945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36195</xdr:rowOff>
    </xdr:from>
    <xdr:to>
      <xdr:col>45</xdr:col>
      <xdr:colOff>177800</xdr:colOff>
      <xdr:row>106</xdr:row>
      <xdr:rowOff>36195</xdr:rowOff>
    </xdr:to>
    <xdr:cxnSp macro="">
      <xdr:nvCxnSpPr>
        <xdr:cNvPr id="453" name="直線コネクタ 452">
          <a:extLst>
            <a:ext uri="{FF2B5EF4-FFF2-40B4-BE49-F238E27FC236}">
              <a16:creationId xmlns:a16="http://schemas.microsoft.com/office/drawing/2014/main" id="{FAEBC5D6-F307-40A9-BF48-2605AACA7DB5}"/>
            </a:ext>
          </a:extLst>
        </xdr:cNvPr>
        <xdr:cNvCxnSpPr/>
      </xdr:nvCxnSpPr>
      <xdr:spPr>
        <a:xfrm>
          <a:off x="7080250" y="176383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4" name="n_1aveValue【市民会館】&#10;一人当たり面積">
          <a:extLst>
            <a:ext uri="{FF2B5EF4-FFF2-40B4-BE49-F238E27FC236}">
              <a16:creationId xmlns:a16="http://schemas.microsoft.com/office/drawing/2014/main" id="{436A38A0-687E-4543-A628-7637A93B67DC}"/>
            </a:ext>
          </a:extLst>
        </xdr:cNvPr>
        <xdr:cNvSpPr txBox="1"/>
      </xdr:nvSpPr>
      <xdr:spPr>
        <a:xfrm>
          <a:off x="845827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5" name="n_2aveValue【市民会館】&#10;一人当たり面積">
          <a:extLst>
            <a:ext uri="{FF2B5EF4-FFF2-40B4-BE49-F238E27FC236}">
              <a16:creationId xmlns:a16="http://schemas.microsoft.com/office/drawing/2014/main" id="{4CA3C068-7A88-4392-9497-10B1DAD2D177}"/>
            </a:ext>
          </a:extLst>
        </xdr:cNvPr>
        <xdr:cNvSpPr txBox="1"/>
      </xdr:nvSpPr>
      <xdr:spPr>
        <a:xfrm>
          <a:off x="7677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56" name="n_3aveValue【市民会館】&#10;一人当たり面積">
          <a:extLst>
            <a:ext uri="{FF2B5EF4-FFF2-40B4-BE49-F238E27FC236}">
              <a16:creationId xmlns:a16="http://schemas.microsoft.com/office/drawing/2014/main" id="{52F5525A-FA93-494E-A426-04B2B9564CD1}"/>
            </a:ext>
          </a:extLst>
        </xdr:cNvPr>
        <xdr:cNvSpPr txBox="1"/>
      </xdr:nvSpPr>
      <xdr:spPr>
        <a:xfrm>
          <a:off x="686442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57" name="n_4aveValue【市民会館】&#10;一人当たり面積">
          <a:extLst>
            <a:ext uri="{FF2B5EF4-FFF2-40B4-BE49-F238E27FC236}">
              <a16:creationId xmlns:a16="http://schemas.microsoft.com/office/drawing/2014/main" id="{E420023A-8DD1-4D30-B4DF-87611F487B21}"/>
            </a:ext>
          </a:extLst>
        </xdr:cNvPr>
        <xdr:cNvSpPr txBox="1"/>
      </xdr:nvSpPr>
      <xdr:spPr>
        <a:xfrm>
          <a:off x="6070677" y="172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78122</xdr:rowOff>
    </xdr:from>
    <xdr:ext cx="469744" cy="259045"/>
    <xdr:sp macro="" textlink="">
      <xdr:nvSpPr>
        <xdr:cNvPr id="458" name="n_1mainValue【市民会館】&#10;一人当たり面積">
          <a:extLst>
            <a:ext uri="{FF2B5EF4-FFF2-40B4-BE49-F238E27FC236}">
              <a16:creationId xmlns:a16="http://schemas.microsoft.com/office/drawing/2014/main" id="{8A918A41-51AE-4E02-B67A-07A5A494643F}"/>
            </a:ext>
          </a:extLst>
        </xdr:cNvPr>
        <xdr:cNvSpPr txBox="1"/>
      </xdr:nvSpPr>
      <xdr:spPr>
        <a:xfrm>
          <a:off x="8458277" y="176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459" name="n_2mainValue【市民会館】&#10;一人当たり面積">
          <a:extLst>
            <a:ext uri="{FF2B5EF4-FFF2-40B4-BE49-F238E27FC236}">
              <a16:creationId xmlns:a16="http://schemas.microsoft.com/office/drawing/2014/main" id="{D9EAF9B8-AD96-461A-991C-E3357E880BDE}"/>
            </a:ext>
          </a:extLst>
        </xdr:cNvPr>
        <xdr:cNvSpPr txBox="1"/>
      </xdr:nvSpPr>
      <xdr:spPr>
        <a:xfrm>
          <a:off x="7677227" y="176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78122</xdr:rowOff>
    </xdr:from>
    <xdr:ext cx="469744" cy="259045"/>
    <xdr:sp macro="" textlink="">
      <xdr:nvSpPr>
        <xdr:cNvPr id="460" name="n_3mainValue【市民会館】&#10;一人当たり面積">
          <a:extLst>
            <a:ext uri="{FF2B5EF4-FFF2-40B4-BE49-F238E27FC236}">
              <a16:creationId xmlns:a16="http://schemas.microsoft.com/office/drawing/2014/main" id="{648CC4EF-212A-4EDF-9A3F-3BFDFDB27EA8}"/>
            </a:ext>
          </a:extLst>
        </xdr:cNvPr>
        <xdr:cNvSpPr txBox="1"/>
      </xdr:nvSpPr>
      <xdr:spPr>
        <a:xfrm>
          <a:off x="6864427" y="176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424CEB0B-CEEA-45C6-8670-EE438F0A0D13}"/>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D4CF524B-3152-4E03-8EFF-5F3CFA94CD1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22DF7866-C050-499B-9968-E115601F8AE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F7540C7A-DA69-434D-8722-63B4330983D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D6B36C89-2C91-47FE-AC3D-CBAA0D0080E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267774B-B384-4422-ADE4-B0320CD99D8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3378CC8A-5E11-477F-B629-23E69BDAF08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B76E0FAF-255C-4C97-9171-49BEB473E0D5}"/>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563CAEBF-2330-4007-8372-AB8CE53752E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A20E959B-A2A8-488C-9A81-0C5673B6A6C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07C663F5-E391-44E8-8A9D-2D04164CF18F}"/>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2C278CC4-5ED3-47CE-9EFB-2586B267E8FF}"/>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D3DC8D33-DD6F-4BA9-AABE-935D19ECE497}"/>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50816743-EC6B-43B8-A542-0A5C517E17D3}"/>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E679C667-C3D4-48F6-A047-1B05D7650032}"/>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11DEB324-2309-487F-AAA7-3A6CEF61D079}"/>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FD3AD741-0237-4544-8AB5-A61BCB2E5401}"/>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806AF7E4-F4AB-4F64-AEDE-C99DB8FD4507}"/>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24273B6C-3464-44D6-9FEE-E5A10B050A8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852859AB-C87F-4B7C-954D-FAB26F8B658B}"/>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DEEE9E3A-B3F9-4307-92BD-644386A0626C}"/>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C5C55FC2-B4DE-454C-ABFA-08771FDDA1D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91FC84AF-9C30-43C7-BABB-0CF3CBB451E1}"/>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6A797003-3CCB-4609-AE7A-102BA04AFFC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485" name="直線コネクタ 484">
          <a:extLst>
            <a:ext uri="{FF2B5EF4-FFF2-40B4-BE49-F238E27FC236}">
              <a16:creationId xmlns:a16="http://schemas.microsoft.com/office/drawing/2014/main" id="{98384D02-6190-403C-AD83-EDCCF06107C6}"/>
            </a:ext>
          </a:extLst>
        </xdr:cNvPr>
        <xdr:cNvCxnSpPr/>
      </xdr:nvCxnSpPr>
      <xdr:spPr>
        <a:xfrm flipV="1">
          <a:off x="14699614" y="5481320"/>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4C6DB6D3-DEAE-48C6-AE37-2C9674FD26FE}"/>
            </a:ext>
          </a:extLst>
        </xdr:cNvPr>
        <xdr:cNvSpPr txBox="1"/>
      </xdr:nvSpPr>
      <xdr:spPr>
        <a:xfrm>
          <a:off x="1473835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487" name="直線コネクタ 486">
          <a:extLst>
            <a:ext uri="{FF2B5EF4-FFF2-40B4-BE49-F238E27FC236}">
              <a16:creationId xmlns:a16="http://schemas.microsoft.com/office/drawing/2014/main" id="{9C7EFBD7-A86B-487A-8D86-96E3ADE0431D}"/>
            </a:ext>
          </a:extLst>
        </xdr:cNvPr>
        <xdr:cNvCxnSpPr/>
      </xdr:nvCxnSpPr>
      <xdr:spPr>
        <a:xfrm>
          <a:off x="146113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87E0545E-B20B-4214-8FA1-B4ABD828FBC0}"/>
            </a:ext>
          </a:extLst>
        </xdr:cNvPr>
        <xdr:cNvSpPr txBox="1"/>
      </xdr:nvSpPr>
      <xdr:spPr>
        <a:xfrm>
          <a:off x="14738350" y="52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89" name="直線コネクタ 488">
          <a:extLst>
            <a:ext uri="{FF2B5EF4-FFF2-40B4-BE49-F238E27FC236}">
              <a16:creationId xmlns:a16="http://schemas.microsoft.com/office/drawing/2014/main" id="{16A90A6F-3A92-4C9E-81F9-348895F4DD62}"/>
            </a:ext>
          </a:extLst>
        </xdr:cNvPr>
        <xdr:cNvCxnSpPr/>
      </xdr:nvCxnSpPr>
      <xdr:spPr>
        <a:xfrm>
          <a:off x="14611350" y="5481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5EAA7833-1C2C-4B24-AB7F-A74FD85F7C1D}"/>
            </a:ext>
          </a:extLst>
        </xdr:cNvPr>
        <xdr:cNvSpPr txBox="1"/>
      </xdr:nvSpPr>
      <xdr:spPr>
        <a:xfrm>
          <a:off x="14738350" y="6032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91" name="フローチャート: 判断 490">
          <a:extLst>
            <a:ext uri="{FF2B5EF4-FFF2-40B4-BE49-F238E27FC236}">
              <a16:creationId xmlns:a16="http://schemas.microsoft.com/office/drawing/2014/main" id="{E8592D4E-64A3-4CE1-94BF-BDA832BE20D4}"/>
            </a:ext>
          </a:extLst>
        </xdr:cNvPr>
        <xdr:cNvSpPr/>
      </xdr:nvSpPr>
      <xdr:spPr>
        <a:xfrm>
          <a:off x="14649450" y="6174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92" name="フローチャート: 判断 491">
          <a:extLst>
            <a:ext uri="{FF2B5EF4-FFF2-40B4-BE49-F238E27FC236}">
              <a16:creationId xmlns:a16="http://schemas.microsoft.com/office/drawing/2014/main" id="{88902BED-3301-4D9B-8B58-EA830ADF762B}"/>
            </a:ext>
          </a:extLst>
        </xdr:cNvPr>
        <xdr:cNvSpPr/>
      </xdr:nvSpPr>
      <xdr:spPr>
        <a:xfrm>
          <a:off x="138874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93" name="フローチャート: 判断 492">
          <a:extLst>
            <a:ext uri="{FF2B5EF4-FFF2-40B4-BE49-F238E27FC236}">
              <a16:creationId xmlns:a16="http://schemas.microsoft.com/office/drawing/2014/main" id="{9C77A114-31E5-4E29-94FE-EA6F401E8AA9}"/>
            </a:ext>
          </a:extLst>
        </xdr:cNvPr>
        <xdr:cNvSpPr/>
      </xdr:nvSpPr>
      <xdr:spPr>
        <a:xfrm>
          <a:off x="13093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94" name="フローチャート: 判断 493">
          <a:extLst>
            <a:ext uri="{FF2B5EF4-FFF2-40B4-BE49-F238E27FC236}">
              <a16:creationId xmlns:a16="http://schemas.microsoft.com/office/drawing/2014/main" id="{8F335FFA-0CA9-46C1-A2B5-69319E7D7593}"/>
            </a:ext>
          </a:extLst>
        </xdr:cNvPr>
        <xdr:cNvSpPr/>
      </xdr:nvSpPr>
      <xdr:spPr>
        <a:xfrm>
          <a:off x="12299950" y="6176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495" name="フローチャート: 判断 494">
          <a:extLst>
            <a:ext uri="{FF2B5EF4-FFF2-40B4-BE49-F238E27FC236}">
              <a16:creationId xmlns:a16="http://schemas.microsoft.com/office/drawing/2014/main" id="{F7D3D4CD-D9E8-4AAC-A1CD-458FBC2A8800}"/>
            </a:ext>
          </a:extLst>
        </xdr:cNvPr>
        <xdr:cNvSpPr/>
      </xdr:nvSpPr>
      <xdr:spPr>
        <a:xfrm>
          <a:off x="114871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D6152339-AEA4-4C81-95AF-F160BD8D249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ED4F2F71-CE5C-4E60-AD22-0396F4B0E14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A2F0BD3D-1324-4BA9-A8EA-7754EA02C10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1A203573-CCB0-4224-94C5-44FB76C81FA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C743C598-E95E-4B53-A584-C69934BEF3C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501" name="楕円 500">
          <a:extLst>
            <a:ext uri="{FF2B5EF4-FFF2-40B4-BE49-F238E27FC236}">
              <a16:creationId xmlns:a16="http://schemas.microsoft.com/office/drawing/2014/main" id="{06FD0454-E64E-46FF-A3E7-F13C40EAD88B}"/>
            </a:ext>
          </a:extLst>
        </xdr:cNvPr>
        <xdr:cNvSpPr/>
      </xdr:nvSpPr>
      <xdr:spPr>
        <a:xfrm>
          <a:off x="14649450" y="6440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139082</xdr:rowOff>
    </xdr:from>
    <xdr:ext cx="405111" cy="259045"/>
    <xdr:sp macro="" textlink="">
      <xdr:nvSpPr>
        <xdr:cNvPr id="502" name="【一般廃棄物処理施設】&#10;有形固定資産減価償却率該当値テキスト">
          <a:extLst>
            <a:ext uri="{FF2B5EF4-FFF2-40B4-BE49-F238E27FC236}">
              <a16:creationId xmlns:a16="http://schemas.microsoft.com/office/drawing/2014/main" id="{B9CB1F70-E92E-4F30-9509-1CB127745C14}"/>
            </a:ext>
          </a:extLst>
        </xdr:cNvPr>
        <xdr:cNvSpPr txBox="1"/>
      </xdr:nvSpPr>
      <xdr:spPr>
        <a:xfrm>
          <a:off x="14738350" y="641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503" name="楕円 502">
          <a:extLst>
            <a:ext uri="{FF2B5EF4-FFF2-40B4-BE49-F238E27FC236}">
              <a16:creationId xmlns:a16="http://schemas.microsoft.com/office/drawing/2014/main" id="{172746AF-704B-4D17-B799-AC5B4F0AFD8C}"/>
            </a:ext>
          </a:extLst>
        </xdr:cNvPr>
        <xdr:cNvSpPr/>
      </xdr:nvSpPr>
      <xdr:spPr>
        <a:xfrm>
          <a:off x="13887450" y="6364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39</xdr:row>
      <xdr:rowOff>40005</xdr:rowOff>
    </xdr:to>
    <xdr:cxnSp macro="">
      <xdr:nvCxnSpPr>
        <xdr:cNvPr id="504" name="直線コネクタ 503">
          <a:extLst>
            <a:ext uri="{FF2B5EF4-FFF2-40B4-BE49-F238E27FC236}">
              <a16:creationId xmlns:a16="http://schemas.microsoft.com/office/drawing/2014/main" id="{E784E895-A065-4543-A358-D2C5D6B38DEA}"/>
            </a:ext>
          </a:extLst>
        </xdr:cNvPr>
        <xdr:cNvCxnSpPr/>
      </xdr:nvCxnSpPr>
      <xdr:spPr>
        <a:xfrm>
          <a:off x="13938250" y="6415405"/>
          <a:ext cx="762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27305</xdr:rowOff>
    </xdr:from>
    <xdr:to>
      <xdr:col>76</xdr:col>
      <xdr:colOff>165100</xdr:colOff>
      <xdr:row>38</xdr:row>
      <xdr:rowOff>128905</xdr:rowOff>
    </xdr:to>
    <xdr:sp macro="" textlink="">
      <xdr:nvSpPr>
        <xdr:cNvPr id="505" name="楕円 504">
          <a:extLst>
            <a:ext uri="{FF2B5EF4-FFF2-40B4-BE49-F238E27FC236}">
              <a16:creationId xmlns:a16="http://schemas.microsoft.com/office/drawing/2014/main" id="{EC36B6E2-883B-40C5-8639-D2C3B6BE2DE4}"/>
            </a:ext>
          </a:extLst>
        </xdr:cNvPr>
        <xdr:cNvSpPr/>
      </xdr:nvSpPr>
      <xdr:spPr>
        <a:xfrm>
          <a:off x="130937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78105</xdr:rowOff>
    </xdr:from>
    <xdr:to>
      <xdr:col>81</xdr:col>
      <xdr:colOff>50800</xdr:colOff>
      <xdr:row>38</xdr:row>
      <xdr:rowOff>135255</xdr:rowOff>
    </xdr:to>
    <xdr:cxnSp macro="">
      <xdr:nvCxnSpPr>
        <xdr:cNvPr id="506" name="直線コネクタ 505">
          <a:extLst>
            <a:ext uri="{FF2B5EF4-FFF2-40B4-BE49-F238E27FC236}">
              <a16:creationId xmlns:a16="http://schemas.microsoft.com/office/drawing/2014/main" id="{4815496D-80E5-44AC-BB1A-E5A44163EDCA}"/>
            </a:ext>
          </a:extLst>
        </xdr:cNvPr>
        <xdr:cNvCxnSpPr/>
      </xdr:nvCxnSpPr>
      <xdr:spPr>
        <a:xfrm>
          <a:off x="13144500" y="635825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164465</xdr:rowOff>
    </xdr:from>
    <xdr:to>
      <xdr:col>72</xdr:col>
      <xdr:colOff>38100</xdr:colOff>
      <xdr:row>38</xdr:row>
      <xdr:rowOff>94615</xdr:rowOff>
    </xdr:to>
    <xdr:sp macro="" textlink="">
      <xdr:nvSpPr>
        <xdr:cNvPr id="507" name="楕円 506">
          <a:extLst>
            <a:ext uri="{FF2B5EF4-FFF2-40B4-BE49-F238E27FC236}">
              <a16:creationId xmlns:a16="http://schemas.microsoft.com/office/drawing/2014/main" id="{4B28D27E-DED3-4A46-9095-8FED08B530EE}"/>
            </a:ext>
          </a:extLst>
        </xdr:cNvPr>
        <xdr:cNvSpPr/>
      </xdr:nvSpPr>
      <xdr:spPr>
        <a:xfrm>
          <a:off x="12299950" y="6279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43815</xdr:rowOff>
    </xdr:from>
    <xdr:to>
      <xdr:col>76</xdr:col>
      <xdr:colOff>114300</xdr:colOff>
      <xdr:row>38</xdr:row>
      <xdr:rowOff>78105</xdr:rowOff>
    </xdr:to>
    <xdr:cxnSp macro="">
      <xdr:nvCxnSpPr>
        <xdr:cNvPr id="508" name="直線コネクタ 507">
          <a:extLst>
            <a:ext uri="{FF2B5EF4-FFF2-40B4-BE49-F238E27FC236}">
              <a16:creationId xmlns:a16="http://schemas.microsoft.com/office/drawing/2014/main" id="{92F0C87B-F5A3-4D56-B93C-6EB4D33DD463}"/>
            </a:ext>
          </a:extLst>
        </xdr:cNvPr>
        <xdr:cNvCxnSpPr/>
      </xdr:nvCxnSpPr>
      <xdr:spPr>
        <a:xfrm>
          <a:off x="12344400" y="632396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6CF95690-7A9C-47EE-92F4-C14B03E55FDD}"/>
            </a:ext>
          </a:extLst>
        </xdr:cNvPr>
        <xdr:cNvSpPr txBox="1"/>
      </xdr:nvSpPr>
      <xdr:spPr>
        <a:xfrm>
          <a:off x="1374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B5712B7F-AE16-4D1E-B40D-1EB8C90EC3CF}"/>
            </a:ext>
          </a:extLst>
        </xdr:cNvPr>
        <xdr:cNvSpPr txBox="1"/>
      </xdr:nvSpPr>
      <xdr:spPr>
        <a:xfrm>
          <a:off x="1296099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A36CD0E8-225D-4C38-8920-4DCA341A3939}"/>
            </a:ext>
          </a:extLst>
        </xdr:cNvPr>
        <xdr:cNvSpPr txBox="1"/>
      </xdr:nvSpPr>
      <xdr:spPr>
        <a:xfrm>
          <a:off x="12167244"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F0148B05-6E99-4B5D-9CED-323179B2991E}"/>
            </a:ext>
          </a:extLst>
        </xdr:cNvPr>
        <xdr:cNvSpPr txBox="1"/>
      </xdr:nvSpPr>
      <xdr:spPr>
        <a:xfrm>
          <a:off x="113544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1DD321E1-4A96-4C08-9651-66E90401A9F5}"/>
            </a:ext>
          </a:extLst>
        </xdr:cNvPr>
        <xdr:cNvSpPr txBox="1"/>
      </xdr:nvSpPr>
      <xdr:spPr>
        <a:xfrm>
          <a:off x="13742044"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120032</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C1672A6D-BE00-4962-AC5C-3FE05E2366C2}"/>
            </a:ext>
          </a:extLst>
        </xdr:cNvPr>
        <xdr:cNvSpPr txBox="1"/>
      </xdr:nvSpPr>
      <xdr:spPr>
        <a:xfrm>
          <a:off x="12960994" y="640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CEC9CF81-DF58-4AAD-8F64-EA261F1CCA15}"/>
            </a:ext>
          </a:extLst>
        </xdr:cNvPr>
        <xdr:cNvSpPr txBox="1"/>
      </xdr:nvSpPr>
      <xdr:spPr>
        <a:xfrm>
          <a:off x="121672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AF231905-321D-46A9-A039-3A759B5F2C1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217799EF-B563-40C2-81D5-63720770474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4E3D0EEF-3285-46EA-81EB-BADA25412D3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3230BBE1-B588-4E27-83D4-648DC1A21B0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B745466F-CEE8-4BD2-8D04-3D6D3D79107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CD6E5277-2A35-4C9F-B228-722C0DB9A2E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00F6B206-54F8-41B1-A975-5BB3FBD9FE61}"/>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98570434-2D65-44BC-9248-603E111C6612}"/>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A9AF0B1F-7EE9-4096-97DE-23176E7A716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E870C738-8BD3-4606-ACC7-DBB0D72873C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id="{FDE3EAD6-9CD1-48CE-9918-CEF7FDCD01F4}"/>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id="{4CBFCA3C-0A52-4195-B50B-266CD201452E}"/>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id="{1F0F856B-E00E-4680-AF25-D563D0818FCE}"/>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9" name="テキスト ボックス 528">
          <a:extLst>
            <a:ext uri="{FF2B5EF4-FFF2-40B4-BE49-F238E27FC236}">
              <a16:creationId xmlns:a16="http://schemas.microsoft.com/office/drawing/2014/main" id="{BAB457D9-ED42-4DEF-A8F0-C50394FE1425}"/>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10FA364C-6702-4998-B387-530F43BD5CD9}"/>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6ABB8CBD-4A36-410E-8144-B453E02962CB}"/>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id="{99E0225B-9B51-4FF4-8CED-A7F2C6B54CAA}"/>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id="{DBB1B177-7511-48E9-B254-8A442D94A008}"/>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id="{D07AE6C4-FA6C-433B-AD68-1C9BDD7DE3D2}"/>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id="{8286F6C4-288E-4C88-8D09-5614261CA597}"/>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00B88F00-6296-4B79-B13D-23CF9D5EF4B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9F9F4606-16C4-4D83-A10B-000E26A9F449}"/>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7591F6F8-CAB2-4D14-9D8A-4BE5E4931BA2}"/>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39" name="直線コネクタ 538">
          <a:extLst>
            <a:ext uri="{FF2B5EF4-FFF2-40B4-BE49-F238E27FC236}">
              <a16:creationId xmlns:a16="http://schemas.microsoft.com/office/drawing/2014/main" id="{BF02CF56-9FBE-430D-B5F4-4E3F69EB6465}"/>
            </a:ext>
          </a:extLst>
        </xdr:cNvPr>
        <xdr:cNvCxnSpPr/>
      </xdr:nvCxnSpPr>
      <xdr:spPr>
        <a:xfrm flipV="1">
          <a:off x="19951064" y="5537838"/>
          <a:ext cx="0" cy="1420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id="{44FD5A5C-A2BD-4883-BCA7-E49938BE6303}"/>
            </a:ext>
          </a:extLst>
        </xdr:cNvPr>
        <xdr:cNvSpPr txBox="1"/>
      </xdr:nvSpPr>
      <xdr:spPr>
        <a:xfrm>
          <a:off x="19989800" y="69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41" name="直線コネクタ 540">
          <a:extLst>
            <a:ext uri="{FF2B5EF4-FFF2-40B4-BE49-F238E27FC236}">
              <a16:creationId xmlns:a16="http://schemas.microsoft.com/office/drawing/2014/main" id="{13B3F59F-69B3-4AF1-89EA-9BDCE4DAB060}"/>
            </a:ext>
          </a:extLst>
        </xdr:cNvPr>
        <xdr:cNvCxnSpPr/>
      </xdr:nvCxnSpPr>
      <xdr:spPr>
        <a:xfrm>
          <a:off x="19881850" y="6958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A87C63EE-C81D-4BD7-A01B-937C64955E2C}"/>
            </a:ext>
          </a:extLst>
        </xdr:cNvPr>
        <xdr:cNvSpPr txBox="1"/>
      </xdr:nvSpPr>
      <xdr:spPr>
        <a:xfrm>
          <a:off x="19989800" y="531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43" name="直線コネクタ 542">
          <a:extLst>
            <a:ext uri="{FF2B5EF4-FFF2-40B4-BE49-F238E27FC236}">
              <a16:creationId xmlns:a16="http://schemas.microsoft.com/office/drawing/2014/main" id="{E3D8E502-EB53-45EB-A40D-7BE66484A212}"/>
            </a:ext>
          </a:extLst>
        </xdr:cNvPr>
        <xdr:cNvCxnSpPr/>
      </xdr:nvCxnSpPr>
      <xdr:spPr>
        <a:xfrm>
          <a:off x="19881850" y="5537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5512A89C-99B8-4C38-AD0D-166E190C0AB7}"/>
            </a:ext>
          </a:extLst>
        </xdr:cNvPr>
        <xdr:cNvSpPr txBox="1"/>
      </xdr:nvSpPr>
      <xdr:spPr>
        <a:xfrm>
          <a:off x="19989800" y="62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45" name="フローチャート: 判断 544">
          <a:extLst>
            <a:ext uri="{FF2B5EF4-FFF2-40B4-BE49-F238E27FC236}">
              <a16:creationId xmlns:a16="http://schemas.microsoft.com/office/drawing/2014/main" id="{511C0FC3-E508-46F0-ACAA-7295F93AECC4}"/>
            </a:ext>
          </a:extLst>
        </xdr:cNvPr>
        <xdr:cNvSpPr/>
      </xdr:nvSpPr>
      <xdr:spPr>
        <a:xfrm>
          <a:off x="19900900" y="6391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46" name="フローチャート: 判断 545">
          <a:extLst>
            <a:ext uri="{FF2B5EF4-FFF2-40B4-BE49-F238E27FC236}">
              <a16:creationId xmlns:a16="http://schemas.microsoft.com/office/drawing/2014/main" id="{641EAC92-C8B8-4D55-9A7D-A9F6EEBAA3B7}"/>
            </a:ext>
          </a:extLst>
        </xdr:cNvPr>
        <xdr:cNvSpPr/>
      </xdr:nvSpPr>
      <xdr:spPr>
        <a:xfrm>
          <a:off x="19157950" y="6410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47" name="フローチャート: 判断 546">
          <a:extLst>
            <a:ext uri="{FF2B5EF4-FFF2-40B4-BE49-F238E27FC236}">
              <a16:creationId xmlns:a16="http://schemas.microsoft.com/office/drawing/2014/main" id="{64EEA5F4-CB0D-4DF7-967C-5CEA1D5365C6}"/>
            </a:ext>
          </a:extLst>
        </xdr:cNvPr>
        <xdr:cNvSpPr/>
      </xdr:nvSpPr>
      <xdr:spPr>
        <a:xfrm>
          <a:off x="18345150" y="6423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48" name="フローチャート: 判断 547">
          <a:extLst>
            <a:ext uri="{FF2B5EF4-FFF2-40B4-BE49-F238E27FC236}">
              <a16:creationId xmlns:a16="http://schemas.microsoft.com/office/drawing/2014/main" id="{605D913C-1DDD-4B7B-A325-421FA289E190}"/>
            </a:ext>
          </a:extLst>
        </xdr:cNvPr>
        <xdr:cNvSpPr/>
      </xdr:nvSpPr>
      <xdr:spPr>
        <a:xfrm>
          <a:off x="17551400" y="64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49" name="フローチャート: 判断 548">
          <a:extLst>
            <a:ext uri="{FF2B5EF4-FFF2-40B4-BE49-F238E27FC236}">
              <a16:creationId xmlns:a16="http://schemas.microsoft.com/office/drawing/2014/main" id="{CAA38436-CF43-4502-A56D-59E9322DB3C2}"/>
            </a:ext>
          </a:extLst>
        </xdr:cNvPr>
        <xdr:cNvSpPr/>
      </xdr:nvSpPr>
      <xdr:spPr>
        <a:xfrm>
          <a:off x="16757650" y="6442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65A40998-3F94-4509-83F7-DAD16F509911}"/>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8515CF4F-DBDD-4967-89ED-D97DC81AF5D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3C965FF8-3F87-4510-A6C4-A2C1363B6E5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F01DF475-8788-44B7-829F-6E1A9883A2B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BC2D4512-034B-4828-A1B2-733F7F191EE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17704</xdr:rowOff>
    </xdr:from>
    <xdr:to>
      <xdr:col>116</xdr:col>
      <xdr:colOff>114300</xdr:colOff>
      <xdr:row>39</xdr:row>
      <xdr:rowOff>119304</xdr:rowOff>
    </xdr:to>
    <xdr:sp macro="" textlink="">
      <xdr:nvSpPr>
        <xdr:cNvPr id="555" name="楕円 554">
          <a:extLst>
            <a:ext uri="{FF2B5EF4-FFF2-40B4-BE49-F238E27FC236}">
              <a16:creationId xmlns:a16="http://schemas.microsoft.com/office/drawing/2014/main" id="{605CBC76-8F05-4978-B389-094728EE7FA5}"/>
            </a:ext>
          </a:extLst>
        </xdr:cNvPr>
        <xdr:cNvSpPr/>
      </xdr:nvSpPr>
      <xdr:spPr>
        <a:xfrm>
          <a:off x="199009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167581</xdr:rowOff>
    </xdr:from>
    <xdr:ext cx="534377" cy="259045"/>
    <xdr:sp macro="" textlink="">
      <xdr:nvSpPr>
        <xdr:cNvPr id="556" name="【一般廃棄物処理施設】&#10;一人当たり有形固定資産（償却資産）額該当値テキスト">
          <a:extLst>
            <a:ext uri="{FF2B5EF4-FFF2-40B4-BE49-F238E27FC236}">
              <a16:creationId xmlns:a16="http://schemas.microsoft.com/office/drawing/2014/main" id="{68EA0CDF-2652-4869-8E05-1EDF28C4DBCC}"/>
            </a:ext>
          </a:extLst>
        </xdr:cNvPr>
        <xdr:cNvSpPr txBox="1"/>
      </xdr:nvSpPr>
      <xdr:spPr>
        <a:xfrm>
          <a:off x="19989800" y="64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24447</xdr:rowOff>
    </xdr:from>
    <xdr:to>
      <xdr:col>112</xdr:col>
      <xdr:colOff>38100</xdr:colOff>
      <xdr:row>39</xdr:row>
      <xdr:rowOff>126047</xdr:rowOff>
    </xdr:to>
    <xdr:sp macro="" textlink="">
      <xdr:nvSpPr>
        <xdr:cNvPr id="557" name="楕円 556">
          <a:extLst>
            <a:ext uri="{FF2B5EF4-FFF2-40B4-BE49-F238E27FC236}">
              <a16:creationId xmlns:a16="http://schemas.microsoft.com/office/drawing/2014/main" id="{D5D0408E-38DA-426C-AD61-63EB95707E5C}"/>
            </a:ext>
          </a:extLst>
        </xdr:cNvPr>
        <xdr:cNvSpPr/>
      </xdr:nvSpPr>
      <xdr:spPr>
        <a:xfrm>
          <a:off x="19157950" y="6469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68504</xdr:rowOff>
    </xdr:from>
    <xdr:to>
      <xdr:col>116</xdr:col>
      <xdr:colOff>63500</xdr:colOff>
      <xdr:row>39</xdr:row>
      <xdr:rowOff>75247</xdr:rowOff>
    </xdr:to>
    <xdr:cxnSp macro="">
      <xdr:nvCxnSpPr>
        <xdr:cNvPr id="558" name="直線コネクタ 557">
          <a:extLst>
            <a:ext uri="{FF2B5EF4-FFF2-40B4-BE49-F238E27FC236}">
              <a16:creationId xmlns:a16="http://schemas.microsoft.com/office/drawing/2014/main" id="{641152AA-6EB8-487D-946C-EBBEA4C3A1EE}"/>
            </a:ext>
          </a:extLst>
        </xdr:cNvPr>
        <xdr:cNvCxnSpPr/>
      </xdr:nvCxnSpPr>
      <xdr:spPr>
        <a:xfrm flipV="1">
          <a:off x="19202400" y="6513754"/>
          <a:ext cx="7493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35116</xdr:rowOff>
    </xdr:from>
    <xdr:to>
      <xdr:col>107</xdr:col>
      <xdr:colOff>101600</xdr:colOff>
      <xdr:row>39</xdr:row>
      <xdr:rowOff>136716</xdr:rowOff>
    </xdr:to>
    <xdr:sp macro="" textlink="">
      <xdr:nvSpPr>
        <xdr:cNvPr id="559" name="楕円 558">
          <a:extLst>
            <a:ext uri="{FF2B5EF4-FFF2-40B4-BE49-F238E27FC236}">
              <a16:creationId xmlns:a16="http://schemas.microsoft.com/office/drawing/2014/main" id="{6323BC6A-2A11-48CD-B6F9-1F8B099BBC5E}"/>
            </a:ext>
          </a:extLst>
        </xdr:cNvPr>
        <xdr:cNvSpPr/>
      </xdr:nvSpPr>
      <xdr:spPr>
        <a:xfrm>
          <a:off x="18345150" y="64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75247</xdr:rowOff>
    </xdr:from>
    <xdr:to>
      <xdr:col>111</xdr:col>
      <xdr:colOff>177800</xdr:colOff>
      <xdr:row>39</xdr:row>
      <xdr:rowOff>85916</xdr:rowOff>
    </xdr:to>
    <xdr:cxnSp macro="">
      <xdr:nvCxnSpPr>
        <xdr:cNvPr id="560" name="直線コネクタ 559">
          <a:extLst>
            <a:ext uri="{FF2B5EF4-FFF2-40B4-BE49-F238E27FC236}">
              <a16:creationId xmlns:a16="http://schemas.microsoft.com/office/drawing/2014/main" id="{F6107523-BF47-4632-B8DC-DAB778D6E177}"/>
            </a:ext>
          </a:extLst>
        </xdr:cNvPr>
        <xdr:cNvCxnSpPr/>
      </xdr:nvCxnSpPr>
      <xdr:spPr>
        <a:xfrm flipV="1">
          <a:off x="18395950" y="6520497"/>
          <a:ext cx="80645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58936</xdr:rowOff>
    </xdr:from>
    <xdr:to>
      <xdr:col>102</xdr:col>
      <xdr:colOff>165100</xdr:colOff>
      <xdr:row>39</xdr:row>
      <xdr:rowOff>160536</xdr:rowOff>
    </xdr:to>
    <xdr:sp macro="" textlink="">
      <xdr:nvSpPr>
        <xdr:cNvPr id="561" name="楕円 560">
          <a:extLst>
            <a:ext uri="{FF2B5EF4-FFF2-40B4-BE49-F238E27FC236}">
              <a16:creationId xmlns:a16="http://schemas.microsoft.com/office/drawing/2014/main" id="{FEB365E5-2F7D-49A6-B3DF-5DABC542AFCE}"/>
            </a:ext>
          </a:extLst>
        </xdr:cNvPr>
        <xdr:cNvSpPr/>
      </xdr:nvSpPr>
      <xdr:spPr>
        <a:xfrm>
          <a:off x="17551400" y="65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85916</xdr:rowOff>
    </xdr:from>
    <xdr:to>
      <xdr:col>107</xdr:col>
      <xdr:colOff>50800</xdr:colOff>
      <xdr:row>39</xdr:row>
      <xdr:rowOff>109736</xdr:rowOff>
    </xdr:to>
    <xdr:cxnSp macro="">
      <xdr:nvCxnSpPr>
        <xdr:cNvPr id="562" name="直線コネクタ 561">
          <a:extLst>
            <a:ext uri="{FF2B5EF4-FFF2-40B4-BE49-F238E27FC236}">
              <a16:creationId xmlns:a16="http://schemas.microsoft.com/office/drawing/2014/main" id="{C90B238A-3C95-4C2A-A521-1B9CE492F83A}"/>
            </a:ext>
          </a:extLst>
        </xdr:cNvPr>
        <xdr:cNvCxnSpPr/>
      </xdr:nvCxnSpPr>
      <xdr:spPr>
        <a:xfrm flipV="1">
          <a:off x="17602200" y="6531166"/>
          <a:ext cx="79375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132B1EC5-941C-4254-A525-5BF6E9C88D4F}"/>
            </a:ext>
          </a:extLst>
        </xdr:cNvPr>
        <xdr:cNvSpPr txBox="1"/>
      </xdr:nvSpPr>
      <xdr:spPr>
        <a:xfrm>
          <a:off x="18947911" y="61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B45D0A1F-F82A-4CEE-AA41-10233C86FE69}"/>
            </a:ext>
          </a:extLst>
        </xdr:cNvPr>
        <xdr:cNvSpPr txBox="1"/>
      </xdr:nvSpPr>
      <xdr:spPr>
        <a:xfrm>
          <a:off x="18166861" y="62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3AA9B1A3-D2E6-4F45-9EAF-F10199FF0379}"/>
            </a:ext>
          </a:extLst>
        </xdr:cNvPr>
        <xdr:cNvSpPr txBox="1"/>
      </xdr:nvSpPr>
      <xdr:spPr>
        <a:xfrm>
          <a:off x="17354061" y="62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A9EF6FAA-69B7-42A4-BA03-BFB3FD022DB3}"/>
            </a:ext>
          </a:extLst>
        </xdr:cNvPr>
        <xdr:cNvSpPr txBox="1"/>
      </xdr:nvSpPr>
      <xdr:spPr>
        <a:xfrm>
          <a:off x="16560311" y="62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117174</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AB32C900-19EE-4318-B0AE-A1B1D9924D97}"/>
            </a:ext>
          </a:extLst>
        </xdr:cNvPr>
        <xdr:cNvSpPr txBox="1"/>
      </xdr:nvSpPr>
      <xdr:spPr>
        <a:xfrm>
          <a:off x="18947911" y="65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127843</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71ADAD38-A071-4930-9C59-B3E7542E455F}"/>
            </a:ext>
          </a:extLst>
        </xdr:cNvPr>
        <xdr:cNvSpPr txBox="1"/>
      </xdr:nvSpPr>
      <xdr:spPr>
        <a:xfrm>
          <a:off x="18166861" y="65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151663</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B5956C42-8E3B-4922-A19F-4B3E21B148D1}"/>
            </a:ext>
          </a:extLst>
        </xdr:cNvPr>
        <xdr:cNvSpPr txBox="1"/>
      </xdr:nvSpPr>
      <xdr:spPr>
        <a:xfrm>
          <a:off x="17354061" y="65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8BC9ABE2-0D88-4BFA-B017-1CDCD3A4B87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5A9C21C9-7F49-467E-AFA7-180763A9982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30A1BBB3-7F0A-4EA6-8449-F7B7AEA7502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3DB1F4B0-E7E8-4DD5-8981-A8B15CD901E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89FD1E24-88B2-4176-BA3E-9BB9CB5855E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707EAD0A-4A52-441F-A162-483DC328A6C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DD2574DE-378E-4FA1-94D2-1BFF549E366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2BDED82F-6005-4C31-9530-BCB878AF972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2578B991-DC2D-4E4D-9B48-92A6C639F6E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04333C55-5AC0-46E1-B886-094F9BB23E66}"/>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5237CE51-AF10-44F2-A183-F83086E3E3DF}"/>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id="{33CA115A-A4E0-48E1-9D7A-29B8BB82DF32}"/>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id="{0F04D671-BE9F-419C-83AA-F81D10C3384C}"/>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id="{BBA9C8B6-949A-454A-AA2D-A2407FF3AF36}"/>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id="{74874562-8E5D-48CA-A88A-138F1C944213}"/>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id="{A3BA8335-C380-47E5-A065-55BF736E6C3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id="{D6C62DF1-6EBE-4FF4-A3CC-8CCBCDCEF86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id="{07E7EAC7-1FCA-4FEC-BACB-3629EBAE6FDB}"/>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id="{6E8743B2-828D-43AD-878C-77A97BAFFF2E}"/>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id="{A87E1FDB-5FF4-4BE0-B416-B278A8C15B43}"/>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id="{8EFD709E-F58B-47E5-8C03-5BD57E89213F}"/>
            </a:ext>
          </a:extLst>
        </xdr:cNvPr>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E86F5A1E-E6F5-4611-BCC2-8427B95B51A7}"/>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8860E7A6-DC73-44C9-994B-EEA0BC22AEF8}"/>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593" name="直線コネクタ 592">
          <a:extLst>
            <a:ext uri="{FF2B5EF4-FFF2-40B4-BE49-F238E27FC236}">
              <a16:creationId xmlns:a16="http://schemas.microsoft.com/office/drawing/2014/main" id="{351C8C8F-5873-4B1F-AD49-6B754D63ADB9}"/>
            </a:ext>
          </a:extLst>
        </xdr:cNvPr>
        <xdr:cNvCxnSpPr/>
      </xdr:nvCxnSpPr>
      <xdr:spPr>
        <a:xfrm flipV="1">
          <a:off x="14699614" y="9263380"/>
          <a:ext cx="0" cy="12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33EA69B3-23AC-41B0-9732-6FA8D5602057}"/>
            </a:ext>
          </a:extLst>
        </xdr:cNvPr>
        <xdr:cNvSpPr txBox="1"/>
      </xdr:nvSpPr>
      <xdr:spPr>
        <a:xfrm>
          <a:off x="14738350"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595" name="直線コネクタ 594">
          <a:extLst>
            <a:ext uri="{FF2B5EF4-FFF2-40B4-BE49-F238E27FC236}">
              <a16:creationId xmlns:a16="http://schemas.microsoft.com/office/drawing/2014/main" id="{71FC26B8-6F81-4254-8B94-D3F2F197EBBB}"/>
            </a:ext>
          </a:extLst>
        </xdr:cNvPr>
        <xdr:cNvCxnSpPr/>
      </xdr:nvCxnSpPr>
      <xdr:spPr>
        <a:xfrm>
          <a:off x="14611350" y="1051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6DE73528-0AD4-4DF9-85B2-BB6FE6CB3DBB}"/>
            </a:ext>
          </a:extLst>
        </xdr:cNvPr>
        <xdr:cNvSpPr txBox="1"/>
      </xdr:nvSpPr>
      <xdr:spPr>
        <a:xfrm>
          <a:off x="1473835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97" name="直線コネクタ 596">
          <a:extLst>
            <a:ext uri="{FF2B5EF4-FFF2-40B4-BE49-F238E27FC236}">
              <a16:creationId xmlns:a16="http://schemas.microsoft.com/office/drawing/2014/main" id="{4643D21F-7305-4935-97C8-CC440B354F50}"/>
            </a:ext>
          </a:extLst>
        </xdr:cNvPr>
        <xdr:cNvCxnSpPr/>
      </xdr:nvCxnSpPr>
      <xdr:spPr>
        <a:xfrm>
          <a:off x="146113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A90C6123-3966-4152-AB3D-823526F9071F}"/>
            </a:ext>
          </a:extLst>
        </xdr:cNvPr>
        <xdr:cNvSpPr txBox="1"/>
      </xdr:nvSpPr>
      <xdr:spPr>
        <a:xfrm>
          <a:off x="14738350" y="979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99" name="フローチャート: 判断 598">
          <a:extLst>
            <a:ext uri="{FF2B5EF4-FFF2-40B4-BE49-F238E27FC236}">
              <a16:creationId xmlns:a16="http://schemas.microsoft.com/office/drawing/2014/main" id="{2BD8EF5F-C4B3-4123-B09E-2922E3D120C9}"/>
            </a:ext>
          </a:extLst>
        </xdr:cNvPr>
        <xdr:cNvSpPr/>
      </xdr:nvSpPr>
      <xdr:spPr>
        <a:xfrm>
          <a:off x="14649450" y="99415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0" name="フローチャート: 判断 599">
          <a:extLst>
            <a:ext uri="{FF2B5EF4-FFF2-40B4-BE49-F238E27FC236}">
              <a16:creationId xmlns:a16="http://schemas.microsoft.com/office/drawing/2014/main" id="{2A3FAD36-9997-425E-BA8F-A50072279A89}"/>
            </a:ext>
          </a:extLst>
        </xdr:cNvPr>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01" name="フローチャート: 判断 600">
          <a:extLst>
            <a:ext uri="{FF2B5EF4-FFF2-40B4-BE49-F238E27FC236}">
              <a16:creationId xmlns:a16="http://schemas.microsoft.com/office/drawing/2014/main" id="{7B714D06-5BAD-44A8-AB99-5DBCA6D7F0F6}"/>
            </a:ext>
          </a:extLst>
        </xdr:cNvPr>
        <xdr:cNvSpPr/>
      </xdr:nvSpPr>
      <xdr:spPr>
        <a:xfrm>
          <a:off x="1309370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02" name="フローチャート: 判断 601">
          <a:extLst>
            <a:ext uri="{FF2B5EF4-FFF2-40B4-BE49-F238E27FC236}">
              <a16:creationId xmlns:a16="http://schemas.microsoft.com/office/drawing/2014/main" id="{26E52AE6-9883-44DA-A8EF-82CB795063F4}"/>
            </a:ext>
          </a:extLst>
        </xdr:cNvPr>
        <xdr:cNvSpPr/>
      </xdr:nvSpPr>
      <xdr:spPr>
        <a:xfrm>
          <a:off x="122999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03" name="フローチャート: 判断 602">
          <a:extLst>
            <a:ext uri="{FF2B5EF4-FFF2-40B4-BE49-F238E27FC236}">
              <a16:creationId xmlns:a16="http://schemas.microsoft.com/office/drawing/2014/main" id="{C8AEBF96-0C9A-4F52-A279-99FF8EC911D9}"/>
            </a:ext>
          </a:extLst>
        </xdr:cNvPr>
        <xdr:cNvSpPr/>
      </xdr:nvSpPr>
      <xdr:spPr>
        <a:xfrm>
          <a:off x="11487150" y="9820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B46B502-6B0C-4EDC-AD11-A6F93955E92A}"/>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A33F54C-5022-4080-A902-CCE4D505F155}"/>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A5E1980-9276-41B8-B764-6C9B91DF4CF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96E1245-E57A-44B1-8BE1-5ADE8DC3507E}"/>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BD720C3-6EC3-475B-BEA7-B829D7F6D11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609" name="楕円 608">
          <a:extLst>
            <a:ext uri="{FF2B5EF4-FFF2-40B4-BE49-F238E27FC236}">
              <a16:creationId xmlns:a16="http://schemas.microsoft.com/office/drawing/2014/main" id="{3E150F2C-AA2B-41FF-9F8C-5365F620CBA0}"/>
            </a:ext>
          </a:extLst>
        </xdr:cNvPr>
        <xdr:cNvSpPr/>
      </xdr:nvSpPr>
      <xdr:spPr>
        <a:xfrm>
          <a:off x="14649450" y="10079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C5426EC8-9884-4536-AFE7-0662B415668B}"/>
            </a:ext>
          </a:extLst>
        </xdr:cNvPr>
        <xdr:cNvSpPr txBox="1"/>
      </xdr:nvSpPr>
      <xdr:spPr>
        <a:xfrm>
          <a:off x="1473835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11" name="楕円 610">
          <a:extLst>
            <a:ext uri="{FF2B5EF4-FFF2-40B4-BE49-F238E27FC236}">
              <a16:creationId xmlns:a16="http://schemas.microsoft.com/office/drawing/2014/main" id="{11C6F7A3-54D7-48DB-AD6A-C3381A9845EA}"/>
            </a:ext>
          </a:extLst>
        </xdr:cNvPr>
        <xdr:cNvSpPr/>
      </xdr:nvSpPr>
      <xdr:spPr>
        <a:xfrm>
          <a:off x="138874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53340</xdr:rowOff>
    </xdr:to>
    <xdr:cxnSp macro="">
      <xdr:nvCxnSpPr>
        <xdr:cNvPr id="612" name="直線コネクタ 611">
          <a:extLst>
            <a:ext uri="{FF2B5EF4-FFF2-40B4-BE49-F238E27FC236}">
              <a16:creationId xmlns:a16="http://schemas.microsoft.com/office/drawing/2014/main" id="{67D49080-44B4-4CFD-9432-2B5037E9622E}"/>
            </a:ext>
          </a:extLst>
        </xdr:cNvPr>
        <xdr:cNvCxnSpPr/>
      </xdr:nvCxnSpPr>
      <xdr:spPr>
        <a:xfrm>
          <a:off x="13938250" y="1008888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13" name="楕円 612">
          <a:extLst>
            <a:ext uri="{FF2B5EF4-FFF2-40B4-BE49-F238E27FC236}">
              <a16:creationId xmlns:a16="http://schemas.microsoft.com/office/drawing/2014/main" id="{D081B772-8534-4087-BC3D-95F047B6E929}"/>
            </a:ext>
          </a:extLst>
        </xdr:cNvPr>
        <xdr:cNvSpPr/>
      </xdr:nvSpPr>
      <xdr:spPr>
        <a:xfrm>
          <a:off x="13093700" y="10010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11430</xdr:rowOff>
    </xdr:to>
    <xdr:cxnSp macro="">
      <xdr:nvCxnSpPr>
        <xdr:cNvPr id="614" name="直線コネクタ 613">
          <a:extLst>
            <a:ext uri="{FF2B5EF4-FFF2-40B4-BE49-F238E27FC236}">
              <a16:creationId xmlns:a16="http://schemas.microsoft.com/office/drawing/2014/main" id="{8A7F002B-33CB-4791-BAD8-400883B98A90}"/>
            </a:ext>
          </a:extLst>
        </xdr:cNvPr>
        <xdr:cNvCxnSpPr/>
      </xdr:nvCxnSpPr>
      <xdr:spPr>
        <a:xfrm>
          <a:off x="13144500" y="10060940"/>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615" name="楕円 614">
          <a:extLst>
            <a:ext uri="{FF2B5EF4-FFF2-40B4-BE49-F238E27FC236}">
              <a16:creationId xmlns:a16="http://schemas.microsoft.com/office/drawing/2014/main" id="{75AD01D2-B5B1-478F-8C99-36C83263BE61}"/>
            </a:ext>
          </a:extLst>
        </xdr:cNvPr>
        <xdr:cNvSpPr/>
      </xdr:nvSpPr>
      <xdr:spPr>
        <a:xfrm>
          <a:off x="12299950" y="9968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148590</xdr:rowOff>
    </xdr:to>
    <xdr:cxnSp macro="">
      <xdr:nvCxnSpPr>
        <xdr:cNvPr id="616" name="直線コネクタ 615">
          <a:extLst>
            <a:ext uri="{FF2B5EF4-FFF2-40B4-BE49-F238E27FC236}">
              <a16:creationId xmlns:a16="http://schemas.microsoft.com/office/drawing/2014/main" id="{F7D558E0-072B-47AA-87AF-B4CA6326B2B0}"/>
            </a:ext>
          </a:extLst>
        </xdr:cNvPr>
        <xdr:cNvCxnSpPr/>
      </xdr:nvCxnSpPr>
      <xdr:spPr>
        <a:xfrm>
          <a:off x="12344400" y="1001903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3203185D-3F16-440C-AE14-C4D3A4DEE740}"/>
            </a:ext>
          </a:extLst>
        </xdr:cNvPr>
        <xdr:cNvSpPr txBox="1"/>
      </xdr:nvSpPr>
      <xdr:spPr>
        <a:xfrm>
          <a:off x="1374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749FE3C7-B8EC-45C4-B0DA-98CA3EA119BC}"/>
            </a:ext>
          </a:extLst>
        </xdr:cNvPr>
        <xdr:cNvSpPr txBox="1"/>
      </xdr:nvSpPr>
      <xdr:spPr>
        <a:xfrm>
          <a:off x="1296099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1E4369F3-09BE-4A13-B9D7-1027A159A835}"/>
            </a:ext>
          </a:extLst>
        </xdr:cNvPr>
        <xdr:cNvSpPr txBox="1"/>
      </xdr:nvSpPr>
      <xdr:spPr>
        <a:xfrm>
          <a:off x="121672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6E1B90ED-7B89-4139-8386-B8AECA52AEB6}"/>
            </a:ext>
          </a:extLst>
        </xdr:cNvPr>
        <xdr:cNvSpPr txBox="1"/>
      </xdr:nvSpPr>
      <xdr:spPr>
        <a:xfrm>
          <a:off x="113544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78DF825B-6D31-4BB4-B6B4-5A66624812CA}"/>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2BE7A490-2CD1-4B17-919A-6C188F35D09D}"/>
            </a:ext>
          </a:extLst>
        </xdr:cNvPr>
        <xdr:cNvSpPr txBox="1"/>
      </xdr:nvSpPr>
      <xdr:spPr>
        <a:xfrm>
          <a:off x="1296099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6F36BBA6-869C-45F3-8956-C461F4EA11E7}"/>
            </a:ext>
          </a:extLst>
        </xdr:cNvPr>
        <xdr:cNvSpPr txBox="1"/>
      </xdr:nvSpPr>
      <xdr:spPr>
        <a:xfrm>
          <a:off x="121672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5C2AF596-459B-44D6-A255-683E200299E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16D25A4B-5CB0-4DD1-953E-6D067FC15FD1}"/>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9DB3B64F-A8B4-4915-A1D8-3074A6FA91A7}"/>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860335CB-E2D4-4025-A8DE-D13D668F685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3368F6A8-1873-4A70-A04F-F5F45A2AA6C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2E5D1538-87C2-45AD-8F83-EB4BB2F5E1E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A65746CD-75B6-4903-86E8-0743C2BFD0E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E4CEB7F0-43F5-424F-910B-5DB60322B22F}"/>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258680AC-5671-4CA4-A87E-C5115C98263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517B91EF-3F79-4B68-B5EA-6182B566D5E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4" name="直線コネクタ 633">
          <a:extLst>
            <a:ext uri="{FF2B5EF4-FFF2-40B4-BE49-F238E27FC236}">
              <a16:creationId xmlns:a16="http://schemas.microsoft.com/office/drawing/2014/main" id="{CFC81934-9935-492D-A47B-71B1415EC47F}"/>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a:extLst>
            <a:ext uri="{FF2B5EF4-FFF2-40B4-BE49-F238E27FC236}">
              <a16:creationId xmlns:a16="http://schemas.microsoft.com/office/drawing/2014/main" id="{8E370899-3405-4BE2-9A05-A8ACA4E853C3}"/>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a:extLst>
            <a:ext uri="{FF2B5EF4-FFF2-40B4-BE49-F238E27FC236}">
              <a16:creationId xmlns:a16="http://schemas.microsoft.com/office/drawing/2014/main" id="{730FA12D-BFD9-47E0-9A08-4751F6321237}"/>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a:extLst>
            <a:ext uri="{FF2B5EF4-FFF2-40B4-BE49-F238E27FC236}">
              <a16:creationId xmlns:a16="http://schemas.microsoft.com/office/drawing/2014/main" id="{EB48B8B8-34EF-424D-9BCA-E7EEE9DB55B9}"/>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a:extLst>
            <a:ext uri="{FF2B5EF4-FFF2-40B4-BE49-F238E27FC236}">
              <a16:creationId xmlns:a16="http://schemas.microsoft.com/office/drawing/2014/main" id="{1EE215EF-342E-4625-842D-9EE6C3EFFDC0}"/>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a:extLst>
            <a:ext uri="{FF2B5EF4-FFF2-40B4-BE49-F238E27FC236}">
              <a16:creationId xmlns:a16="http://schemas.microsoft.com/office/drawing/2014/main" id="{9432903C-62A7-403C-9464-06986B03CBCB}"/>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a:extLst>
            <a:ext uri="{FF2B5EF4-FFF2-40B4-BE49-F238E27FC236}">
              <a16:creationId xmlns:a16="http://schemas.microsoft.com/office/drawing/2014/main" id="{9A98CE07-B7AE-4C3F-96BD-1016B866ECC5}"/>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a:extLst>
            <a:ext uri="{FF2B5EF4-FFF2-40B4-BE49-F238E27FC236}">
              <a16:creationId xmlns:a16="http://schemas.microsoft.com/office/drawing/2014/main" id="{BF9A0B89-95E7-4A62-A27E-5FC4295EC979}"/>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CC7AA8B7-74D3-4F66-9154-74960588E3F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B7C61CFE-88BB-488F-8178-93369EF250D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5047F7DC-C636-4449-8185-141E3B262FC3}"/>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45" name="直線コネクタ 644">
          <a:extLst>
            <a:ext uri="{FF2B5EF4-FFF2-40B4-BE49-F238E27FC236}">
              <a16:creationId xmlns:a16="http://schemas.microsoft.com/office/drawing/2014/main" id="{DAD85BBA-8D65-4049-B24E-170F03616489}"/>
            </a:ext>
          </a:extLst>
        </xdr:cNvPr>
        <xdr:cNvCxnSpPr/>
      </xdr:nvCxnSpPr>
      <xdr:spPr>
        <a:xfrm flipV="1">
          <a:off x="19951064" y="9166860"/>
          <a:ext cx="0" cy="139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C6364665-2343-4236-8F52-D10F0AFAC942}"/>
            </a:ext>
          </a:extLst>
        </xdr:cNvPr>
        <xdr:cNvSpPr txBox="1"/>
      </xdr:nvSpPr>
      <xdr:spPr>
        <a:xfrm>
          <a:off x="19989800"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47" name="直線コネクタ 646">
          <a:extLst>
            <a:ext uri="{FF2B5EF4-FFF2-40B4-BE49-F238E27FC236}">
              <a16:creationId xmlns:a16="http://schemas.microsoft.com/office/drawing/2014/main" id="{444EDE7D-6412-4095-BCE7-48A581212075}"/>
            </a:ext>
          </a:extLst>
        </xdr:cNvPr>
        <xdr:cNvCxnSpPr/>
      </xdr:nvCxnSpPr>
      <xdr:spPr>
        <a:xfrm>
          <a:off x="19881850" y="10560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BB7C1912-C0B6-44E8-B8F2-011DF3176CD2}"/>
            </a:ext>
          </a:extLst>
        </xdr:cNvPr>
        <xdr:cNvSpPr txBox="1"/>
      </xdr:nvSpPr>
      <xdr:spPr>
        <a:xfrm>
          <a:off x="19989800" y="89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49" name="直線コネクタ 648">
          <a:extLst>
            <a:ext uri="{FF2B5EF4-FFF2-40B4-BE49-F238E27FC236}">
              <a16:creationId xmlns:a16="http://schemas.microsoft.com/office/drawing/2014/main" id="{CF3B50D3-F0F9-4D06-B968-C47F54BE86C6}"/>
            </a:ext>
          </a:extLst>
        </xdr:cNvPr>
        <xdr:cNvCxnSpPr/>
      </xdr:nvCxnSpPr>
      <xdr:spPr>
        <a:xfrm>
          <a:off x="198818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FAB06BA3-7932-45CD-B281-0BA4C24F2027}"/>
            </a:ext>
          </a:extLst>
        </xdr:cNvPr>
        <xdr:cNvSpPr txBox="1"/>
      </xdr:nvSpPr>
      <xdr:spPr>
        <a:xfrm>
          <a:off x="19989800" y="1027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51" name="フローチャート: 判断 650">
          <a:extLst>
            <a:ext uri="{FF2B5EF4-FFF2-40B4-BE49-F238E27FC236}">
              <a16:creationId xmlns:a16="http://schemas.microsoft.com/office/drawing/2014/main" id="{7C01A5E3-3D67-47CB-B910-6740804492DD}"/>
            </a:ext>
          </a:extLst>
        </xdr:cNvPr>
        <xdr:cNvSpPr/>
      </xdr:nvSpPr>
      <xdr:spPr>
        <a:xfrm>
          <a:off x="199009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52" name="フローチャート: 判断 651">
          <a:extLst>
            <a:ext uri="{FF2B5EF4-FFF2-40B4-BE49-F238E27FC236}">
              <a16:creationId xmlns:a16="http://schemas.microsoft.com/office/drawing/2014/main" id="{E488C31A-2928-4A13-82C1-516048D018D1}"/>
            </a:ext>
          </a:extLst>
        </xdr:cNvPr>
        <xdr:cNvSpPr/>
      </xdr:nvSpPr>
      <xdr:spPr>
        <a:xfrm>
          <a:off x="19157950" y="102969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53" name="フローチャート: 判断 652">
          <a:extLst>
            <a:ext uri="{FF2B5EF4-FFF2-40B4-BE49-F238E27FC236}">
              <a16:creationId xmlns:a16="http://schemas.microsoft.com/office/drawing/2014/main" id="{AFEC751D-401F-488D-A3F4-C01FAB8A5B32}"/>
            </a:ext>
          </a:extLst>
        </xdr:cNvPr>
        <xdr:cNvSpPr/>
      </xdr:nvSpPr>
      <xdr:spPr>
        <a:xfrm>
          <a:off x="1834515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54" name="フローチャート: 判断 653">
          <a:extLst>
            <a:ext uri="{FF2B5EF4-FFF2-40B4-BE49-F238E27FC236}">
              <a16:creationId xmlns:a16="http://schemas.microsoft.com/office/drawing/2014/main" id="{78F0E3FC-53C4-45B3-86D3-D574C12DAE26}"/>
            </a:ext>
          </a:extLst>
        </xdr:cNvPr>
        <xdr:cNvSpPr/>
      </xdr:nvSpPr>
      <xdr:spPr>
        <a:xfrm>
          <a:off x="17551400" y="1029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55" name="フローチャート: 判断 654">
          <a:extLst>
            <a:ext uri="{FF2B5EF4-FFF2-40B4-BE49-F238E27FC236}">
              <a16:creationId xmlns:a16="http://schemas.microsoft.com/office/drawing/2014/main" id="{85DB40AD-E2DE-49F3-8E08-FC4B839AF044}"/>
            </a:ext>
          </a:extLst>
        </xdr:cNvPr>
        <xdr:cNvSpPr/>
      </xdr:nvSpPr>
      <xdr:spPr>
        <a:xfrm>
          <a:off x="16757650" y="10287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F4F8E89F-C146-4943-8C8F-64B7B946D73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B55404E0-7B12-4A76-9CCC-01B1ED3BD05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97C11283-FAAC-41CC-908D-5B9E50EAC96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ADC29409-9E8E-4C00-A4AA-2D7B701448A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3B0D5604-F38C-49AE-BCC0-A8AA77992B2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61" name="楕円 660">
          <a:extLst>
            <a:ext uri="{FF2B5EF4-FFF2-40B4-BE49-F238E27FC236}">
              <a16:creationId xmlns:a16="http://schemas.microsoft.com/office/drawing/2014/main" id="{12BF8851-BA40-4D7E-BD96-6AB22CBE0B23}"/>
            </a:ext>
          </a:extLst>
        </xdr:cNvPr>
        <xdr:cNvSpPr/>
      </xdr:nvSpPr>
      <xdr:spPr>
        <a:xfrm>
          <a:off x="19900900" y="10166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111523</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26946384-232A-44DF-B718-E11912243A18}"/>
            </a:ext>
          </a:extLst>
        </xdr:cNvPr>
        <xdr:cNvSpPr txBox="1"/>
      </xdr:nvSpPr>
      <xdr:spPr>
        <a:xfrm>
          <a:off x="19989800" y="100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63" name="楕円 662">
          <a:extLst>
            <a:ext uri="{FF2B5EF4-FFF2-40B4-BE49-F238E27FC236}">
              <a16:creationId xmlns:a16="http://schemas.microsoft.com/office/drawing/2014/main" id="{5D7F877D-2C2C-4F4B-B924-A71F72A3D7F2}"/>
            </a:ext>
          </a:extLst>
        </xdr:cNvPr>
        <xdr:cNvSpPr/>
      </xdr:nvSpPr>
      <xdr:spPr>
        <a:xfrm>
          <a:off x="19157950" y="101752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148590</xdr:rowOff>
    </xdr:to>
    <xdr:cxnSp macro="">
      <xdr:nvCxnSpPr>
        <xdr:cNvPr id="664" name="直線コネクタ 663">
          <a:extLst>
            <a:ext uri="{FF2B5EF4-FFF2-40B4-BE49-F238E27FC236}">
              <a16:creationId xmlns:a16="http://schemas.microsoft.com/office/drawing/2014/main" id="{29C0118B-E2F4-4082-9226-01AF486C9667}"/>
            </a:ext>
          </a:extLst>
        </xdr:cNvPr>
        <xdr:cNvCxnSpPr/>
      </xdr:nvCxnSpPr>
      <xdr:spPr>
        <a:xfrm flipV="1">
          <a:off x="19202400" y="10216896"/>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65" name="楕円 664">
          <a:extLst>
            <a:ext uri="{FF2B5EF4-FFF2-40B4-BE49-F238E27FC236}">
              <a16:creationId xmlns:a16="http://schemas.microsoft.com/office/drawing/2014/main" id="{2FDCE73E-8569-46ED-B578-056827EC699D}"/>
            </a:ext>
          </a:extLst>
        </xdr:cNvPr>
        <xdr:cNvSpPr/>
      </xdr:nvSpPr>
      <xdr:spPr>
        <a:xfrm>
          <a:off x="1834515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66" name="直線コネクタ 665">
          <a:extLst>
            <a:ext uri="{FF2B5EF4-FFF2-40B4-BE49-F238E27FC236}">
              <a16:creationId xmlns:a16="http://schemas.microsoft.com/office/drawing/2014/main" id="{5E0A8708-2BBE-41C4-B709-70241333DFEC}"/>
            </a:ext>
          </a:extLst>
        </xdr:cNvPr>
        <xdr:cNvCxnSpPr/>
      </xdr:nvCxnSpPr>
      <xdr:spPr>
        <a:xfrm>
          <a:off x="18395950" y="1022604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7" name="楕円 666">
          <a:extLst>
            <a:ext uri="{FF2B5EF4-FFF2-40B4-BE49-F238E27FC236}">
              <a16:creationId xmlns:a16="http://schemas.microsoft.com/office/drawing/2014/main" id="{1096E91B-CD5D-497E-A73E-263613AA0905}"/>
            </a:ext>
          </a:extLst>
        </xdr:cNvPr>
        <xdr:cNvSpPr/>
      </xdr:nvSpPr>
      <xdr:spPr>
        <a:xfrm>
          <a:off x="17551400" y="1017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668" name="直線コネクタ 667">
          <a:extLst>
            <a:ext uri="{FF2B5EF4-FFF2-40B4-BE49-F238E27FC236}">
              <a16:creationId xmlns:a16="http://schemas.microsoft.com/office/drawing/2014/main" id="{29793035-DFDD-43C0-87BD-D606E4DCA8B4}"/>
            </a:ext>
          </a:extLst>
        </xdr:cNvPr>
        <xdr:cNvCxnSpPr/>
      </xdr:nvCxnSpPr>
      <xdr:spPr>
        <a:xfrm>
          <a:off x="17602200" y="102260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69" name="n_1aveValue【保健センター・保健所】&#10;一人当たり面積">
          <a:extLst>
            <a:ext uri="{FF2B5EF4-FFF2-40B4-BE49-F238E27FC236}">
              <a16:creationId xmlns:a16="http://schemas.microsoft.com/office/drawing/2014/main" id="{57D376E0-03B2-48E1-BB80-5AC06C666213}"/>
            </a:ext>
          </a:extLst>
        </xdr:cNvPr>
        <xdr:cNvSpPr txBox="1"/>
      </xdr:nvSpPr>
      <xdr:spPr>
        <a:xfrm>
          <a:off x="1898022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0" name="n_2aveValue【保健センター・保健所】&#10;一人当たり面積">
          <a:extLst>
            <a:ext uri="{FF2B5EF4-FFF2-40B4-BE49-F238E27FC236}">
              <a16:creationId xmlns:a16="http://schemas.microsoft.com/office/drawing/2014/main" id="{2AD6BAC3-B87F-4CC4-8797-9903FAE1AADA}"/>
            </a:ext>
          </a:extLst>
        </xdr:cNvPr>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71" name="n_3aveValue【保健センター・保健所】&#10;一人当たり面積">
          <a:extLst>
            <a:ext uri="{FF2B5EF4-FFF2-40B4-BE49-F238E27FC236}">
              <a16:creationId xmlns:a16="http://schemas.microsoft.com/office/drawing/2014/main" id="{6B78438A-F56A-4B20-BF0A-55E49A170D8E}"/>
            </a:ext>
          </a:extLst>
        </xdr:cNvPr>
        <xdr:cNvSpPr txBox="1"/>
      </xdr:nvSpPr>
      <xdr:spPr>
        <a:xfrm>
          <a:off x="17386377" y="103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672" name="n_4aveValue【保健センター・保健所】&#10;一人当たり面積">
          <a:extLst>
            <a:ext uri="{FF2B5EF4-FFF2-40B4-BE49-F238E27FC236}">
              <a16:creationId xmlns:a16="http://schemas.microsoft.com/office/drawing/2014/main" id="{2409557B-9BF3-46DA-A0FF-271B28DDBD88}"/>
            </a:ext>
          </a:extLst>
        </xdr:cNvPr>
        <xdr:cNvSpPr txBox="1"/>
      </xdr:nvSpPr>
      <xdr:spPr>
        <a:xfrm>
          <a:off x="16592627" y="100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73" name="n_1mainValue【保健センター・保健所】&#10;一人当たり面積">
          <a:extLst>
            <a:ext uri="{FF2B5EF4-FFF2-40B4-BE49-F238E27FC236}">
              <a16:creationId xmlns:a16="http://schemas.microsoft.com/office/drawing/2014/main" id="{3B2C65EE-EFA3-400C-80A8-FF47CBD6290F}"/>
            </a:ext>
          </a:extLst>
        </xdr:cNvPr>
        <xdr:cNvSpPr txBox="1"/>
      </xdr:nvSpPr>
      <xdr:spPr>
        <a:xfrm>
          <a:off x="189802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4" name="n_2mainValue【保健センター・保健所】&#10;一人当たり面積">
          <a:extLst>
            <a:ext uri="{FF2B5EF4-FFF2-40B4-BE49-F238E27FC236}">
              <a16:creationId xmlns:a16="http://schemas.microsoft.com/office/drawing/2014/main" id="{977087A8-C46A-4AA4-9516-A0699C59BEC3}"/>
            </a:ext>
          </a:extLst>
        </xdr:cNvPr>
        <xdr:cNvSpPr txBox="1"/>
      </xdr:nvSpPr>
      <xdr:spPr>
        <a:xfrm>
          <a:off x="181801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75" name="n_3mainValue【保健センター・保健所】&#10;一人当たり面積">
          <a:extLst>
            <a:ext uri="{FF2B5EF4-FFF2-40B4-BE49-F238E27FC236}">
              <a16:creationId xmlns:a16="http://schemas.microsoft.com/office/drawing/2014/main" id="{49A48F38-8E16-4328-9734-144951B85545}"/>
            </a:ext>
          </a:extLst>
        </xdr:cNvPr>
        <xdr:cNvSpPr txBox="1"/>
      </xdr:nvSpPr>
      <xdr:spPr>
        <a:xfrm>
          <a:off x="173863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0A54CFEA-FCCC-4EB4-A387-251D5602F88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46CE1CBB-3EF2-43D6-BD5E-636672FF1DE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070B5364-2146-40A5-901A-C10F8AA33B5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5CD11E8E-326F-4A7B-96D7-A4BACE1670A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F361938F-CD9F-449B-94F1-CFC477A4E2A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53E94FA5-AA14-47BD-AEDC-FE505008403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EC65EE0B-C859-4984-8E56-E117BCA6BC3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A874BFF0-8276-4289-8DC2-7B516C0C3B0C}"/>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E0691483-5816-4B6C-8353-E65571E1D7BF}"/>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F6800636-C24F-4D55-AB8C-D7DDC71DD92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82465437-FBFE-4DAD-BEF9-EB4D6B222B03}"/>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7" name="直線コネクタ 686">
          <a:extLst>
            <a:ext uri="{FF2B5EF4-FFF2-40B4-BE49-F238E27FC236}">
              <a16:creationId xmlns:a16="http://schemas.microsoft.com/office/drawing/2014/main" id="{6D9A787D-369A-4B35-B85E-97FFF8C2A637}"/>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4149EF78-5A34-43F4-9C9E-2E5373A6AD6E}"/>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9" name="直線コネクタ 688">
          <a:extLst>
            <a:ext uri="{FF2B5EF4-FFF2-40B4-BE49-F238E27FC236}">
              <a16:creationId xmlns:a16="http://schemas.microsoft.com/office/drawing/2014/main" id="{DC29E1A1-72FF-4BD1-8E5D-C1345DE46783}"/>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0" name="テキスト ボックス 689">
          <a:extLst>
            <a:ext uri="{FF2B5EF4-FFF2-40B4-BE49-F238E27FC236}">
              <a16:creationId xmlns:a16="http://schemas.microsoft.com/office/drawing/2014/main" id="{813FABD4-4EA8-4AE7-85E5-468C6D3D7C78}"/>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1" name="直線コネクタ 690">
          <a:extLst>
            <a:ext uri="{FF2B5EF4-FFF2-40B4-BE49-F238E27FC236}">
              <a16:creationId xmlns:a16="http://schemas.microsoft.com/office/drawing/2014/main" id="{5D2CB6C1-69E9-4B80-88F9-785C8E5FCACA}"/>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2" name="テキスト ボックス 691">
          <a:extLst>
            <a:ext uri="{FF2B5EF4-FFF2-40B4-BE49-F238E27FC236}">
              <a16:creationId xmlns:a16="http://schemas.microsoft.com/office/drawing/2014/main" id="{CA824816-1D9B-4830-9F7C-B9D1781B1D4E}"/>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3" name="直線コネクタ 692">
          <a:extLst>
            <a:ext uri="{FF2B5EF4-FFF2-40B4-BE49-F238E27FC236}">
              <a16:creationId xmlns:a16="http://schemas.microsoft.com/office/drawing/2014/main" id="{89A21FDC-3A7D-45B7-B809-6AF534C3DC7B}"/>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4" name="テキスト ボックス 693">
          <a:extLst>
            <a:ext uri="{FF2B5EF4-FFF2-40B4-BE49-F238E27FC236}">
              <a16:creationId xmlns:a16="http://schemas.microsoft.com/office/drawing/2014/main" id="{6EB61B04-5747-4BF8-8B4C-D4F1617C9A01}"/>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5" name="直線コネクタ 694">
          <a:extLst>
            <a:ext uri="{FF2B5EF4-FFF2-40B4-BE49-F238E27FC236}">
              <a16:creationId xmlns:a16="http://schemas.microsoft.com/office/drawing/2014/main" id="{3FB1966B-9333-4D4E-8F22-36D0DA06B9E9}"/>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6" name="テキスト ボックス 695">
          <a:extLst>
            <a:ext uri="{FF2B5EF4-FFF2-40B4-BE49-F238E27FC236}">
              <a16:creationId xmlns:a16="http://schemas.microsoft.com/office/drawing/2014/main" id="{132C0E09-19C1-4231-8AFD-D60CF5F5EEA3}"/>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DF6134E9-12AD-4A19-BDFA-DA12BDFE03FC}"/>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8" name="テキスト ボックス 697">
          <a:extLst>
            <a:ext uri="{FF2B5EF4-FFF2-40B4-BE49-F238E27FC236}">
              <a16:creationId xmlns:a16="http://schemas.microsoft.com/office/drawing/2014/main" id="{E488167E-234D-48D2-975B-EB9713ECE8F7}"/>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F3413D90-96E3-4629-9F79-E6F120AF62D3}"/>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00" name="直線コネクタ 699">
          <a:extLst>
            <a:ext uri="{FF2B5EF4-FFF2-40B4-BE49-F238E27FC236}">
              <a16:creationId xmlns:a16="http://schemas.microsoft.com/office/drawing/2014/main" id="{8D4605CA-5310-45B3-B86A-DE4D93BB136B}"/>
            </a:ext>
          </a:extLst>
        </xdr:cNvPr>
        <xdr:cNvCxnSpPr/>
      </xdr:nvCxnSpPr>
      <xdr:spPr>
        <a:xfrm flipV="1">
          <a:off x="14699614" y="1307973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01" name="【消防施設】&#10;有形固定資産減価償却率最小値テキスト">
          <a:extLst>
            <a:ext uri="{FF2B5EF4-FFF2-40B4-BE49-F238E27FC236}">
              <a16:creationId xmlns:a16="http://schemas.microsoft.com/office/drawing/2014/main" id="{CB6B869A-F8AA-4BC7-8551-AFECF733B7E0}"/>
            </a:ext>
          </a:extLst>
        </xdr:cNvPr>
        <xdr:cNvSpPr txBox="1"/>
      </xdr:nvSpPr>
      <xdr:spPr>
        <a:xfrm>
          <a:off x="1473835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02" name="直線コネクタ 701">
          <a:extLst>
            <a:ext uri="{FF2B5EF4-FFF2-40B4-BE49-F238E27FC236}">
              <a16:creationId xmlns:a16="http://schemas.microsoft.com/office/drawing/2014/main" id="{BDBA03D3-41A2-4247-A048-C121C848F8C8}"/>
            </a:ext>
          </a:extLst>
        </xdr:cNvPr>
        <xdr:cNvCxnSpPr/>
      </xdr:nvCxnSpPr>
      <xdr:spPr>
        <a:xfrm>
          <a:off x="14611350" y="1411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D84553F1-D14B-4868-8EB8-260FFE647F6E}"/>
            </a:ext>
          </a:extLst>
        </xdr:cNvPr>
        <xdr:cNvSpPr txBox="1"/>
      </xdr:nvSpPr>
      <xdr:spPr>
        <a:xfrm>
          <a:off x="14738350"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04" name="直線コネクタ 703">
          <a:extLst>
            <a:ext uri="{FF2B5EF4-FFF2-40B4-BE49-F238E27FC236}">
              <a16:creationId xmlns:a16="http://schemas.microsoft.com/office/drawing/2014/main" id="{0826A803-FC6C-486E-A4BA-BCC65B0B3CD2}"/>
            </a:ext>
          </a:extLst>
        </xdr:cNvPr>
        <xdr:cNvCxnSpPr/>
      </xdr:nvCxnSpPr>
      <xdr:spPr>
        <a:xfrm>
          <a:off x="14611350" y="1307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948563BB-7467-4A0B-B7E5-B7C88A4E007C}"/>
            </a:ext>
          </a:extLst>
        </xdr:cNvPr>
        <xdr:cNvSpPr txBox="1"/>
      </xdr:nvSpPr>
      <xdr:spPr>
        <a:xfrm>
          <a:off x="1473835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06" name="フローチャート: 判断 705">
          <a:extLst>
            <a:ext uri="{FF2B5EF4-FFF2-40B4-BE49-F238E27FC236}">
              <a16:creationId xmlns:a16="http://schemas.microsoft.com/office/drawing/2014/main" id="{DD896659-DCF8-4F14-8C07-B57B4BB357BF}"/>
            </a:ext>
          </a:extLst>
        </xdr:cNvPr>
        <xdr:cNvSpPr/>
      </xdr:nvSpPr>
      <xdr:spPr>
        <a:xfrm>
          <a:off x="14649450" y="13496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07" name="フローチャート: 判断 706">
          <a:extLst>
            <a:ext uri="{FF2B5EF4-FFF2-40B4-BE49-F238E27FC236}">
              <a16:creationId xmlns:a16="http://schemas.microsoft.com/office/drawing/2014/main" id="{449C2D52-CE21-4F92-92EC-D0B7AE9FF76A}"/>
            </a:ext>
          </a:extLst>
        </xdr:cNvPr>
        <xdr:cNvSpPr/>
      </xdr:nvSpPr>
      <xdr:spPr>
        <a:xfrm>
          <a:off x="13887450" y="134677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08" name="フローチャート: 判断 707">
          <a:extLst>
            <a:ext uri="{FF2B5EF4-FFF2-40B4-BE49-F238E27FC236}">
              <a16:creationId xmlns:a16="http://schemas.microsoft.com/office/drawing/2014/main" id="{21D2C272-D028-49D5-978B-83508B8201CB}"/>
            </a:ext>
          </a:extLst>
        </xdr:cNvPr>
        <xdr:cNvSpPr/>
      </xdr:nvSpPr>
      <xdr:spPr>
        <a:xfrm>
          <a:off x="130937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09" name="フローチャート: 判断 708">
          <a:extLst>
            <a:ext uri="{FF2B5EF4-FFF2-40B4-BE49-F238E27FC236}">
              <a16:creationId xmlns:a16="http://schemas.microsoft.com/office/drawing/2014/main" id="{6714AD57-01DD-4706-8C40-B15210C26D74}"/>
            </a:ext>
          </a:extLst>
        </xdr:cNvPr>
        <xdr:cNvSpPr/>
      </xdr:nvSpPr>
      <xdr:spPr>
        <a:xfrm>
          <a:off x="12299950" y="13425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10" name="フローチャート: 判断 709">
          <a:extLst>
            <a:ext uri="{FF2B5EF4-FFF2-40B4-BE49-F238E27FC236}">
              <a16:creationId xmlns:a16="http://schemas.microsoft.com/office/drawing/2014/main" id="{45D7293D-41F2-4E85-9610-DBA5632D004A}"/>
            </a:ext>
          </a:extLst>
        </xdr:cNvPr>
        <xdr:cNvSpPr/>
      </xdr:nvSpPr>
      <xdr:spPr>
        <a:xfrm>
          <a:off x="11487150" y="1340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EBB4AFC-4204-4B55-AC64-8A77AD4DB7F4}"/>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4DD7546-3949-4059-93FF-DD11902D19B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F253201-0BBE-4DE7-839B-8D18DFD3862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D92A8D9-893F-49A6-A138-8652C6D9B40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A371FFF-55C2-4A4B-BB4C-C49511E5FF9A}"/>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716" name="楕円 715">
          <a:extLst>
            <a:ext uri="{FF2B5EF4-FFF2-40B4-BE49-F238E27FC236}">
              <a16:creationId xmlns:a16="http://schemas.microsoft.com/office/drawing/2014/main" id="{760584DE-2792-47FA-A6D6-47D9A5A81098}"/>
            </a:ext>
          </a:extLst>
        </xdr:cNvPr>
        <xdr:cNvSpPr/>
      </xdr:nvSpPr>
      <xdr:spPr>
        <a:xfrm>
          <a:off x="14649450" y="13239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5DB3E917-73CB-413F-B4F9-9066924AE017}"/>
            </a:ext>
          </a:extLst>
        </xdr:cNvPr>
        <xdr:cNvSpPr txBox="1"/>
      </xdr:nvSpPr>
      <xdr:spPr>
        <a:xfrm>
          <a:off x="14738350"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149225</xdr:rowOff>
    </xdr:from>
    <xdr:to>
      <xdr:col>81</xdr:col>
      <xdr:colOff>101600</xdr:colOff>
      <xdr:row>80</xdr:row>
      <xdr:rowOff>79375</xdr:rowOff>
    </xdr:to>
    <xdr:sp macro="" textlink="">
      <xdr:nvSpPr>
        <xdr:cNvPr id="718" name="楕円 717">
          <a:extLst>
            <a:ext uri="{FF2B5EF4-FFF2-40B4-BE49-F238E27FC236}">
              <a16:creationId xmlns:a16="http://schemas.microsoft.com/office/drawing/2014/main" id="{2D58655F-7CA1-4003-823E-863FEB01AE37}"/>
            </a:ext>
          </a:extLst>
        </xdr:cNvPr>
        <xdr:cNvSpPr/>
      </xdr:nvSpPr>
      <xdr:spPr>
        <a:xfrm>
          <a:off x="13887450" y="13198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28575</xdr:rowOff>
    </xdr:from>
    <xdr:to>
      <xdr:col>85</xdr:col>
      <xdr:colOff>127000</xdr:colOff>
      <xdr:row>80</xdr:row>
      <xdr:rowOff>76200</xdr:rowOff>
    </xdr:to>
    <xdr:cxnSp macro="">
      <xdr:nvCxnSpPr>
        <xdr:cNvPr id="719" name="直線コネクタ 718">
          <a:extLst>
            <a:ext uri="{FF2B5EF4-FFF2-40B4-BE49-F238E27FC236}">
              <a16:creationId xmlns:a16="http://schemas.microsoft.com/office/drawing/2014/main" id="{17BC05B5-1D41-4B82-9929-80A4783AB55B}"/>
            </a:ext>
          </a:extLst>
        </xdr:cNvPr>
        <xdr:cNvCxnSpPr/>
      </xdr:nvCxnSpPr>
      <xdr:spPr>
        <a:xfrm>
          <a:off x="13938250" y="13242925"/>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103505</xdr:rowOff>
    </xdr:from>
    <xdr:to>
      <xdr:col>76</xdr:col>
      <xdr:colOff>165100</xdr:colOff>
      <xdr:row>80</xdr:row>
      <xdr:rowOff>33655</xdr:rowOff>
    </xdr:to>
    <xdr:sp macro="" textlink="">
      <xdr:nvSpPr>
        <xdr:cNvPr id="720" name="楕円 719">
          <a:extLst>
            <a:ext uri="{FF2B5EF4-FFF2-40B4-BE49-F238E27FC236}">
              <a16:creationId xmlns:a16="http://schemas.microsoft.com/office/drawing/2014/main" id="{4D98DD05-15E7-4779-A948-BD660D4C5A23}"/>
            </a:ext>
          </a:extLst>
        </xdr:cNvPr>
        <xdr:cNvSpPr/>
      </xdr:nvSpPr>
      <xdr:spPr>
        <a:xfrm>
          <a:off x="13093700" y="13152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154305</xdr:rowOff>
    </xdr:from>
    <xdr:to>
      <xdr:col>81</xdr:col>
      <xdr:colOff>50800</xdr:colOff>
      <xdr:row>80</xdr:row>
      <xdr:rowOff>28575</xdr:rowOff>
    </xdr:to>
    <xdr:cxnSp macro="">
      <xdr:nvCxnSpPr>
        <xdr:cNvPr id="721" name="直線コネクタ 720">
          <a:extLst>
            <a:ext uri="{FF2B5EF4-FFF2-40B4-BE49-F238E27FC236}">
              <a16:creationId xmlns:a16="http://schemas.microsoft.com/office/drawing/2014/main" id="{7B22C6ED-CED3-4CA7-990F-45B0C8B57935}"/>
            </a:ext>
          </a:extLst>
        </xdr:cNvPr>
        <xdr:cNvCxnSpPr/>
      </xdr:nvCxnSpPr>
      <xdr:spPr>
        <a:xfrm>
          <a:off x="13144500" y="13203555"/>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130175</xdr:rowOff>
    </xdr:from>
    <xdr:to>
      <xdr:col>72</xdr:col>
      <xdr:colOff>38100</xdr:colOff>
      <xdr:row>80</xdr:row>
      <xdr:rowOff>60325</xdr:rowOff>
    </xdr:to>
    <xdr:sp macro="" textlink="">
      <xdr:nvSpPr>
        <xdr:cNvPr id="722" name="楕円 721">
          <a:extLst>
            <a:ext uri="{FF2B5EF4-FFF2-40B4-BE49-F238E27FC236}">
              <a16:creationId xmlns:a16="http://schemas.microsoft.com/office/drawing/2014/main" id="{D74A4F28-75F1-4CF7-ADA4-B7FE6A90516D}"/>
            </a:ext>
          </a:extLst>
        </xdr:cNvPr>
        <xdr:cNvSpPr/>
      </xdr:nvSpPr>
      <xdr:spPr>
        <a:xfrm>
          <a:off x="12299950" y="13179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154305</xdr:rowOff>
    </xdr:from>
    <xdr:to>
      <xdr:col>76</xdr:col>
      <xdr:colOff>114300</xdr:colOff>
      <xdr:row>80</xdr:row>
      <xdr:rowOff>9525</xdr:rowOff>
    </xdr:to>
    <xdr:cxnSp macro="">
      <xdr:nvCxnSpPr>
        <xdr:cNvPr id="723" name="直線コネクタ 722">
          <a:extLst>
            <a:ext uri="{FF2B5EF4-FFF2-40B4-BE49-F238E27FC236}">
              <a16:creationId xmlns:a16="http://schemas.microsoft.com/office/drawing/2014/main" id="{78F5CB01-9A9E-44EE-82BB-E915875AA91E}"/>
            </a:ext>
          </a:extLst>
        </xdr:cNvPr>
        <xdr:cNvCxnSpPr/>
      </xdr:nvCxnSpPr>
      <xdr:spPr>
        <a:xfrm flipV="1">
          <a:off x="12344400" y="13203555"/>
          <a:ext cx="8001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24" name="n_1aveValue【消防施設】&#10;有形固定資産減価償却率">
          <a:extLst>
            <a:ext uri="{FF2B5EF4-FFF2-40B4-BE49-F238E27FC236}">
              <a16:creationId xmlns:a16="http://schemas.microsoft.com/office/drawing/2014/main" id="{ABDFCA34-A57D-4391-BD51-86D0873CC460}"/>
            </a:ext>
          </a:extLst>
        </xdr:cNvPr>
        <xdr:cNvSpPr txBox="1"/>
      </xdr:nvSpPr>
      <xdr:spPr>
        <a:xfrm>
          <a:off x="137420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25" name="n_2aveValue【消防施設】&#10;有形固定資産減価償却率">
          <a:extLst>
            <a:ext uri="{FF2B5EF4-FFF2-40B4-BE49-F238E27FC236}">
              <a16:creationId xmlns:a16="http://schemas.microsoft.com/office/drawing/2014/main" id="{0B60438C-3A3A-4BCC-A4DE-7A50D8C3514C}"/>
            </a:ext>
          </a:extLst>
        </xdr:cNvPr>
        <xdr:cNvSpPr txBox="1"/>
      </xdr:nvSpPr>
      <xdr:spPr>
        <a:xfrm>
          <a:off x="1296099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26" name="n_3aveValue【消防施設】&#10;有形固定資産減価償却率">
          <a:extLst>
            <a:ext uri="{FF2B5EF4-FFF2-40B4-BE49-F238E27FC236}">
              <a16:creationId xmlns:a16="http://schemas.microsoft.com/office/drawing/2014/main" id="{7B987B06-D4FB-4F1A-8DBF-ECEB2F4A4267}"/>
            </a:ext>
          </a:extLst>
        </xdr:cNvPr>
        <xdr:cNvSpPr txBox="1"/>
      </xdr:nvSpPr>
      <xdr:spPr>
        <a:xfrm>
          <a:off x="121672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27" name="n_4aveValue【消防施設】&#10;有形固定資産減価償却率">
          <a:extLst>
            <a:ext uri="{FF2B5EF4-FFF2-40B4-BE49-F238E27FC236}">
              <a16:creationId xmlns:a16="http://schemas.microsoft.com/office/drawing/2014/main" id="{F5DDB828-97EA-4BFC-962C-16484A34C5F8}"/>
            </a:ext>
          </a:extLst>
        </xdr:cNvPr>
        <xdr:cNvSpPr txBox="1"/>
      </xdr:nvSpPr>
      <xdr:spPr>
        <a:xfrm>
          <a:off x="113544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95902</xdr:rowOff>
    </xdr:from>
    <xdr:ext cx="405111" cy="259045"/>
    <xdr:sp macro="" textlink="">
      <xdr:nvSpPr>
        <xdr:cNvPr id="728" name="n_1mainValue【消防施設】&#10;有形固定資産減価償却率">
          <a:extLst>
            <a:ext uri="{FF2B5EF4-FFF2-40B4-BE49-F238E27FC236}">
              <a16:creationId xmlns:a16="http://schemas.microsoft.com/office/drawing/2014/main" id="{7059CB68-2319-4484-9E8C-1919D8164FF1}"/>
            </a:ext>
          </a:extLst>
        </xdr:cNvPr>
        <xdr:cNvSpPr txBox="1"/>
      </xdr:nvSpPr>
      <xdr:spPr>
        <a:xfrm>
          <a:off x="13742044"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50182</xdr:rowOff>
    </xdr:from>
    <xdr:ext cx="405111" cy="259045"/>
    <xdr:sp macro="" textlink="">
      <xdr:nvSpPr>
        <xdr:cNvPr id="729" name="n_2mainValue【消防施設】&#10;有形固定資産減価償却率">
          <a:extLst>
            <a:ext uri="{FF2B5EF4-FFF2-40B4-BE49-F238E27FC236}">
              <a16:creationId xmlns:a16="http://schemas.microsoft.com/office/drawing/2014/main" id="{692CF2B6-7BF2-4766-AE60-7BF918836363}"/>
            </a:ext>
          </a:extLst>
        </xdr:cNvPr>
        <xdr:cNvSpPr txBox="1"/>
      </xdr:nvSpPr>
      <xdr:spPr>
        <a:xfrm>
          <a:off x="12960994" y="129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76852</xdr:rowOff>
    </xdr:from>
    <xdr:ext cx="405111" cy="259045"/>
    <xdr:sp macro="" textlink="">
      <xdr:nvSpPr>
        <xdr:cNvPr id="730" name="n_3mainValue【消防施設】&#10;有形固定資産減価償却率">
          <a:extLst>
            <a:ext uri="{FF2B5EF4-FFF2-40B4-BE49-F238E27FC236}">
              <a16:creationId xmlns:a16="http://schemas.microsoft.com/office/drawing/2014/main" id="{B481951B-938F-4339-9BB8-C8F58FF45942}"/>
            </a:ext>
          </a:extLst>
        </xdr:cNvPr>
        <xdr:cNvSpPr txBox="1"/>
      </xdr:nvSpPr>
      <xdr:spPr>
        <a:xfrm>
          <a:off x="12167244" y="1296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9E86E605-EDB5-473F-807E-1E2416B69CF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64F7BC8E-ECC8-4B2F-BD87-E8B681395AEA}"/>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B1F5265D-2B10-475B-ADE9-33B5D88C8DE6}"/>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28EEB172-C0D5-4641-B6E3-31BA122253E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723ADB0B-46AA-4DCB-AB2E-CB94D9251D4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222F98C5-7C3B-4F66-81F4-4E4BF40D595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1AA1078B-7B70-4B4C-8139-C711FA5DBB5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9FFEFF30-624E-4C2A-B50F-1402AE82C5CF}"/>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F6E15297-2F89-4E3C-AD1B-AC09221DBFDA}"/>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8604E1C9-DAA1-452B-88EC-A1F5609C773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9CDD0957-CEF4-406B-9199-9257DE5F13A7}"/>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6AE7AB1E-6E79-4518-A82F-D00827D5783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4F17DB65-A51F-4D41-824B-06B0EF8FD2CF}"/>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42817F0C-A03E-431C-9006-06FA3ECC9A8F}"/>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5B2A337B-EA74-49BB-B525-C0751725CE7A}"/>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F01BE1ED-50AE-4298-9A2E-73B5ED0949CB}"/>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EAABCC6E-6F3E-4B16-8044-5671BF8CB1C5}"/>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B6FEC09E-7E9F-4375-8435-82F9FA420EE4}"/>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34C6D6F7-99E9-4125-B9FD-F86A92FF092C}"/>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F99AB2D3-AD3F-4308-AE3A-CC8E2C65D3C3}"/>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BFD97993-82D2-4A08-ACD3-D524F58CCE8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E8274330-D161-49D1-B8D0-2262BAC1DAAA}"/>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F27F8CB0-0F8C-415F-AF6F-C90B1A9EA7EB}"/>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54" name="直線コネクタ 753">
          <a:extLst>
            <a:ext uri="{FF2B5EF4-FFF2-40B4-BE49-F238E27FC236}">
              <a16:creationId xmlns:a16="http://schemas.microsoft.com/office/drawing/2014/main" id="{7AD73F7A-6554-44DD-A877-745C029B50F3}"/>
            </a:ext>
          </a:extLst>
        </xdr:cNvPr>
        <xdr:cNvCxnSpPr/>
      </xdr:nvCxnSpPr>
      <xdr:spPr>
        <a:xfrm flipV="1">
          <a:off x="19951064" y="12839700"/>
          <a:ext cx="0" cy="136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5" name="【消防施設】&#10;一人当たり面積最小値テキスト">
          <a:extLst>
            <a:ext uri="{FF2B5EF4-FFF2-40B4-BE49-F238E27FC236}">
              <a16:creationId xmlns:a16="http://schemas.microsoft.com/office/drawing/2014/main" id="{BE663DBC-AF95-437D-B6AE-5C51F974F7AC}"/>
            </a:ext>
          </a:extLst>
        </xdr:cNvPr>
        <xdr:cNvSpPr txBox="1"/>
      </xdr:nvSpPr>
      <xdr:spPr>
        <a:xfrm>
          <a:off x="199898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56" name="直線コネクタ 755">
          <a:extLst>
            <a:ext uri="{FF2B5EF4-FFF2-40B4-BE49-F238E27FC236}">
              <a16:creationId xmlns:a16="http://schemas.microsoft.com/office/drawing/2014/main" id="{ECB4A8F5-EF45-42BF-9297-2607F48FE716}"/>
            </a:ext>
          </a:extLst>
        </xdr:cNvPr>
        <xdr:cNvCxnSpPr/>
      </xdr:nvCxnSpPr>
      <xdr:spPr>
        <a:xfrm>
          <a:off x="198818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57" name="【消防施設】&#10;一人当たり面積最大値テキスト">
          <a:extLst>
            <a:ext uri="{FF2B5EF4-FFF2-40B4-BE49-F238E27FC236}">
              <a16:creationId xmlns:a16="http://schemas.microsoft.com/office/drawing/2014/main" id="{3E434E46-FC1D-4039-BD90-F88560FCE597}"/>
            </a:ext>
          </a:extLst>
        </xdr:cNvPr>
        <xdr:cNvSpPr txBox="1"/>
      </xdr:nvSpPr>
      <xdr:spPr>
        <a:xfrm>
          <a:off x="19989800" y="1262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58" name="直線コネクタ 757">
          <a:extLst>
            <a:ext uri="{FF2B5EF4-FFF2-40B4-BE49-F238E27FC236}">
              <a16:creationId xmlns:a16="http://schemas.microsoft.com/office/drawing/2014/main" id="{8B83D682-A504-44A3-8957-F7B67A9F1CDD}"/>
            </a:ext>
          </a:extLst>
        </xdr:cNvPr>
        <xdr:cNvCxnSpPr/>
      </xdr:nvCxnSpPr>
      <xdr:spPr>
        <a:xfrm>
          <a:off x="19881850" y="1283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59" name="【消防施設】&#10;一人当たり面積平均値テキスト">
          <a:extLst>
            <a:ext uri="{FF2B5EF4-FFF2-40B4-BE49-F238E27FC236}">
              <a16:creationId xmlns:a16="http://schemas.microsoft.com/office/drawing/2014/main" id="{C8DA24ED-E348-41BF-9C15-783FFBF0C3E9}"/>
            </a:ext>
          </a:extLst>
        </xdr:cNvPr>
        <xdr:cNvSpPr txBox="1"/>
      </xdr:nvSpPr>
      <xdr:spPr>
        <a:xfrm>
          <a:off x="19989800"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60" name="フローチャート: 判断 759">
          <a:extLst>
            <a:ext uri="{FF2B5EF4-FFF2-40B4-BE49-F238E27FC236}">
              <a16:creationId xmlns:a16="http://schemas.microsoft.com/office/drawing/2014/main" id="{D55CA01E-DB0B-42D8-BDCC-B21913142302}"/>
            </a:ext>
          </a:extLst>
        </xdr:cNvPr>
        <xdr:cNvSpPr/>
      </xdr:nvSpPr>
      <xdr:spPr>
        <a:xfrm>
          <a:off x="199009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61" name="フローチャート: 判断 760">
          <a:extLst>
            <a:ext uri="{FF2B5EF4-FFF2-40B4-BE49-F238E27FC236}">
              <a16:creationId xmlns:a16="http://schemas.microsoft.com/office/drawing/2014/main" id="{57494247-3FE9-4B1A-A3CD-E3557E99DE73}"/>
            </a:ext>
          </a:extLst>
        </xdr:cNvPr>
        <xdr:cNvSpPr/>
      </xdr:nvSpPr>
      <xdr:spPr>
        <a:xfrm>
          <a:off x="19157950" y="136715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62" name="フローチャート: 判断 761">
          <a:extLst>
            <a:ext uri="{FF2B5EF4-FFF2-40B4-BE49-F238E27FC236}">
              <a16:creationId xmlns:a16="http://schemas.microsoft.com/office/drawing/2014/main" id="{89E6B757-A2B6-4B5D-B203-15FF444BCC54}"/>
            </a:ext>
          </a:extLst>
        </xdr:cNvPr>
        <xdr:cNvSpPr/>
      </xdr:nvSpPr>
      <xdr:spPr>
        <a:xfrm>
          <a:off x="1834515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63" name="フローチャート: 判断 762">
          <a:extLst>
            <a:ext uri="{FF2B5EF4-FFF2-40B4-BE49-F238E27FC236}">
              <a16:creationId xmlns:a16="http://schemas.microsoft.com/office/drawing/2014/main" id="{0E10444E-ECCA-4D2D-992F-63364C149934}"/>
            </a:ext>
          </a:extLst>
        </xdr:cNvPr>
        <xdr:cNvSpPr/>
      </xdr:nvSpPr>
      <xdr:spPr>
        <a:xfrm>
          <a:off x="175514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64" name="フローチャート: 判断 763">
          <a:extLst>
            <a:ext uri="{FF2B5EF4-FFF2-40B4-BE49-F238E27FC236}">
              <a16:creationId xmlns:a16="http://schemas.microsoft.com/office/drawing/2014/main" id="{F2CF2F15-FB51-4476-BDC4-FBC8030A48B5}"/>
            </a:ext>
          </a:extLst>
        </xdr:cNvPr>
        <xdr:cNvSpPr/>
      </xdr:nvSpPr>
      <xdr:spPr>
        <a:xfrm>
          <a:off x="167576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BCF88EB2-E1D7-4173-AB89-192EC3CA957A}"/>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4035537-B1D9-4211-9C1F-AA529FA3DD1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70CA8AA5-C484-4F6D-BD08-EACFCCB11442}"/>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DA858775-E4D9-4E75-B505-A8587E062F6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87362609-65E4-4F3F-8790-62C5973758B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114300</xdr:rowOff>
    </xdr:from>
    <xdr:to>
      <xdr:col>116</xdr:col>
      <xdr:colOff>114300</xdr:colOff>
      <xdr:row>83</xdr:row>
      <xdr:rowOff>44450</xdr:rowOff>
    </xdr:to>
    <xdr:sp macro="" textlink="">
      <xdr:nvSpPr>
        <xdr:cNvPr id="770" name="楕円 769">
          <a:extLst>
            <a:ext uri="{FF2B5EF4-FFF2-40B4-BE49-F238E27FC236}">
              <a16:creationId xmlns:a16="http://schemas.microsoft.com/office/drawing/2014/main" id="{F9E8425B-910C-4D10-87AB-433E936BA752}"/>
            </a:ext>
          </a:extLst>
        </xdr:cNvPr>
        <xdr:cNvSpPr/>
      </xdr:nvSpPr>
      <xdr:spPr>
        <a:xfrm>
          <a:off x="1990090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771" name="【消防施設】&#10;一人当たり面積該当値テキスト">
          <a:extLst>
            <a:ext uri="{FF2B5EF4-FFF2-40B4-BE49-F238E27FC236}">
              <a16:creationId xmlns:a16="http://schemas.microsoft.com/office/drawing/2014/main" id="{E8DC93C2-138E-4209-A8A2-3EDF30BDCD15}"/>
            </a:ext>
          </a:extLst>
        </xdr:cNvPr>
        <xdr:cNvSpPr txBox="1"/>
      </xdr:nvSpPr>
      <xdr:spPr>
        <a:xfrm>
          <a:off x="199898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127000</xdr:rowOff>
    </xdr:from>
    <xdr:to>
      <xdr:col>112</xdr:col>
      <xdr:colOff>38100</xdr:colOff>
      <xdr:row>83</xdr:row>
      <xdr:rowOff>57150</xdr:rowOff>
    </xdr:to>
    <xdr:sp macro="" textlink="">
      <xdr:nvSpPr>
        <xdr:cNvPr id="772" name="楕円 771">
          <a:extLst>
            <a:ext uri="{FF2B5EF4-FFF2-40B4-BE49-F238E27FC236}">
              <a16:creationId xmlns:a16="http://schemas.microsoft.com/office/drawing/2014/main" id="{BABBA891-F769-4F15-8266-C31AF3A096AB}"/>
            </a:ext>
          </a:extLst>
        </xdr:cNvPr>
        <xdr:cNvSpPr/>
      </xdr:nvSpPr>
      <xdr:spPr>
        <a:xfrm>
          <a:off x="19157950" y="13671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83</xdr:row>
      <xdr:rowOff>6350</xdr:rowOff>
    </xdr:to>
    <xdr:cxnSp macro="">
      <xdr:nvCxnSpPr>
        <xdr:cNvPr id="773" name="直線コネクタ 772">
          <a:extLst>
            <a:ext uri="{FF2B5EF4-FFF2-40B4-BE49-F238E27FC236}">
              <a16:creationId xmlns:a16="http://schemas.microsoft.com/office/drawing/2014/main" id="{4BA4EF1F-1D1F-4793-A023-EB8119CD49A8}"/>
            </a:ext>
          </a:extLst>
        </xdr:cNvPr>
        <xdr:cNvCxnSpPr/>
      </xdr:nvCxnSpPr>
      <xdr:spPr>
        <a:xfrm flipV="1">
          <a:off x="19202400" y="1370965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774" name="楕円 773">
          <a:extLst>
            <a:ext uri="{FF2B5EF4-FFF2-40B4-BE49-F238E27FC236}">
              <a16:creationId xmlns:a16="http://schemas.microsoft.com/office/drawing/2014/main" id="{FABAFF5F-4610-4B2C-9D84-ADE5292ACC6E}"/>
            </a:ext>
          </a:extLst>
        </xdr:cNvPr>
        <xdr:cNvSpPr/>
      </xdr:nvSpPr>
      <xdr:spPr>
        <a:xfrm>
          <a:off x="1834515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83</xdr:row>
      <xdr:rowOff>6350</xdr:rowOff>
    </xdr:to>
    <xdr:cxnSp macro="">
      <xdr:nvCxnSpPr>
        <xdr:cNvPr id="775" name="直線コネクタ 774">
          <a:extLst>
            <a:ext uri="{FF2B5EF4-FFF2-40B4-BE49-F238E27FC236}">
              <a16:creationId xmlns:a16="http://schemas.microsoft.com/office/drawing/2014/main" id="{69013FD9-34D9-474D-97C7-F486238BE156}"/>
            </a:ext>
          </a:extLst>
        </xdr:cNvPr>
        <xdr:cNvCxnSpPr/>
      </xdr:nvCxnSpPr>
      <xdr:spPr>
        <a:xfrm>
          <a:off x="18395950" y="13709650"/>
          <a:ext cx="8064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776" name="楕円 775">
          <a:extLst>
            <a:ext uri="{FF2B5EF4-FFF2-40B4-BE49-F238E27FC236}">
              <a16:creationId xmlns:a16="http://schemas.microsoft.com/office/drawing/2014/main" id="{8DEAF5C9-3B62-4FFC-9B34-C2C1C6D7C19B}"/>
            </a:ext>
          </a:extLst>
        </xdr:cNvPr>
        <xdr:cNvSpPr/>
      </xdr:nvSpPr>
      <xdr:spPr>
        <a:xfrm>
          <a:off x="17551400" y="1369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83</xdr:row>
      <xdr:rowOff>31750</xdr:rowOff>
    </xdr:to>
    <xdr:cxnSp macro="">
      <xdr:nvCxnSpPr>
        <xdr:cNvPr id="777" name="直線コネクタ 776">
          <a:extLst>
            <a:ext uri="{FF2B5EF4-FFF2-40B4-BE49-F238E27FC236}">
              <a16:creationId xmlns:a16="http://schemas.microsoft.com/office/drawing/2014/main" id="{A869DA6C-C188-49E2-A85F-BC52D946E75D}"/>
            </a:ext>
          </a:extLst>
        </xdr:cNvPr>
        <xdr:cNvCxnSpPr/>
      </xdr:nvCxnSpPr>
      <xdr:spPr>
        <a:xfrm flipV="1">
          <a:off x="17602200" y="1370965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78" name="n_1aveValue【消防施設】&#10;一人当たり面積">
          <a:extLst>
            <a:ext uri="{FF2B5EF4-FFF2-40B4-BE49-F238E27FC236}">
              <a16:creationId xmlns:a16="http://schemas.microsoft.com/office/drawing/2014/main" id="{B775C848-C4D3-4329-8CE9-EC502F0062AE}"/>
            </a:ext>
          </a:extLst>
        </xdr:cNvPr>
        <xdr:cNvSpPr txBox="1"/>
      </xdr:nvSpPr>
      <xdr:spPr>
        <a:xfrm>
          <a:off x="189802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79" name="n_2aveValue【消防施設】&#10;一人当たり面積">
          <a:extLst>
            <a:ext uri="{FF2B5EF4-FFF2-40B4-BE49-F238E27FC236}">
              <a16:creationId xmlns:a16="http://schemas.microsoft.com/office/drawing/2014/main" id="{09E77028-5EC5-4066-B893-568933A6F7C4}"/>
            </a:ext>
          </a:extLst>
        </xdr:cNvPr>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80" name="n_3aveValue【消防施設】&#10;一人当たり面積">
          <a:extLst>
            <a:ext uri="{FF2B5EF4-FFF2-40B4-BE49-F238E27FC236}">
              <a16:creationId xmlns:a16="http://schemas.microsoft.com/office/drawing/2014/main" id="{FBA05728-3C5A-4B85-A2A9-8ADC0971CDFF}"/>
            </a:ext>
          </a:extLst>
        </xdr:cNvPr>
        <xdr:cNvSpPr txBox="1"/>
      </xdr:nvSpPr>
      <xdr:spPr>
        <a:xfrm>
          <a:off x="1738637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81" name="n_4aveValue【消防施設】&#10;一人当たり面積">
          <a:extLst>
            <a:ext uri="{FF2B5EF4-FFF2-40B4-BE49-F238E27FC236}">
              <a16:creationId xmlns:a16="http://schemas.microsoft.com/office/drawing/2014/main" id="{A4B94470-C2E4-4C2F-85B2-A169CEEA247E}"/>
            </a:ext>
          </a:extLst>
        </xdr:cNvPr>
        <xdr:cNvSpPr txBox="1"/>
      </xdr:nvSpPr>
      <xdr:spPr>
        <a:xfrm>
          <a:off x="165926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73677</xdr:rowOff>
    </xdr:from>
    <xdr:ext cx="469744" cy="259045"/>
    <xdr:sp macro="" textlink="">
      <xdr:nvSpPr>
        <xdr:cNvPr id="782" name="n_1mainValue【消防施設】&#10;一人当たり面積">
          <a:extLst>
            <a:ext uri="{FF2B5EF4-FFF2-40B4-BE49-F238E27FC236}">
              <a16:creationId xmlns:a16="http://schemas.microsoft.com/office/drawing/2014/main" id="{00CD7687-E9EB-4FAE-8C3F-0D73D456F84F}"/>
            </a:ext>
          </a:extLst>
        </xdr:cNvPr>
        <xdr:cNvSpPr txBox="1"/>
      </xdr:nvSpPr>
      <xdr:spPr>
        <a:xfrm>
          <a:off x="189802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783" name="n_2mainValue【消防施設】&#10;一人当たり面積">
          <a:extLst>
            <a:ext uri="{FF2B5EF4-FFF2-40B4-BE49-F238E27FC236}">
              <a16:creationId xmlns:a16="http://schemas.microsoft.com/office/drawing/2014/main" id="{258A0745-D058-415A-A2B6-81F1A2CDEE77}"/>
            </a:ext>
          </a:extLst>
        </xdr:cNvPr>
        <xdr:cNvSpPr txBox="1"/>
      </xdr:nvSpPr>
      <xdr:spPr>
        <a:xfrm>
          <a:off x="18180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73677</xdr:rowOff>
    </xdr:from>
    <xdr:ext cx="469744" cy="259045"/>
    <xdr:sp macro="" textlink="">
      <xdr:nvSpPr>
        <xdr:cNvPr id="784" name="n_3mainValue【消防施設】&#10;一人当たり面積">
          <a:extLst>
            <a:ext uri="{FF2B5EF4-FFF2-40B4-BE49-F238E27FC236}">
              <a16:creationId xmlns:a16="http://schemas.microsoft.com/office/drawing/2014/main" id="{2E747BF1-25B0-4CC9-A394-27CB01346AE6}"/>
            </a:ext>
          </a:extLst>
        </xdr:cNvPr>
        <xdr:cNvSpPr txBox="1"/>
      </xdr:nvSpPr>
      <xdr:spPr>
        <a:xfrm>
          <a:off x="1738637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1F540B94-A1A7-465A-B418-7E2C2EAB6AF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C91C09AC-CAE9-4484-ABA1-268676BCA70A}"/>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0C74C45C-39E3-4593-94D1-7E1DB053613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FDE8972B-CA55-4B49-8B8F-0574A491E30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122591EE-5E64-4BE0-80C0-97B45C3C11D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74A23B2C-6FE7-4E15-9FD8-CC11625850C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C5B85C49-FDB2-4BF9-97FF-7403E059AEC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2636CB52-61AA-48A6-A8C9-5D146C49F9F2}"/>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049EF039-51AF-4B4B-B83B-25A910CB17E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7654CFA2-663E-471C-BE76-43944D077967}"/>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4D4FDA0E-9CB8-4761-A533-3AAFEB767EFE}"/>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5BADB77E-98EE-496D-9A48-22B9FA593478}"/>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8A64B7A3-4DFE-45A7-AC6D-7DD673ADB19E}"/>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E377F268-A4D2-4FAC-BDF0-93FE945B8A6B}"/>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A3305124-36CC-454C-9E87-D19A26FC25C1}"/>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C71B671D-0D2B-4A24-8FBC-A6826F4F3AE2}"/>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A71547A0-D8C8-4C26-AB48-B01B4BCC1A27}"/>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16C59EFE-428B-41E4-BE60-69699171488A}"/>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B87EFD79-A440-4F93-85C6-392ACB88346A}"/>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38E3676C-C995-49FC-A677-EDE9180BEE5B}"/>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5" name="テキスト ボックス 804">
          <a:extLst>
            <a:ext uri="{FF2B5EF4-FFF2-40B4-BE49-F238E27FC236}">
              <a16:creationId xmlns:a16="http://schemas.microsoft.com/office/drawing/2014/main" id="{E32D1C43-B5F0-41EE-947F-16DF98FF9799}"/>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66A26DCF-999C-4CAA-AC60-EDFC28915FA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7" name="テキスト ボックス 806">
          <a:extLst>
            <a:ext uri="{FF2B5EF4-FFF2-40B4-BE49-F238E27FC236}">
              <a16:creationId xmlns:a16="http://schemas.microsoft.com/office/drawing/2014/main" id="{A5D8865A-2D20-4AD6-A154-3802636297B9}"/>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a:extLst>
            <a:ext uri="{FF2B5EF4-FFF2-40B4-BE49-F238E27FC236}">
              <a16:creationId xmlns:a16="http://schemas.microsoft.com/office/drawing/2014/main" id="{62B1B3F9-C0AD-486F-A614-1E6FC686F67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09" name="直線コネクタ 808">
          <a:extLst>
            <a:ext uri="{FF2B5EF4-FFF2-40B4-BE49-F238E27FC236}">
              <a16:creationId xmlns:a16="http://schemas.microsoft.com/office/drawing/2014/main" id="{2A60C0E2-B25A-448C-A169-97C40E2D772E}"/>
            </a:ext>
          </a:extLst>
        </xdr:cNvPr>
        <xdr:cNvCxnSpPr/>
      </xdr:nvCxnSpPr>
      <xdr:spPr>
        <a:xfrm flipV="1">
          <a:off x="14699614" y="164782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10" name="【庁舎】&#10;有形固定資産減価償却率最小値テキスト">
          <a:extLst>
            <a:ext uri="{FF2B5EF4-FFF2-40B4-BE49-F238E27FC236}">
              <a16:creationId xmlns:a16="http://schemas.microsoft.com/office/drawing/2014/main" id="{CD3CFB75-4806-4786-8564-2A545477A57A}"/>
            </a:ext>
          </a:extLst>
        </xdr:cNvPr>
        <xdr:cNvSpPr txBox="1"/>
      </xdr:nvSpPr>
      <xdr:spPr>
        <a:xfrm>
          <a:off x="14738350"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11" name="直線コネクタ 810">
          <a:extLst>
            <a:ext uri="{FF2B5EF4-FFF2-40B4-BE49-F238E27FC236}">
              <a16:creationId xmlns:a16="http://schemas.microsoft.com/office/drawing/2014/main" id="{36D2E9F7-628A-469D-ACA3-47AE09EFABE5}"/>
            </a:ext>
          </a:extLst>
        </xdr:cNvPr>
        <xdr:cNvCxnSpPr/>
      </xdr:nvCxnSpPr>
      <xdr:spPr>
        <a:xfrm>
          <a:off x="14611350" y="17828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12" name="【庁舎】&#10;有形固定資産減価償却率最大値テキスト">
          <a:extLst>
            <a:ext uri="{FF2B5EF4-FFF2-40B4-BE49-F238E27FC236}">
              <a16:creationId xmlns:a16="http://schemas.microsoft.com/office/drawing/2014/main" id="{33BDCDF6-AB8D-4763-85EF-C5237BD342DD}"/>
            </a:ext>
          </a:extLst>
        </xdr:cNvPr>
        <xdr:cNvSpPr txBox="1"/>
      </xdr:nvSpPr>
      <xdr:spPr>
        <a:xfrm>
          <a:off x="14738350" y="1625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13" name="直線コネクタ 812">
          <a:extLst>
            <a:ext uri="{FF2B5EF4-FFF2-40B4-BE49-F238E27FC236}">
              <a16:creationId xmlns:a16="http://schemas.microsoft.com/office/drawing/2014/main" id="{B7AD2815-7DED-473A-90BE-136EFCC2FA5F}"/>
            </a:ext>
          </a:extLst>
        </xdr:cNvPr>
        <xdr:cNvCxnSpPr/>
      </xdr:nvCxnSpPr>
      <xdr:spPr>
        <a:xfrm>
          <a:off x="146113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14" name="【庁舎】&#10;有形固定資産減価償却率平均値テキスト">
          <a:extLst>
            <a:ext uri="{FF2B5EF4-FFF2-40B4-BE49-F238E27FC236}">
              <a16:creationId xmlns:a16="http://schemas.microsoft.com/office/drawing/2014/main" id="{03121170-00F8-4D91-BE8B-8274953BCC22}"/>
            </a:ext>
          </a:extLst>
        </xdr:cNvPr>
        <xdr:cNvSpPr txBox="1"/>
      </xdr:nvSpPr>
      <xdr:spPr>
        <a:xfrm>
          <a:off x="14738350" y="17143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15" name="フローチャート: 判断 814">
          <a:extLst>
            <a:ext uri="{FF2B5EF4-FFF2-40B4-BE49-F238E27FC236}">
              <a16:creationId xmlns:a16="http://schemas.microsoft.com/office/drawing/2014/main" id="{9468B544-5F89-4A78-A793-92F22D9156BF}"/>
            </a:ext>
          </a:extLst>
        </xdr:cNvPr>
        <xdr:cNvSpPr/>
      </xdr:nvSpPr>
      <xdr:spPr>
        <a:xfrm>
          <a:off x="14649450" y="17164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16" name="フローチャート: 判断 815">
          <a:extLst>
            <a:ext uri="{FF2B5EF4-FFF2-40B4-BE49-F238E27FC236}">
              <a16:creationId xmlns:a16="http://schemas.microsoft.com/office/drawing/2014/main" id="{E24EA5F9-39D2-4276-AAA2-320BD3AB566D}"/>
            </a:ext>
          </a:extLst>
        </xdr:cNvPr>
        <xdr:cNvSpPr/>
      </xdr:nvSpPr>
      <xdr:spPr>
        <a:xfrm>
          <a:off x="1388745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17" name="フローチャート: 判断 816">
          <a:extLst>
            <a:ext uri="{FF2B5EF4-FFF2-40B4-BE49-F238E27FC236}">
              <a16:creationId xmlns:a16="http://schemas.microsoft.com/office/drawing/2014/main" id="{CBA59215-A564-4F57-8604-12E2F0A825DA}"/>
            </a:ext>
          </a:extLst>
        </xdr:cNvPr>
        <xdr:cNvSpPr/>
      </xdr:nvSpPr>
      <xdr:spPr>
        <a:xfrm>
          <a:off x="13093700" y="1714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18" name="フローチャート: 判断 817">
          <a:extLst>
            <a:ext uri="{FF2B5EF4-FFF2-40B4-BE49-F238E27FC236}">
              <a16:creationId xmlns:a16="http://schemas.microsoft.com/office/drawing/2014/main" id="{D3E2B1F1-D236-41B7-B5F7-0C3E4A2B9383}"/>
            </a:ext>
          </a:extLst>
        </xdr:cNvPr>
        <xdr:cNvSpPr/>
      </xdr:nvSpPr>
      <xdr:spPr>
        <a:xfrm>
          <a:off x="12299950" y="1717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19" name="フローチャート: 判断 818">
          <a:extLst>
            <a:ext uri="{FF2B5EF4-FFF2-40B4-BE49-F238E27FC236}">
              <a16:creationId xmlns:a16="http://schemas.microsoft.com/office/drawing/2014/main" id="{25ACB804-69B7-4514-BDD9-850373A425F9}"/>
            </a:ext>
          </a:extLst>
        </xdr:cNvPr>
        <xdr:cNvSpPr/>
      </xdr:nvSpPr>
      <xdr:spPr>
        <a:xfrm>
          <a:off x="11487150" y="171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CDF13771-66DA-4915-B5BA-D2A439BFA14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C77B9CB7-7A0B-4B5C-8346-89CEA884912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F55A0D8-3DE3-46CC-B25F-372F5FA3409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5421E37-21B6-43A9-8955-053F2EA95159}"/>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5DD7757-8A9B-46F9-A8B1-25ECD391FAD2}"/>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153036</xdr:rowOff>
    </xdr:from>
    <xdr:to>
      <xdr:col>85</xdr:col>
      <xdr:colOff>177800</xdr:colOff>
      <xdr:row>101</xdr:row>
      <xdr:rowOff>83186</xdr:rowOff>
    </xdr:to>
    <xdr:sp macro="" textlink="">
      <xdr:nvSpPr>
        <xdr:cNvPr id="825" name="楕円 824">
          <a:extLst>
            <a:ext uri="{FF2B5EF4-FFF2-40B4-BE49-F238E27FC236}">
              <a16:creationId xmlns:a16="http://schemas.microsoft.com/office/drawing/2014/main" id="{9105B8B5-3B50-4ADA-AC46-B1C6CC3C583E}"/>
            </a:ext>
          </a:extLst>
        </xdr:cNvPr>
        <xdr:cNvSpPr/>
      </xdr:nvSpPr>
      <xdr:spPr>
        <a:xfrm>
          <a:off x="14649450" y="167265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4463</xdr:rowOff>
    </xdr:from>
    <xdr:ext cx="405111" cy="259045"/>
    <xdr:sp macro="" textlink="">
      <xdr:nvSpPr>
        <xdr:cNvPr id="826" name="【庁舎】&#10;有形固定資産減価償却率該当値テキスト">
          <a:extLst>
            <a:ext uri="{FF2B5EF4-FFF2-40B4-BE49-F238E27FC236}">
              <a16:creationId xmlns:a16="http://schemas.microsoft.com/office/drawing/2014/main" id="{B3CB13FD-0ED9-4DCF-A060-3D7B29890301}"/>
            </a:ext>
          </a:extLst>
        </xdr:cNvPr>
        <xdr:cNvSpPr txBox="1"/>
      </xdr:nvSpPr>
      <xdr:spPr>
        <a:xfrm>
          <a:off x="14738350" y="1657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114936</xdr:rowOff>
    </xdr:from>
    <xdr:to>
      <xdr:col>81</xdr:col>
      <xdr:colOff>101600</xdr:colOff>
      <xdr:row>101</xdr:row>
      <xdr:rowOff>45086</xdr:rowOff>
    </xdr:to>
    <xdr:sp macro="" textlink="">
      <xdr:nvSpPr>
        <xdr:cNvPr id="827" name="楕円 826">
          <a:extLst>
            <a:ext uri="{FF2B5EF4-FFF2-40B4-BE49-F238E27FC236}">
              <a16:creationId xmlns:a16="http://schemas.microsoft.com/office/drawing/2014/main" id="{55BD39DB-9159-4B77-8285-5395E1413E9C}"/>
            </a:ext>
          </a:extLst>
        </xdr:cNvPr>
        <xdr:cNvSpPr/>
      </xdr:nvSpPr>
      <xdr:spPr>
        <a:xfrm>
          <a:off x="13887450" y="166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165736</xdr:rowOff>
    </xdr:from>
    <xdr:to>
      <xdr:col>85</xdr:col>
      <xdr:colOff>127000</xdr:colOff>
      <xdr:row>101</xdr:row>
      <xdr:rowOff>32386</xdr:rowOff>
    </xdr:to>
    <xdr:cxnSp macro="">
      <xdr:nvCxnSpPr>
        <xdr:cNvPr id="828" name="直線コネクタ 827">
          <a:extLst>
            <a:ext uri="{FF2B5EF4-FFF2-40B4-BE49-F238E27FC236}">
              <a16:creationId xmlns:a16="http://schemas.microsoft.com/office/drawing/2014/main" id="{64DA039E-2897-4014-A96F-E31857934035}"/>
            </a:ext>
          </a:extLst>
        </xdr:cNvPr>
        <xdr:cNvCxnSpPr/>
      </xdr:nvCxnSpPr>
      <xdr:spPr>
        <a:xfrm>
          <a:off x="13938250" y="16739236"/>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78739</xdr:rowOff>
    </xdr:from>
    <xdr:to>
      <xdr:col>76</xdr:col>
      <xdr:colOff>165100</xdr:colOff>
      <xdr:row>101</xdr:row>
      <xdr:rowOff>8889</xdr:rowOff>
    </xdr:to>
    <xdr:sp macro="" textlink="">
      <xdr:nvSpPr>
        <xdr:cNvPr id="829" name="楕円 828">
          <a:extLst>
            <a:ext uri="{FF2B5EF4-FFF2-40B4-BE49-F238E27FC236}">
              <a16:creationId xmlns:a16="http://schemas.microsoft.com/office/drawing/2014/main" id="{3E03D4AD-21C4-4C5C-90F0-3D08C9BC9041}"/>
            </a:ext>
          </a:extLst>
        </xdr:cNvPr>
        <xdr:cNvSpPr/>
      </xdr:nvSpPr>
      <xdr:spPr>
        <a:xfrm>
          <a:off x="13093700" y="166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129539</xdr:rowOff>
    </xdr:from>
    <xdr:to>
      <xdr:col>81</xdr:col>
      <xdr:colOff>50800</xdr:colOff>
      <xdr:row>100</xdr:row>
      <xdr:rowOff>165736</xdr:rowOff>
    </xdr:to>
    <xdr:cxnSp macro="">
      <xdr:nvCxnSpPr>
        <xdr:cNvPr id="830" name="直線コネクタ 829">
          <a:extLst>
            <a:ext uri="{FF2B5EF4-FFF2-40B4-BE49-F238E27FC236}">
              <a16:creationId xmlns:a16="http://schemas.microsoft.com/office/drawing/2014/main" id="{CDDA751C-B26B-4B43-8ECB-C6A11C467B30}"/>
            </a:ext>
          </a:extLst>
        </xdr:cNvPr>
        <xdr:cNvCxnSpPr/>
      </xdr:nvCxnSpPr>
      <xdr:spPr>
        <a:xfrm>
          <a:off x="13144500" y="16703039"/>
          <a:ext cx="7937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636</xdr:rowOff>
    </xdr:from>
    <xdr:to>
      <xdr:col>72</xdr:col>
      <xdr:colOff>38100</xdr:colOff>
      <xdr:row>103</xdr:row>
      <xdr:rowOff>102236</xdr:rowOff>
    </xdr:to>
    <xdr:sp macro="" textlink="">
      <xdr:nvSpPr>
        <xdr:cNvPr id="831" name="楕円 830">
          <a:extLst>
            <a:ext uri="{FF2B5EF4-FFF2-40B4-BE49-F238E27FC236}">
              <a16:creationId xmlns:a16="http://schemas.microsoft.com/office/drawing/2014/main" id="{A46A2D42-5A45-4F61-8633-70CA4DB1ECDD}"/>
            </a:ext>
          </a:extLst>
        </xdr:cNvPr>
        <xdr:cNvSpPr/>
      </xdr:nvSpPr>
      <xdr:spPr>
        <a:xfrm>
          <a:off x="12299950" y="170884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129539</xdr:rowOff>
    </xdr:from>
    <xdr:to>
      <xdr:col>76</xdr:col>
      <xdr:colOff>114300</xdr:colOff>
      <xdr:row>103</xdr:row>
      <xdr:rowOff>51436</xdr:rowOff>
    </xdr:to>
    <xdr:cxnSp macro="">
      <xdr:nvCxnSpPr>
        <xdr:cNvPr id="832" name="直線コネクタ 831">
          <a:extLst>
            <a:ext uri="{FF2B5EF4-FFF2-40B4-BE49-F238E27FC236}">
              <a16:creationId xmlns:a16="http://schemas.microsoft.com/office/drawing/2014/main" id="{01642D15-D65B-4611-BEDA-B750C8AA091D}"/>
            </a:ext>
          </a:extLst>
        </xdr:cNvPr>
        <xdr:cNvCxnSpPr/>
      </xdr:nvCxnSpPr>
      <xdr:spPr>
        <a:xfrm flipV="1">
          <a:off x="12344400" y="16703039"/>
          <a:ext cx="800100" cy="4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33" name="n_1aveValue【庁舎】&#10;有形固定資産減価償却率">
          <a:extLst>
            <a:ext uri="{FF2B5EF4-FFF2-40B4-BE49-F238E27FC236}">
              <a16:creationId xmlns:a16="http://schemas.microsoft.com/office/drawing/2014/main" id="{8572CC76-6301-4031-9A06-A4AB0E20F7D0}"/>
            </a:ext>
          </a:extLst>
        </xdr:cNvPr>
        <xdr:cNvSpPr txBox="1"/>
      </xdr:nvSpPr>
      <xdr:spPr>
        <a:xfrm>
          <a:off x="137420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34" name="n_2aveValue【庁舎】&#10;有形固定資産減価償却率">
          <a:extLst>
            <a:ext uri="{FF2B5EF4-FFF2-40B4-BE49-F238E27FC236}">
              <a16:creationId xmlns:a16="http://schemas.microsoft.com/office/drawing/2014/main" id="{EE6D00E1-73A7-4F43-A529-56BA535158C1}"/>
            </a:ext>
          </a:extLst>
        </xdr:cNvPr>
        <xdr:cNvSpPr txBox="1"/>
      </xdr:nvSpPr>
      <xdr:spPr>
        <a:xfrm>
          <a:off x="12960994" y="1724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35" name="n_3aveValue【庁舎】&#10;有形固定資産減価償却率">
          <a:extLst>
            <a:ext uri="{FF2B5EF4-FFF2-40B4-BE49-F238E27FC236}">
              <a16:creationId xmlns:a16="http://schemas.microsoft.com/office/drawing/2014/main" id="{EB78DCFB-89C2-4EAF-A7EF-629F3F2BB2E7}"/>
            </a:ext>
          </a:extLst>
        </xdr:cNvPr>
        <xdr:cNvSpPr txBox="1"/>
      </xdr:nvSpPr>
      <xdr:spPr>
        <a:xfrm>
          <a:off x="12167244" y="1727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36" name="n_4aveValue【庁舎】&#10;有形固定資産減価償却率">
          <a:extLst>
            <a:ext uri="{FF2B5EF4-FFF2-40B4-BE49-F238E27FC236}">
              <a16:creationId xmlns:a16="http://schemas.microsoft.com/office/drawing/2014/main" id="{EB899778-5322-4B46-A06E-C3118813F07E}"/>
            </a:ext>
          </a:extLst>
        </xdr:cNvPr>
        <xdr:cNvSpPr txBox="1"/>
      </xdr:nvSpPr>
      <xdr:spPr>
        <a:xfrm>
          <a:off x="113544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61613</xdr:rowOff>
    </xdr:from>
    <xdr:ext cx="405111" cy="259045"/>
    <xdr:sp macro="" textlink="">
      <xdr:nvSpPr>
        <xdr:cNvPr id="837" name="n_1mainValue【庁舎】&#10;有形固定資産減価償却率">
          <a:extLst>
            <a:ext uri="{FF2B5EF4-FFF2-40B4-BE49-F238E27FC236}">
              <a16:creationId xmlns:a16="http://schemas.microsoft.com/office/drawing/2014/main" id="{7E682544-B1B7-4A22-82CC-AA1F294C1BD7}"/>
            </a:ext>
          </a:extLst>
        </xdr:cNvPr>
        <xdr:cNvSpPr txBox="1"/>
      </xdr:nvSpPr>
      <xdr:spPr>
        <a:xfrm>
          <a:off x="13742044" y="1646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25416</xdr:rowOff>
    </xdr:from>
    <xdr:ext cx="405111" cy="259045"/>
    <xdr:sp macro="" textlink="">
      <xdr:nvSpPr>
        <xdr:cNvPr id="838" name="n_2mainValue【庁舎】&#10;有形固定資産減価償却率">
          <a:extLst>
            <a:ext uri="{FF2B5EF4-FFF2-40B4-BE49-F238E27FC236}">
              <a16:creationId xmlns:a16="http://schemas.microsoft.com/office/drawing/2014/main" id="{C0BAC8C7-7DD1-417C-BBA8-F3CE489C5180}"/>
            </a:ext>
          </a:extLst>
        </xdr:cNvPr>
        <xdr:cNvSpPr txBox="1"/>
      </xdr:nvSpPr>
      <xdr:spPr>
        <a:xfrm>
          <a:off x="12960994" y="1642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118763</xdr:rowOff>
    </xdr:from>
    <xdr:ext cx="405111" cy="259045"/>
    <xdr:sp macro="" textlink="">
      <xdr:nvSpPr>
        <xdr:cNvPr id="839" name="n_3mainValue【庁舎】&#10;有形固定資産減価償却率">
          <a:extLst>
            <a:ext uri="{FF2B5EF4-FFF2-40B4-BE49-F238E27FC236}">
              <a16:creationId xmlns:a16="http://schemas.microsoft.com/office/drawing/2014/main" id="{CE49E92F-0DBE-4FDF-9B49-7013FCFF09B6}"/>
            </a:ext>
          </a:extLst>
        </xdr:cNvPr>
        <xdr:cNvSpPr txBox="1"/>
      </xdr:nvSpPr>
      <xdr:spPr>
        <a:xfrm>
          <a:off x="1216724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06C60460-8A43-468A-AFDE-5DC06E0A51A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38816611-430A-4CC4-89F5-C4BC01FD1471}"/>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059253A2-CD9F-4197-AF9C-1ED23624C44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CADDFBD6-1E40-49E5-AFE2-96B295DAAD65}"/>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3B2DA87B-9B4B-4CFC-8384-9CEAC97424F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7B423958-6C09-4F65-B130-098F226E007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A43541E4-E3A8-4E8D-B1B8-0C5351EA753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91CD1C16-EB78-42C1-819F-DF6AB0C466A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1A36F793-BD60-4790-815F-DEEBF7B5455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84B0778D-65B4-4316-AA02-0516894F656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0" name="直線コネクタ 849">
          <a:extLst>
            <a:ext uri="{FF2B5EF4-FFF2-40B4-BE49-F238E27FC236}">
              <a16:creationId xmlns:a16="http://schemas.microsoft.com/office/drawing/2014/main" id="{18845909-322E-472E-BBDF-88D22BBB10F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D3DDDA98-72B0-42BF-984D-5EF04E556F31}"/>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2" name="直線コネクタ 851">
          <a:extLst>
            <a:ext uri="{FF2B5EF4-FFF2-40B4-BE49-F238E27FC236}">
              <a16:creationId xmlns:a16="http://schemas.microsoft.com/office/drawing/2014/main" id="{75279596-A376-4D83-A9ED-BD0453BAF6E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3" name="テキスト ボックス 852">
          <a:extLst>
            <a:ext uri="{FF2B5EF4-FFF2-40B4-BE49-F238E27FC236}">
              <a16:creationId xmlns:a16="http://schemas.microsoft.com/office/drawing/2014/main" id="{057F7F07-5CAB-463D-B811-884AC8A653F9}"/>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4" name="直線コネクタ 853">
          <a:extLst>
            <a:ext uri="{FF2B5EF4-FFF2-40B4-BE49-F238E27FC236}">
              <a16:creationId xmlns:a16="http://schemas.microsoft.com/office/drawing/2014/main" id="{7EF33FB9-7E98-4827-B555-E5DA40F1945C}"/>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5" name="テキスト ボックス 854">
          <a:extLst>
            <a:ext uri="{FF2B5EF4-FFF2-40B4-BE49-F238E27FC236}">
              <a16:creationId xmlns:a16="http://schemas.microsoft.com/office/drawing/2014/main" id="{10A5AD90-C681-4F95-8B8D-070203BABEBF}"/>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6" name="直線コネクタ 855">
          <a:extLst>
            <a:ext uri="{FF2B5EF4-FFF2-40B4-BE49-F238E27FC236}">
              <a16:creationId xmlns:a16="http://schemas.microsoft.com/office/drawing/2014/main" id="{8103D295-6C10-452A-ADE5-17601EE9250F}"/>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7" name="テキスト ボックス 856">
          <a:extLst>
            <a:ext uri="{FF2B5EF4-FFF2-40B4-BE49-F238E27FC236}">
              <a16:creationId xmlns:a16="http://schemas.microsoft.com/office/drawing/2014/main" id="{4CE5CD96-D0BE-4E1A-907E-9303EDC4AA8C}"/>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8" name="直線コネクタ 857">
          <a:extLst>
            <a:ext uri="{FF2B5EF4-FFF2-40B4-BE49-F238E27FC236}">
              <a16:creationId xmlns:a16="http://schemas.microsoft.com/office/drawing/2014/main" id="{858A27AF-D725-4BCD-A374-BD14BC9D24CD}"/>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9" name="テキスト ボックス 858">
          <a:extLst>
            <a:ext uri="{FF2B5EF4-FFF2-40B4-BE49-F238E27FC236}">
              <a16:creationId xmlns:a16="http://schemas.microsoft.com/office/drawing/2014/main" id="{4DE58BA1-0206-435D-8C46-BF069001FA05}"/>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a:extLst>
            <a:ext uri="{FF2B5EF4-FFF2-40B4-BE49-F238E27FC236}">
              <a16:creationId xmlns:a16="http://schemas.microsoft.com/office/drawing/2014/main" id="{6B88509B-B17E-4EB9-B330-8DE0BE73BE0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a:extLst>
            <a:ext uri="{FF2B5EF4-FFF2-40B4-BE49-F238E27FC236}">
              <a16:creationId xmlns:a16="http://schemas.microsoft.com/office/drawing/2014/main" id="{4D7551F7-B908-40CB-AA30-7379A6601D7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a:extLst>
            <a:ext uri="{FF2B5EF4-FFF2-40B4-BE49-F238E27FC236}">
              <a16:creationId xmlns:a16="http://schemas.microsoft.com/office/drawing/2014/main" id="{A0796373-0A40-452B-9555-05608BCF55B4}"/>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863" name="直線コネクタ 862">
          <a:extLst>
            <a:ext uri="{FF2B5EF4-FFF2-40B4-BE49-F238E27FC236}">
              <a16:creationId xmlns:a16="http://schemas.microsoft.com/office/drawing/2014/main" id="{E4A92AAA-9B30-4778-AE35-178F37F7A444}"/>
            </a:ext>
          </a:extLst>
        </xdr:cNvPr>
        <xdr:cNvCxnSpPr/>
      </xdr:nvCxnSpPr>
      <xdr:spPr>
        <a:xfrm flipV="1">
          <a:off x="19951064" y="168173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864" name="【庁舎】&#10;一人当たり面積最小値テキスト">
          <a:extLst>
            <a:ext uri="{FF2B5EF4-FFF2-40B4-BE49-F238E27FC236}">
              <a16:creationId xmlns:a16="http://schemas.microsoft.com/office/drawing/2014/main" id="{D3A8FFE7-7113-421B-BEA7-B54F27DAFCC1}"/>
            </a:ext>
          </a:extLst>
        </xdr:cNvPr>
        <xdr:cNvSpPr txBox="1"/>
      </xdr:nvSpPr>
      <xdr:spPr>
        <a:xfrm>
          <a:off x="1998980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865" name="直線コネクタ 864">
          <a:extLst>
            <a:ext uri="{FF2B5EF4-FFF2-40B4-BE49-F238E27FC236}">
              <a16:creationId xmlns:a16="http://schemas.microsoft.com/office/drawing/2014/main" id="{9F4EB948-2045-4CB2-93DC-E88493A9A382}"/>
            </a:ext>
          </a:extLst>
        </xdr:cNvPr>
        <xdr:cNvCxnSpPr/>
      </xdr:nvCxnSpPr>
      <xdr:spPr>
        <a:xfrm>
          <a:off x="1988185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866" name="【庁舎】&#10;一人当たり面積最大値テキスト">
          <a:extLst>
            <a:ext uri="{FF2B5EF4-FFF2-40B4-BE49-F238E27FC236}">
              <a16:creationId xmlns:a16="http://schemas.microsoft.com/office/drawing/2014/main" id="{9EA645C3-F806-4100-B2F2-7028CC2F4927}"/>
            </a:ext>
          </a:extLst>
        </xdr:cNvPr>
        <xdr:cNvSpPr txBox="1"/>
      </xdr:nvSpPr>
      <xdr:spPr>
        <a:xfrm>
          <a:off x="19989800" y="165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867" name="直線コネクタ 866">
          <a:extLst>
            <a:ext uri="{FF2B5EF4-FFF2-40B4-BE49-F238E27FC236}">
              <a16:creationId xmlns:a16="http://schemas.microsoft.com/office/drawing/2014/main" id="{2E82C90C-E61D-4CD3-8B61-69098766D0E5}"/>
            </a:ext>
          </a:extLst>
        </xdr:cNvPr>
        <xdr:cNvCxnSpPr/>
      </xdr:nvCxnSpPr>
      <xdr:spPr>
        <a:xfrm>
          <a:off x="19881850" y="1681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68" name="【庁舎】&#10;一人当たり面積平均値テキスト">
          <a:extLst>
            <a:ext uri="{FF2B5EF4-FFF2-40B4-BE49-F238E27FC236}">
              <a16:creationId xmlns:a16="http://schemas.microsoft.com/office/drawing/2014/main" id="{C3C42C54-D585-478B-92A2-1DC6757B92AE}"/>
            </a:ext>
          </a:extLst>
        </xdr:cNvPr>
        <xdr:cNvSpPr txBox="1"/>
      </xdr:nvSpPr>
      <xdr:spPr>
        <a:xfrm>
          <a:off x="19989800" y="17349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69" name="フローチャート: 判断 868">
          <a:extLst>
            <a:ext uri="{FF2B5EF4-FFF2-40B4-BE49-F238E27FC236}">
              <a16:creationId xmlns:a16="http://schemas.microsoft.com/office/drawing/2014/main" id="{30E955A1-8EC5-4686-82CD-79405E869C81}"/>
            </a:ext>
          </a:extLst>
        </xdr:cNvPr>
        <xdr:cNvSpPr/>
      </xdr:nvSpPr>
      <xdr:spPr>
        <a:xfrm>
          <a:off x="199009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70" name="フローチャート: 判断 869">
          <a:extLst>
            <a:ext uri="{FF2B5EF4-FFF2-40B4-BE49-F238E27FC236}">
              <a16:creationId xmlns:a16="http://schemas.microsoft.com/office/drawing/2014/main" id="{D89C9D52-9E92-4A6E-BB7A-AA08B3320E06}"/>
            </a:ext>
          </a:extLst>
        </xdr:cNvPr>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71" name="フローチャート: 判断 870">
          <a:extLst>
            <a:ext uri="{FF2B5EF4-FFF2-40B4-BE49-F238E27FC236}">
              <a16:creationId xmlns:a16="http://schemas.microsoft.com/office/drawing/2014/main" id="{4F588135-C6EA-423E-B86E-BF22540CBC5D}"/>
            </a:ext>
          </a:extLst>
        </xdr:cNvPr>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72" name="フローチャート: 判断 871">
          <a:extLst>
            <a:ext uri="{FF2B5EF4-FFF2-40B4-BE49-F238E27FC236}">
              <a16:creationId xmlns:a16="http://schemas.microsoft.com/office/drawing/2014/main" id="{71F04665-F0F1-4D73-80AD-80926BDF3F73}"/>
            </a:ext>
          </a:extLst>
        </xdr:cNvPr>
        <xdr:cNvSpPr/>
      </xdr:nvSpPr>
      <xdr:spPr>
        <a:xfrm>
          <a:off x="175514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73" name="フローチャート: 判断 872">
          <a:extLst>
            <a:ext uri="{FF2B5EF4-FFF2-40B4-BE49-F238E27FC236}">
              <a16:creationId xmlns:a16="http://schemas.microsoft.com/office/drawing/2014/main" id="{7042BDF7-A6CE-48E9-9C2B-47E91B243313}"/>
            </a:ext>
          </a:extLst>
        </xdr:cNvPr>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E4F184D-6303-45EE-9C60-64A8BA18185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6A35E92-6C96-48F1-8F88-E1EB343F56E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528386D-5D74-4EE2-B9EA-88790A6303E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A0E40C9-28EB-4760-A32D-758DB4488DC9}"/>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4325142F-F2F7-425D-8707-91B2D226179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79" name="楕円 878">
          <a:extLst>
            <a:ext uri="{FF2B5EF4-FFF2-40B4-BE49-F238E27FC236}">
              <a16:creationId xmlns:a16="http://schemas.microsoft.com/office/drawing/2014/main" id="{5F285225-E8C7-4CC9-AFAF-8EDCED8F223D}"/>
            </a:ext>
          </a:extLst>
        </xdr:cNvPr>
        <xdr:cNvSpPr/>
      </xdr:nvSpPr>
      <xdr:spPr>
        <a:xfrm>
          <a:off x="199009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80" name="【庁舎】&#10;一人当たり面積該当値テキスト">
          <a:extLst>
            <a:ext uri="{FF2B5EF4-FFF2-40B4-BE49-F238E27FC236}">
              <a16:creationId xmlns:a16="http://schemas.microsoft.com/office/drawing/2014/main" id="{48365F1D-B9E2-423B-8831-C214FD62F4C5}"/>
            </a:ext>
          </a:extLst>
        </xdr:cNvPr>
        <xdr:cNvSpPr txBox="1"/>
      </xdr:nvSpPr>
      <xdr:spPr>
        <a:xfrm>
          <a:off x="19989800"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881" name="楕円 880">
          <a:extLst>
            <a:ext uri="{FF2B5EF4-FFF2-40B4-BE49-F238E27FC236}">
              <a16:creationId xmlns:a16="http://schemas.microsoft.com/office/drawing/2014/main" id="{5C7C824E-190C-4DC2-812B-D793933484B1}"/>
            </a:ext>
          </a:extLst>
        </xdr:cNvPr>
        <xdr:cNvSpPr/>
      </xdr:nvSpPr>
      <xdr:spPr>
        <a:xfrm>
          <a:off x="19157950" y="176999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148589</xdr:rowOff>
    </xdr:to>
    <xdr:cxnSp macro="">
      <xdr:nvCxnSpPr>
        <xdr:cNvPr id="882" name="直線コネクタ 881">
          <a:extLst>
            <a:ext uri="{FF2B5EF4-FFF2-40B4-BE49-F238E27FC236}">
              <a16:creationId xmlns:a16="http://schemas.microsoft.com/office/drawing/2014/main" id="{E1BA0936-9EC6-47EB-8D03-D3A722A1800A}"/>
            </a:ext>
          </a:extLst>
        </xdr:cNvPr>
        <xdr:cNvCxnSpPr/>
      </xdr:nvCxnSpPr>
      <xdr:spPr>
        <a:xfrm flipV="1">
          <a:off x="19202400" y="17746980"/>
          <a:ext cx="7493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883" name="楕円 882">
          <a:extLst>
            <a:ext uri="{FF2B5EF4-FFF2-40B4-BE49-F238E27FC236}">
              <a16:creationId xmlns:a16="http://schemas.microsoft.com/office/drawing/2014/main" id="{F5EA433D-6DCF-44CD-8B14-F7AC785243F3}"/>
            </a:ext>
          </a:extLst>
        </xdr:cNvPr>
        <xdr:cNvSpPr/>
      </xdr:nvSpPr>
      <xdr:spPr>
        <a:xfrm>
          <a:off x="1834515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148589</xdr:rowOff>
    </xdr:to>
    <xdr:cxnSp macro="">
      <xdr:nvCxnSpPr>
        <xdr:cNvPr id="884" name="直線コネクタ 883">
          <a:extLst>
            <a:ext uri="{FF2B5EF4-FFF2-40B4-BE49-F238E27FC236}">
              <a16:creationId xmlns:a16="http://schemas.microsoft.com/office/drawing/2014/main" id="{3A89FD9F-44A9-4CDE-9045-55DA2E32B1D6}"/>
            </a:ext>
          </a:extLst>
        </xdr:cNvPr>
        <xdr:cNvCxnSpPr/>
      </xdr:nvCxnSpPr>
      <xdr:spPr>
        <a:xfrm>
          <a:off x="18395950" y="1774317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85" name="楕円 884">
          <a:extLst>
            <a:ext uri="{FF2B5EF4-FFF2-40B4-BE49-F238E27FC236}">
              <a16:creationId xmlns:a16="http://schemas.microsoft.com/office/drawing/2014/main" id="{5B1EB6C1-B42C-47A3-8264-5EA18AC076CF}"/>
            </a:ext>
          </a:extLst>
        </xdr:cNvPr>
        <xdr:cNvSpPr/>
      </xdr:nvSpPr>
      <xdr:spPr>
        <a:xfrm>
          <a:off x="175514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107</xdr:row>
      <xdr:rowOff>72389</xdr:rowOff>
    </xdr:to>
    <xdr:cxnSp macro="">
      <xdr:nvCxnSpPr>
        <xdr:cNvPr id="886" name="直線コネクタ 885">
          <a:extLst>
            <a:ext uri="{FF2B5EF4-FFF2-40B4-BE49-F238E27FC236}">
              <a16:creationId xmlns:a16="http://schemas.microsoft.com/office/drawing/2014/main" id="{2E54476D-647E-42AF-8D3F-DAAF5935C899}"/>
            </a:ext>
          </a:extLst>
        </xdr:cNvPr>
        <xdr:cNvCxnSpPr/>
      </xdr:nvCxnSpPr>
      <xdr:spPr>
        <a:xfrm flipV="1">
          <a:off x="17602200" y="17743170"/>
          <a:ext cx="79375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87" name="n_1aveValue【庁舎】&#10;一人当たり面積">
          <a:extLst>
            <a:ext uri="{FF2B5EF4-FFF2-40B4-BE49-F238E27FC236}">
              <a16:creationId xmlns:a16="http://schemas.microsoft.com/office/drawing/2014/main" id="{B55C1F1E-0885-40C6-9FCE-604B3D8CA94E}"/>
            </a:ext>
          </a:extLst>
        </xdr:cNvPr>
        <xdr:cNvSpPr txBox="1"/>
      </xdr:nvSpPr>
      <xdr:spPr>
        <a:xfrm>
          <a:off x="189802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88" name="n_2aveValue【庁舎】&#10;一人当たり面積">
          <a:extLst>
            <a:ext uri="{FF2B5EF4-FFF2-40B4-BE49-F238E27FC236}">
              <a16:creationId xmlns:a16="http://schemas.microsoft.com/office/drawing/2014/main" id="{32BB71CF-E720-4E11-8BE5-7805C5D3CE7C}"/>
            </a:ext>
          </a:extLst>
        </xdr:cNvPr>
        <xdr:cNvSpPr txBox="1"/>
      </xdr:nvSpPr>
      <xdr:spPr>
        <a:xfrm>
          <a:off x="181801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89" name="n_3aveValue【庁舎】&#10;一人当たり面積">
          <a:extLst>
            <a:ext uri="{FF2B5EF4-FFF2-40B4-BE49-F238E27FC236}">
              <a16:creationId xmlns:a16="http://schemas.microsoft.com/office/drawing/2014/main" id="{AA87A3EA-6664-480A-9007-FAF0951F0FE5}"/>
            </a:ext>
          </a:extLst>
        </xdr:cNvPr>
        <xdr:cNvSpPr txBox="1"/>
      </xdr:nvSpPr>
      <xdr:spPr>
        <a:xfrm>
          <a:off x="1738637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90" name="n_4aveValue【庁舎】&#10;一人当たり面積">
          <a:extLst>
            <a:ext uri="{FF2B5EF4-FFF2-40B4-BE49-F238E27FC236}">
              <a16:creationId xmlns:a16="http://schemas.microsoft.com/office/drawing/2014/main" id="{A6C23A0E-AFC3-41FC-911B-57323451529D}"/>
            </a:ext>
          </a:extLst>
        </xdr:cNvPr>
        <xdr:cNvSpPr txBox="1"/>
      </xdr:nvSpPr>
      <xdr:spPr>
        <a:xfrm>
          <a:off x="165926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891" name="n_1mainValue【庁舎】&#10;一人当たり面積">
          <a:extLst>
            <a:ext uri="{FF2B5EF4-FFF2-40B4-BE49-F238E27FC236}">
              <a16:creationId xmlns:a16="http://schemas.microsoft.com/office/drawing/2014/main" id="{DD25D955-547B-4A56-AC22-7AF62000ED2A}"/>
            </a:ext>
          </a:extLst>
        </xdr:cNvPr>
        <xdr:cNvSpPr txBox="1"/>
      </xdr:nvSpPr>
      <xdr:spPr>
        <a:xfrm>
          <a:off x="18980227" y="177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892" name="n_2mainValue【庁舎】&#10;一人当たり面積">
          <a:extLst>
            <a:ext uri="{FF2B5EF4-FFF2-40B4-BE49-F238E27FC236}">
              <a16:creationId xmlns:a16="http://schemas.microsoft.com/office/drawing/2014/main" id="{FB9B602C-94F6-4C1E-A3EB-C3C24E8E931C}"/>
            </a:ext>
          </a:extLst>
        </xdr:cNvPr>
        <xdr:cNvSpPr txBox="1"/>
      </xdr:nvSpPr>
      <xdr:spPr>
        <a:xfrm>
          <a:off x="181801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93" name="n_3mainValue【庁舎】&#10;一人当たり面積">
          <a:extLst>
            <a:ext uri="{FF2B5EF4-FFF2-40B4-BE49-F238E27FC236}">
              <a16:creationId xmlns:a16="http://schemas.microsoft.com/office/drawing/2014/main" id="{F028A130-90E6-48C3-8FD6-01B290F89C13}"/>
            </a:ext>
          </a:extLst>
        </xdr:cNvPr>
        <xdr:cNvSpPr txBox="1"/>
      </xdr:nvSpPr>
      <xdr:spPr>
        <a:xfrm>
          <a:off x="1738637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a:extLst>
            <a:ext uri="{FF2B5EF4-FFF2-40B4-BE49-F238E27FC236}">
              <a16:creationId xmlns:a16="http://schemas.microsoft.com/office/drawing/2014/main" id="{AA95CC9D-8569-4D8E-8C4F-3FFC6E1F885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a:extLst>
            <a:ext uri="{FF2B5EF4-FFF2-40B4-BE49-F238E27FC236}">
              <a16:creationId xmlns:a16="http://schemas.microsoft.com/office/drawing/2014/main" id="{264162AC-9BE6-4D88-A5C8-C4B8D366095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a:extLst>
            <a:ext uri="{FF2B5EF4-FFF2-40B4-BE49-F238E27FC236}">
              <a16:creationId xmlns:a16="http://schemas.microsoft.com/office/drawing/2014/main" id="{B564FEDB-F7D5-4219-B4B6-42066B0A41F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・類似団体と比較して特に有形固定資産減価償却率が高くなっている施設は、福祉施設、市民会館及び一般廃棄物処理施設である。これらの施設では築年数の経過により</a:t>
          </a:r>
          <a:r>
            <a:rPr lang="ja-JP" altLang="ja-JP" sz="1100">
              <a:solidFill>
                <a:schemeClr val="dk1"/>
              </a:solidFill>
              <a:effectLst/>
              <a:latin typeface="+mn-lt"/>
              <a:ea typeface="+mn-ea"/>
              <a:cs typeface="+mn-cs"/>
            </a:rPr>
            <a:t>累積償却額が大きくなっていることから、</a:t>
          </a:r>
          <a:r>
            <a:rPr lang="ja-JP" altLang="ja-JP" sz="1100" b="0" i="0" baseline="0">
              <a:solidFill>
                <a:schemeClr val="dk1"/>
              </a:solidFill>
              <a:effectLst/>
              <a:latin typeface="+mn-lt"/>
              <a:ea typeface="+mn-ea"/>
              <a:cs typeface="+mn-cs"/>
            </a:rPr>
            <a:t>公共施設等総合管理計画</a:t>
          </a:r>
          <a:r>
            <a:rPr lang="ja-JP" altLang="ja-JP" sz="110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計画的な改修を実施する予定である。</a:t>
          </a:r>
          <a:endParaRPr lang="ja-JP" altLang="ja-JP" sz="1400">
            <a:effectLst/>
          </a:endParaRPr>
        </a:p>
        <a:p>
          <a:r>
            <a:rPr lang="ja-JP" altLang="ja-JP" sz="1100" b="0" i="0" baseline="0">
              <a:solidFill>
                <a:schemeClr val="dk1"/>
              </a:solidFill>
              <a:effectLst/>
              <a:latin typeface="+mn-lt"/>
              <a:ea typeface="+mn-ea"/>
              <a:cs typeface="+mn-cs"/>
            </a:rPr>
            <a:t>　一方、類似団体と比較して特に有形固定資産減価償却率が低くなっている施設は体育館・プール、消防施設及び庁舎である。これは近年、老朽化した施設の計画的な建替えにより、資産額が上昇したことが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類似団体の平均とほぼ同水準であり、今後も歳出削減や徴収率の向上等に取り組み、税財政基盤の強化に努めていく。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類似団体に比べて財政の弾力性、健全性は保たれている。引き続き、扶助費や公債費などの義務的経費の増嵩が予想されることから、行財政改革を徹底し、弾力性の維持に努めていく。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63</xdr:row>
      <xdr:rowOff>1694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28487"/>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1694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157056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41910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76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定員の適正化や行政経費の削減、事務事業の見直しに努めてきた結果、類似団体の平均を下回っている。引き続き、行財政改革を徹底し、コストの削減に努めていく。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148504</xdr:rowOff>
    </xdr:from>
    <xdr:to>
      <xdr:col>23</xdr:col>
      <xdr:colOff>133350</xdr:colOff>
      <xdr:row>83</xdr:row>
      <xdr:rowOff>13646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5954"/>
          <a:ext cx="838200" cy="20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137271</xdr:rowOff>
    </xdr:from>
    <xdr:to>
      <xdr:col>19</xdr:col>
      <xdr:colOff>133350</xdr:colOff>
      <xdr:row>81</xdr:row>
      <xdr:rowOff>148504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53271"/>
          <a:ext cx="889000" cy="18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47306</xdr:rowOff>
    </xdr:from>
    <xdr:to>
      <xdr:col>15</xdr:col>
      <xdr:colOff>82550</xdr:colOff>
      <xdr:row>80</xdr:row>
      <xdr:rowOff>137271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63306"/>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47306</xdr:rowOff>
    </xdr:from>
    <xdr:to>
      <xdr:col>11</xdr:col>
      <xdr:colOff>31750</xdr:colOff>
      <xdr:row>80</xdr:row>
      <xdr:rowOff>96129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763306"/>
          <a:ext cx="8890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134296</xdr:rowOff>
    </xdr:from>
    <xdr:to>
      <xdr:col>23</xdr:col>
      <xdr:colOff>184150</xdr:colOff>
      <xdr:row>83</xdr:row>
      <xdr:rowOff>64446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150823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97704</xdr:rowOff>
    </xdr:from>
    <xdr:to>
      <xdr:col>19</xdr:col>
      <xdr:colOff>184150</xdr:colOff>
      <xdr:row>82</xdr:row>
      <xdr:rowOff>27854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38031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5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86471</xdr:rowOff>
    </xdr:from>
    <xdr:to>
      <xdr:col>15</xdr:col>
      <xdr:colOff>133350</xdr:colOff>
      <xdr:row>81</xdr:row>
      <xdr:rowOff>16621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26798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7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167956</xdr:rowOff>
    </xdr:from>
    <xdr:to>
      <xdr:col>11</xdr:col>
      <xdr:colOff>82550</xdr:colOff>
      <xdr:row>80</xdr:row>
      <xdr:rowOff>98106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1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108283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8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45329</xdr:rowOff>
    </xdr:from>
    <xdr:to>
      <xdr:col>7</xdr:col>
      <xdr:colOff>31750</xdr:colOff>
      <xdr:row>80</xdr:row>
      <xdr:rowOff>146929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157106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国家公務員及び類似団体の平均を下回っている。引き続き、人事院勧告準拠を基本とし、適正な給与制度運用に努めていく。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組織の簡素化や民間委託化の推進等により定員の適正化に努めてきた結果、類似団体の平均を大きく下回っている。今後さらに事務事業の見直し等に努め、職員定数の適正化に努めていく。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124460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279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68156</xdr:rowOff>
    </xdr:from>
    <xdr:to>
      <xdr:col>77</xdr:col>
      <xdr:colOff>44450</xdr:colOff>
      <xdr:row>59</xdr:row>
      <xdr:rowOff>112395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837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68156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796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68156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1796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17356</xdr:rowOff>
    </xdr:from>
    <xdr:to>
      <xdr:col>73</xdr:col>
      <xdr:colOff>44450</xdr:colOff>
      <xdr:row>59</xdr:row>
      <xdr:rowOff>118956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129133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17356</xdr:rowOff>
    </xdr:from>
    <xdr:to>
      <xdr:col>64</xdr:col>
      <xdr:colOff>152400</xdr:colOff>
      <xdr:row>59</xdr:row>
      <xdr:rowOff>118956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129133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類似団体の平均値を下回っており、地方債償還の進捗等により減少している。今後も中期財政計画の実践により、繰上償還の実施や地方債の新規発行抑制等による財政基盤の強化に努めていく。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116946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64350"/>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116946</xdr:rowOff>
    </xdr:from>
    <xdr:to>
      <xdr:col>72</xdr:col>
      <xdr:colOff>203200</xdr:colOff>
      <xdr:row>41</xdr:row>
      <xdr:rowOff>66146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74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66146</xdr:rowOff>
    </xdr:from>
    <xdr:to>
      <xdr:col>68</xdr:col>
      <xdr:colOff>152400</xdr:colOff>
      <xdr:row>42</xdr:row>
      <xdr:rowOff>15346</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955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66146</xdr:rowOff>
    </xdr:from>
    <xdr:to>
      <xdr:col>73</xdr:col>
      <xdr:colOff>44450</xdr:colOff>
      <xdr:row>40</xdr:row>
      <xdr:rowOff>167746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152523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15346</xdr:rowOff>
    </xdr:from>
    <xdr:to>
      <xdr:col>68</xdr:col>
      <xdr:colOff>203200</xdr:colOff>
      <xdr:row>41</xdr:row>
      <xdr:rowOff>116946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101723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50923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類似団体の平均を上回っているが、地方債現在高の減等により、減少している。今後も中期財政計画の実践により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繰上償還の実施や地方債の新規発行抑制等による財政基盤の強化に努めていく。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111802</xdr:rowOff>
    </xdr:from>
    <xdr:to>
      <xdr:col>81</xdr:col>
      <xdr:colOff>44450</xdr:colOff>
      <xdr:row>16</xdr:row>
      <xdr:rowOff>37677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83552"/>
          <a:ext cx="8382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114088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808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98806</xdr:rowOff>
    </xdr:from>
    <xdr:to>
      <xdr:col>72</xdr:col>
      <xdr:colOff>203200</xdr:colOff>
      <xdr:row>16</xdr:row>
      <xdr:rowOff>114088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84200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98806</xdr:rowOff>
    </xdr:from>
    <xdr:to>
      <xdr:col>68</xdr:col>
      <xdr:colOff>152400</xdr:colOff>
      <xdr:row>16</xdr:row>
      <xdr:rowOff>128566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84200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61002</xdr:rowOff>
    </xdr:from>
    <xdr:to>
      <xdr:col>81</xdr:col>
      <xdr:colOff>95250</xdr:colOff>
      <xdr:row>15</xdr:row>
      <xdr:rowOff>162602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33079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0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73254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149665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48006</xdr:rowOff>
    </xdr:from>
    <xdr:to>
      <xdr:col>68</xdr:col>
      <xdr:colOff>203200</xdr:colOff>
      <xdr:row>16</xdr:row>
      <xdr:rowOff>149606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134383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77766</xdr:rowOff>
    </xdr:from>
    <xdr:to>
      <xdr:col>64</xdr:col>
      <xdr:colOff>152400</xdr:colOff>
      <xdr:row>17</xdr:row>
      <xdr:rowOff>7916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164143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24178</xdr:rowOff>
    </xdr:from>
    <xdr:ext cx="10296525" cy="581025"/>
    <xdr:sp macro="" textlink="">
      <xdr:nvSpPr>
        <xdr:cNvPr id="480" name="テキスト ボックス 479">
          <a:extLst>
            <a:ext uri="{FF2B5EF4-FFF2-40B4-BE49-F238E27FC236}">
              <a16:creationId xmlns:a16="http://schemas.microsoft.com/office/drawing/2014/main" id="{186085D3-992D-451B-A5DF-E2ADD9D99A95}"/>
            </a:ext>
          </a:extLst>
        </xdr:cNvPr>
        <xdr:cNvSpPr txBox="1"/>
      </xdr:nvSpPr>
      <xdr:spPr>
        <a:xfrm>
          <a:off x="770791" y="4405678"/>
          <a:ext cx="10296525" cy="581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職員定員適正化計画の実践により、類似団体の平均を大きく下回っている。引き続き事務事業の見直し等に努め、職員定数の適正化を図っていく。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8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類似団体の平均と同水準であり、引き続き行財政改革を徹底し、事務事業の見直し等によりコストの低減に努めていく。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15421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97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143329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68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類似団体の平均を下回っており、前年度と同水準である。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99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類似団体の平均を下回っているものの、介護保険費特別会計への繰出金の増などにより、増加傾向にある。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91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95250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類似団体の平均を上回っているが、ほぼ横ばいとなっている。引き続き低減に努めていく。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117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21844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32275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57421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146575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国の景気対策に積極的に呼応してきたため、類似団体平均を上回っているが、財源措置のある地方債の発行に努めていることから、実際の負担となるのは約４割である。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年度より中期財政計画を策定し、繰上償還や地方債の新規発行抑制に取り組んできており、地方債現在高は平成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年度から減少傾向に転じている。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162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0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81</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652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類似団体の平均を下回っているが、引き続き行財政改革を徹底し、事務事業の見直し等によりコストの低減に努めていく。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194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53848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35561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75</xdr:row>
      <xdr:rowOff>165863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14884"/>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89933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140453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130277</xdr:rowOff>
    </xdr:from>
    <xdr:to>
      <xdr:col>29</xdr:col>
      <xdr:colOff>127000</xdr:colOff>
      <xdr:row>20</xdr:row>
      <xdr:rowOff>5187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35452"/>
          <a:ext cx="647700" cy="4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5187</xdr:rowOff>
    </xdr:from>
    <xdr:to>
      <xdr:col>26</xdr:col>
      <xdr:colOff>50800</xdr:colOff>
      <xdr:row>20</xdr:row>
      <xdr:rowOff>17714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81812"/>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17714</xdr:rowOff>
    </xdr:from>
    <xdr:to>
      <xdr:col>22</xdr:col>
      <xdr:colOff>114300</xdr:colOff>
      <xdr:row>20</xdr:row>
      <xdr:rowOff>38791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94339"/>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38791</xdr:rowOff>
    </xdr:from>
    <xdr:to>
      <xdr:col>18</xdr:col>
      <xdr:colOff>177800</xdr:colOff>
      <xdr:row>20</xdr:row>
      <xdr:rowOff>41443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5416"/>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79477</xdr:rowOff>
    </xdr:from>
    <xdr:to>
      <xdr:col>29</xdr:col>
      <xdr:colOff>177800</xdr:colOff>
      <xdr:row>20</xdr:row>
      <xdr:rowOff>9627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8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159504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125837</xdr:rowOff>
    </xdr:from>
    <xdr:to>
      <xdr:col>26</xdr:col>
      <xdr:colOff>101600</xdr:colOff>
      <xdr:row>20</xdr:row>
      <xdr:rowOff>55987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3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40764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1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138364</xdr:rowOff>
    </xdr:from>
    <xdr:to>
      <xdr:col>22</xdr:col>
      <xdr:colOff>165100</xdr:colOff>
      <xdr:row>20</xdr:row>
      <xdr:rowOff>68514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4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53291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2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159441</xdr:rowOff>
    </xdr:from>
    <xdr:to>
      <xdr:col>19</xdr:col>
      <xdr:colOff>38100</xdr:colOff>
      <xdr:row>20</xdr:row>
      <xdr:rowOff>89591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74368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5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162093</xdr:rowOff>
    </xdr:from>
    <xdr:to>
      <xdr:col>15</xdr:col>
      <xdr:colOff>101600</xdr:colOff>
      <xdr:row>20</xdr:row>
      <xdr:rowOff>92243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77020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5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211849</xdr:rowOff>
    </xdr:from>
    <xdr:to>
      <xdr:col>29</xdr:col>
      <xdr:colOff>127000</xdr:colOff>
      <xdr:row>35</xdr:row>
      <xdr:rowOff>258559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22199"/>
          <a:ext cx="647700" cy="46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211849</xdr:rowOff>
    </xdr:from>
    <xdr:to>
      <xdr:col>26</xdr:col>
      <xdr:colOff>50800</xdr:colOff>
      <xdr:row>35</xdr:row>
      <xdr:rowOff>233604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22199"/>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215278</xdr:rowOff>
    </xdr:from>
    <xdr:to>
      <xdr:col>22</xdr:col>
      <xdr:colOff>114300</xdr:colOff>
      <xdr:row>35</xdr:row>
      <xdr:rowOff>233604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25628"/>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339293</xdr:rowOff>
    </xdr:from>
    <xdr:to>
      <xdr:col>18</xdr:col>
      <xdr:colOff>177800</xdr:colOff>
      <xdr:row>35</xdr:row>
      <xdr:rowOff>215278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06743"/>
          <a:ext cx="698500" cy="21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207759</xdr:rowOff>
    </xdr:from>
    <xdr:to>
      <xdr:col>29</xdr:col>
      <xdr:colOff>177800</xdr:colOff>
      <xdr:row>35</xdr:row>
      <xdr:rowOff>309359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179836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9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161049</xdr:rowOff>
    </xdr:from>
    <xdr:to>
      <xdr:col>26</xdr:col>
      <xdr:colOff>101600</xdr:colOff>
      <xdr:row>35</xdr:row>
      <xdr:rowOff>262649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7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247426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57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182804</xdr:rowOff>
    </xdr:from>
    <xdr:to>
      <xdr:col>22</xdr:col>
      <xdr:colOff>165100</xdr:colOff>
      <xdr:row>35</xdr:row>
      <xdr:rowOff>284404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9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269181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164478</xdr:rowOff>
    </xdr:from>
    <xdr:to>
      <xdr:col>19</xdr:col>
      <xdr:colOff>38100</xdr:colOff>
      <xdr:row>35</xdr:row>
      <xdr:rowOff>266078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250855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288493</xdr:rowOff>
    </xdr:from>
    <xdr:to>
      <xdr:col>15</xdr:col>
      <xdr:colOff>101600</xdr:colOff>
      <xdr:row>35</xdr:row>
      <xdr:rowOff>47193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5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57370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73504</xdr:rowOff>
    </xdr:from>
    <xdr:to>
      <xdr:col>24</xdr:col>
      <xdr:colOff>63500</xdr:colOff>
      <xdr:row>37</xdr:row>
      <xdr:rowOff>109068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7154"/>
          <a:ext cx="8382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109068</xdr:rowOff>
    </xdr:from>
    <xdr:to>
      <xdr:col>19</xdr:col>
      <xdr:colOff>177800</xdr:colOff>
      <xdr:row>37</xdr:row>
      <xdr:rowOff>169810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52718"/>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163899</xdr:rowOff>
    </xdr:from>
    <xdr:to>
      <xdr:col>15</xdr:col>
      <xdr:colOff>50800</xdr:colOff>
      <xdr:row>37</xdr:row>
      <xdr:rowOff>169810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0754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163899</xdr:rowOff>
    </xdr:from>
    <xdr:to>
      <xdr:col>10</xdr:col>
      <xdr:colOff>114300</xdr:colOff>
      <xdr:row>38</xdr:row>
      <xdr:rowOff>3650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754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22704</xdr:rowOff>
    </xdr:from>
    <xdr:to>
      <xdr:col>24</xdr:col>
      <xdr:colOff>114300</xdr:colOff>
      <xdr:row>37</xdr:row>
      <xdr:rowOff>124304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58268</xdr:rowOff>
    </xdr:from>
    <xdr:to>
      <xdr:col>20</xdr:col>
      <xdr:colOff>38100</xdr:colOff>
      <xdr:row>37</xdr:row>
      <xdr:rowOff>159868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150995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119010</xdr:rowOff>
    </xdr:from>
    <xdr:to>
      <xdr:col>15</xdr:col>
      <xdr:colOff>101600</xdr:colOff>
      <xdr:row>38</xdr:row>
      <xdr:rowOff>49160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40287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113099</xdr:rowOff>
    </xdr:from>
    <xdr:to>
      <xdr:col>10</xdr:col>
      <xdr:colOff>165100</xdr:colOff>
      <xdr:row>38</xdr:row>
      <xdr:rowOff>43249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34376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124300</xdr:rowOff>
    </xdr:from>
    <xdr:to>
      <xdr:col>6</xdr:col>
      <xdr:colOff>38100</xdr:colOff>
      <xdr:row>38</xdr:row>
      <xdr:rowOff>54450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45577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31638</xdr:rowOff>
    </xdr:from>
    <xdr:to>
      <xdr:col>24</xdr:col>
      <xdr:colOff>63500</xdr:colOff>
      <xdr:row>55</xdr:row>
      <xdr:rowOff>165858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89938"/>
          <a:ext cx="838200" cy="30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165858</xdr:rowOff>
    </xdr:from>
    <xdr:to>
      <xdr:col>19</xdr:col>
      <xdr:colOff>177800</xdr:colOff>
      <xdr:row>57</xdr:row>
      <xdr:rowOff>25955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5608"/>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25955</xdr:rowOff>
    </xdr:from>
    <xdr:to>
      <xdr:col>15</xdr:col>
      <xdr:colOff>50800</xdr:colOff>
      <xdr:row>57</xdr:row>
      <xdr:rowOff>156780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98605"/>
          <a:ext cx="8890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136793</xdr:rowOff>
    </xdr:from>
    <xdr:to>
      <xdr:col>10</xdr:col>
      <xdr:colOff>114300</xdr:colOff>
      <xdr:row>57</xdr:row>
      <xdr:rowOff>156780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09443"/>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152288</xdr:rowOff>
    </xdr:from>
    <xdr:to>
      <xdr:col>24</xdr:col>
      <xdr:colOff>114300</xdr:colOff>
      <xdr:row>54</xdr:row>
      <xdr:rowOff>82438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3715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115058</xdr:rowOff>
    </xdr:from>
    <xdr:to>
      <xdr:col>20</xdr:col>
      <xdr:colOff>38100</xdr:colOff>
      <xdr:row>56</xdr:row>
      <xdr:rowOff>45208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61735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2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146605</xdr:rowOff>
    </xdr:from>
    <xdr:to>
      <xdr:col>15</xdr:col>
      <xdr:colOff>101600</xdr:colOff>
      <xdr:row>57</xdr:row>
      <xdr:rowOff>76755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93282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105980</xdr:rowOff>
    </xdr:from>
    <xdr:to>
      <xdr:col>10</xdr:col>
      <xdr:colOff>165100</xdr:colOff>
      <xdr:row>58</xdr:row>
      <xdr:rowOff>36130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27257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85993</xdr:rowOff>
    </xdr:from>
    <xdr:to>
      <xdr:col>6</xdr:col>
      <xdr:colOff>38100</xdr:colOff>
      <xdr:row>58</xdr:row>
      <xdr:rowOff>16143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32670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100426</xdr:rowOff>
    </xdr:from>
    <xdr:to>
      <xdr:col>24</xdr:col>
      <xdr:colOff>63500</xdr:colOff>
      <xdr:row>77</xdr:row>
      <xdr:rowOff>101798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020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100426</xdr:rowOff>
    </xdr:from>
    <xdr:to>
      <xdr:col>19</xdr:col>
      <xdr:colOff>177800</xdr:colOff>
      <xdr:row>77</xdr:row>
      <xdr:rowOff>168458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2076"/>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168458</xdr:rowOff>
    </xdr:from>
    <xdr:to>
      <xdr:col>15</xdr:col>
      <xdr:colOff>50800</xdr:colOff>
      <xdr:row>77</xdr:row>
      <xdr:rowOff>168641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7010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78161</xdr:rowOff>
    </xdr:from>
    <xdr:to>
      <xdr:col>10</xdr:col>
      <xdr:colOff>114300</xdr:colOff>
      <xdr:row>77</xdr:row>
      <xdr:rowOff>168641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9811"/>
          <a:ext cx="8890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50998</xdr:rowOff>
    </xdr:from>
    <xdr:to>
      <xdr:col>24</xdr:col>
      <xdr:colOff>114300</xdr:colOff>
      <xdr:row>77</xdr:row>
      <xdr:rowOff>152598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29425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3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49626</xdr:rowOff>
    </xdr:from>
    <xdr:to>
      <xdr:col>20</xdr:col>
      <xdr:colOff>38100</xdr:colOff>
      <xdr:row>77</xdr:row>
      <xdr:rowOff>151226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142353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117658</xdr:rowOff>
    </xdr:from>
    <xdr:to>
      <xdr:col>15</xdr:col>
      <xdr:colOff>101600</xdr:colOff>
      <xdr:row>78</xdr:row>
      <xdr:rowOff>47808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117841</xdr:rowOff>
    </xdr:from>
    <xdr:to>
      <xdr:col>10</xdr:col>
      <xdr:colOff>165100</xdr:colOff>
      <xdr:row>78</xdr:row>
      <xdr:rowOff>47991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39118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27361</xdr:rowOff>
    </xdr:from>
    <xdr:to>
      <xdr:col>6</xdr:col>
      <xdr:colOff>38100</xdr:colOff>
      <xdr:row>77</xdr:row>
      <xdr:rowOff>128961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145488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46444</xdr:rowOff>
    </xdr:from>
    <xdr:to>
      <xdr:col>24</xdr:col>
      <xdr:colOff>63500</xdr:colOff>
      <xdr:row>98</xdr:row>
      <xdr:rowOff>2781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5644"/>
          <a:ext cx="838200" cy="29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2781</xdr:rowOff>
    </xdr:from>
    <xdr:to>
      <xdr:col>19</xdr:col>
      <xdr:colOff>177800</xdr:colOff>
      <xdr:row>98</xdr:row>
      <xdr:rowOff>82919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4881"/>
          <a:ext cx="889000" cy="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82919</xdr:rowOff>
    </xdr:from>
    <xdr:to>
      <xdr:col>15</xdr:col>
      <xdr:colOff>50800</xdr:colOff>
      <xdr:row>98</xdr:row>
      <xdr:rowOff>137033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5019"/>
          <a:ext cx="889000" cy="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119608</xdr:rowOff>
    </xdr:from>
    <xdr:to>
      <xdr:col>10</xdr:col>
      <xdr:colOff>114300</xdr:colOff>
      <xdr:row>98</xdr:row>
      <xdr:rowOff>137033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21708"/>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167094</xdr:rowOff>
    </xdr:from>
    <xdr:to>
      <xdr:col>24</xdr:col>
      <xdr:colOff>114300</xdr:colOff>
      <xdr:row>96</xdr:row>
      <xdr:rowOff>97244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145521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123431</xdr:rowOff>
    </xdr:from>
    <xdr:to>
      <xdr:col>20</xdr:col>
      <xdr:colOff>38100</xdr:colOff>
      <xdr:row>98</xdr:row>
      <xdr:rowOff>53581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44708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4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32119</xdr:rowOff>
    </xdr:from>
    <xdr:to>
      <xdr:col>15</xdr:col>
      <xdr:colOff>101600</xdr:colOff>
      <xdr:row>98</xdr:row>
      <xdr:rowOff>133719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124846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92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86233</xdr:rowOff>
    </xdr:from>
    <xdr:to>
      <xdr:col>10</xdr:col>
      <xdr:colOff>165100</xdr:colOff>
      <xdr:row>99</xdr:row>
      <xdr:rowOff>16383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68808</xdr:rowOff>
    </xdr:from>
    <xdr:to>
      <xdr:col>6</xdr:col>
      <xdr:colOff>38100</xdr:colOff>
      <xdr:row>98</xdr:row>
      <xdr:rowOff>170408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161535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142889</xdr:rowOff>
    </xdr:from>
    <xdr:to>
      <xdr:col>55</xdr:col>
      <xdr:colOff>0</xdr:colOff>
      <xdr:row>36</xdr:row>
      <xdr:rowOff>166599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86389"/>
          <a:ext cx="838200" cy="10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142889</xdr:rowOff>
    </xdr:from>
    <xdr:to>
      <xdr:col>50</xdr:col>
      <xdr:colOff>114300</xdr:colOff>
      <xdr:row>37</xdr:row>
      <xdr:rowOff>87557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86389"/>
          <a:ext cx="889000" cy="11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83367</xdr:rowOff>
    </xdr:from>
    <xdr:to>
      <xdr:col>45</xdr:col>
      <xdr:colOff>177800</xdr:colOff>
      <xdr:row>37</xdr:row>
      <xdr:rowOff>87557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27017"/>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81048</xdr:rowOff>
    </xdr:from>
    <xdr:to>
      <xdr:col>41</xdr:col>
      <xdr:colOff>50800</xdr:colOff>
      <xdr:row>37</xdr:row>
      <xdr:rowOff>83367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24698"/>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115799</xdr:rowOff>
    </xdr:from>
    <xdr:to>
      <xdr:col>55</xdr:col>
      <xdr:colOff>50800</xdr:colOff>
      <xdr:row>37</xdr:row>
      <xdr:rowOff>45949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138676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92089</xdr:rowOff>
    </xdr:from>
    <xdr:to>
      <xdr:col>50</xdr:col>
      <xdr:colOff>165100</xdr:colOff>
      <xdr:row>31</xdr:row>
      <xdr:rowOff>22239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13366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36757</xdr:rowOff>
    </xdr:from>
    <xdr:to>
      <xdr:col>46</xdr:col>
      <xdr:colOff>38100</xdr:colOff>
      <xdr:row>37</xdr:row>
      <xdr:rowOff>138357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154884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32567</xdr:rowOff>
    </xdr:from>
    <xdr:to>
      <xdr:col>41</xdr:col>
      <xdr:colOff>101600</xdr:colOff>
      <xdr:row>37</xdr:row>
      <xdr:rowOff>134167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150694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30248</xdr:rowOff>
    </xdr:from>
    <xdr:to>
      <xdr:col>36</xdr:col>
      <xdr:colOff>165100</xdr:colOff>
      <xdr:row>37</xdr:row>
      <xdr:rowOff>131848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148375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155911</xdr:rowOff>
    </xdr:from>
    <xdr:to>
      <xdr:col>55</xdr:col>
      <xdr:colOff>0</xdr:colOff>
      <xdr:row>55</xdr:row>
      <xdr:rowOff>24123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71311"/>
          <a:ext cx="838200" cy="38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141395</xdr:rowOff>
    </xdr:from>
    <xdr:to>
      <xdr:col>50</xdr:col>
      <xdr:colOff>114300</xdr:colOff>
      <xdr:row>55</xdr:row>
      <xdr:rowOff>24123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228245"/>
          <a:ext cx="889000" cy="2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38926</xdr:rowOff>
    </xdr:from>
    <xdr:to>
      <xdr:col>45</xdr:col>
      <xdr:colOff>177800</xdr:colOff>
      <xdr:row>53</xdr:row>
      <xdr:rowOff>141395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125776"/>
          <a:ext cx="889000" cy="10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38926</xdr:rowOff>
    </xdr:from>
    <xdr:to>
      <xdr:col>41</xdr:col>
      <xdr:colOff>50800</xdr:colOff>
      <xdr:row>55</xdr:row>
      <xdr:rowOff>66796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125776"/>
          <a:ext cx="889000" cy="37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105111</xdr:rowOff>
    </xdr:from>
    <xdr:to>
      <xdr:col>55</xdr:col>
      <xdr:colOff>50800</xdr:colOff>
      <xdr:row>53</xdr:row>
      <xdr:rowOff>35261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127988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144773</xdr:rowOff>
    </xdr:from>
    <xdr:to>
      <xdr:col>50</xdr:col>
      <xdr:colOff>165100</xdr:colOff>
      <xdr:row>55</xdr:row>
      <xdr:rowOff>74923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91450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90595</xdr:rowOff>
    </xdr:from>
    <xdr:to>
      <xdr:col>46</xdr:col>
      <xdr:colOff>38100</xdr:colOff>
      <xdr:row>54</xdr:row>
      <xdr:rowOff>20745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37272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159576</xdr:rowOff>
    </xdr:from>
    <xdr:to>
      <xdr:col>41</xdr:col>
      <xdr:colOff>101600</xdr:colOff>
      <xdr:row>53</xdr:row>
      <xdr:rowOff>89726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0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106253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8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15996</xdr:rowOff>
    </xdr:from>
    <xdr:to>
      <xdr:col>36</xdr:col>
      <xdr:colOff>165100</xdr:colOff>
      <xdr:row>55</xdr:row>
      <xdr:rowOff>117596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4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134123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2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50187</xdr:rowOff>
    </xdr:from>
    <xdr:to>
      <xdr:col>55</xdr:col>
      <xdr:colOff>0</xdr:colOff>
      <xdr:row>76</xdr:row>
      <xdr:rowOff>10313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566037"/>
          <a:ext cx="838200" cy="47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148876</xdr:rowOff>
    </xdr:from>
    <xdr:to>
      <xdr:col>50</xdr:col>
      <xdr:colOff>114300</xdr:colOff>
      <xdr:row>76</xdr:row>
      <xdr:rowOff>10313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07626"/>
          <a:ext cx="8890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140680</xdr:rowOff>
    </xdr:from>
    <xdr:to>
      <xdr:col>45</xdr:col>
      <xdr:colOff>177800</xdr:colOff>
      <xdr:row>75</xdr:row>
      <xdr:rowOff>148876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827980"/>
          <a:ext cx="889000" cy="17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140680</xdr:rowOff>
    </xdr:from>
    <xdr:to>
      <xdr:col>41</xdr:col>
      <xdr:colOff>50800</xdr:colOff>
      <xdr:row>77</xdr:row>
      <xdr:rowOff>132026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827980"/>
          <a:ext cx="889000" cy="5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170837</xdr:rowOff>
    </xdr:from>
    <xdr:to>
      <xdr:col>55</xdr:col>
      <xdr:colOff>50800</xdr:colOff>
      <xdr:row>73</xdr:row>
      <xdr:rowOff>100987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5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22264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3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130963</xdr:rowOff>
    </xdr:from>
    <xdr:to>
      <xdr:col>50</xdr:col>
      <xdr:colOff>165100</xdr:colOff>
      <xdr:row>76</xdr:row>
      <xdr:rowOff>61113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77640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98077</xdr:rowOff>
    </xdr:from>
    <xdr:to>
      <xdr:col>46</xdr:col>
      <xdr:colOff>38100</xdr:colOff>
      <xdr:row>76</xdr:row>
      <xdr:rowOff>28228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956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44754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7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89880</xdr:rowOff>
    </xdr:from>
    <xdr:to>
      <xdr:col>41</xdr:col>
      <xdr:colOff>101600</xdr:colOff>
      <xdr:row>75</xdr:row>
      <xdr:rowOff>20030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7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36557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5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81226</xdr:rowOff>
    </xdr:from>
    <xdr:to>
      <xdr:col>36</xdr:col>
      <xdr:colOff>165100</xdr:colOff>
      <xdr:row>78</xdr:row>
      <xdr:rowOff>11376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2503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37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151454</xdr:rowOff>
    </xdr:from>
    <xdr:to>
      <xdr:col>55</xdr:col>
      <xdr:colOff>0</xdr:colOff>
      <xdr:row>96</xdr:row>
      <xdr:rowOff>90779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39204"/>
          <a:ext cx="838200" cy="1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117584</xdr:rowOff>
    </xdr:from>
    <xdr:to>
      <xdr:col>50</xdr:col>
      <xdr:colOff>114300</xdr:colOff>
      <xdr:row>96</xdr:row>
      <xdr:rowOff>90779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05334"/>
          <a:ext cx="889000" cy="1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117584</xdr:rowOff>
    </xdr:from>
    <xdr:to>
      <xdr:col>45</xdr:col>
      <xdr:colOff>177800</xdr:colOff>
      <xdr:row>95</xdr:row>
      <xdr:rowOff>163588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05334"/>
          <a:ext cx="889000" cy="4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163588</xdr:rowOff>
    </xdr:from>
    <xdr:to>
      <xdr:col>41</xdr:col>
      <xdr:colOff>50800</xdr:colOff>
      <xdr:row>96</xdr:row>
      <xdr:rowOff>109182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451338"/>
          <a:ext cx="8890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100654</xdr:rowOff>
    </xdr:from>
    <xdr:to>
      <xdr:col>55</xdr:col>
      <xdr:colOff>50800</xdr:colOff>
      <xdr:row>96</xdr:row>
      <xdr:rowOff>30804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123531</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39979</xdr:rowOff>
    </xdr:from>
    <xdr:to>
      <xdr:col>50</xdr:col>
      <xdr:colOff>165100</xdr:colOff>
      <xdr:row>96</xdr:row>
      <xdr:rowOff>141579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132706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66784</xdr:rowOff>
    </xdr:from>
    <xdr:to>
      <xdr:col>46</xdr:col>
      <xdr:colOff>38100</xdr:colOff>
      <xdr:row>95</xdr:row>
      <xdr:rowOff>168384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13461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112788</xdr:rowOff>
    </xdr:from>
    <xdr:to>
      <xdr:col>41</xdr:col>
      <xdr:colOff>101600</xdr:colOff>
      <xdr:row>96</xdr:row>
      <xdr:rowOff>42938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59465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58382</xdr:rowOff>
    </xdr:from>
    <xdr:to>
      <xdr:col>36</xdr:col>
      <xdr:colOff>165100</xdr:colOff>
      <xdr:row>96</xdr:row>
      <xdr:rowOff>159982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151109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6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129687</xdr:rowOff>
    </xdr:from>
    <xdr:to>
      <xdr:col>85</xdr:col>
      <xdr:colOff>127000</xdr:colOff>
      <xdr:row>38</xdr:row>
      <xdr:rowOff>136591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4787"/>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119858</xdr:rowOff>
    </xdr:from>
    <xdr:to>
      <xdr:col>81</xdr:col>
      <xdr:colOff>50800</xdr:colOff>
      <xdr:row>38</xdr:row>
      <xdr:rowOff>129687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3495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105044</xdr:rowOff>
    </xdr:from>
    <xdr:to>
      <xdr:col>76</xdr:col>
      <xdr:colOff>114300</xdr:colOff>
      <xdr:row>38</xdr:row>
      <xdr:rowOff>119858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0144"/>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105044</xdr:rowOff>
    </xdr:from>
    <xdr:to>
      <xdr:col>71</xdr:col>
      <xdr:colOff>177800</xdr:colOff>
      <xdr:row>38</xdr:row>
      <xdr:rowOff>130236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0144"/>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85791</xdr:rowOff>
    </xdr:from>
    <xdr:to>
      <xdr:col>85</xdr:col>
      <xdr:colOff>177800</xdr:colOff>
      <xdr:row>39</xdr:row>
      <xdr:rowOff>15941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78887</xdr:rowOff>
    </xdr:from>
    <xdr:to>
      <xdr:col>81</xdr:col>
      <xdr:colOff>101600</xdr:colOff>
      <xdr:row>39</xdr:row>
      <xdr:rowOff>9037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164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69058</xdr:rowOff>
    </xdr:from>
    <xdr:to>
      <xdr:col>76</xdr:col>
      <xdr:colOff>165100</xdr:colOff>
      <xdr:row>38</xdr:row>
      <xdr:rowOff>170658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161785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7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54244</xdr:rowOff>
    </xdr:from>
    <xdr:to>
      <xdr:col>72</xdr:col>
      <xdr:colOff>38100</xdr:colOff>
      <xdr:row>38</xdr:row>
      <xdr:rowOff>155844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146971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79436</xdr:rowOff>
    </xdr:from>
    <xdr:to>
      <xdr:col>67</xdr:col>
      <xdr:colOff>101600</xdr:colOff>
      <xdr:row>39</xdr:row>
      <xdr:rowOff>9586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51774</xdr:rowOff>
    </xdr:from>
    <xdr:to>
      <xdr:col>85</xdr:col>
      <xdr:colOff>127000</xdr:colOff>
      <xdr:row>73</xdr:row>
      <xdr:rowOff>97837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567624"/>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97837</xdr:rowOff>
    </xdr:from>
    <xdr:to>
      <xdr:col>81</xdr:col>
      <xdr:colOff>50800</xdr:colOff>
      <xdr:row>73</xdr:row>
      <xdr:rowOff>142557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613687"/>
          <a:ext cx="889000" cy="4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61805</xdr:rowOff>
    </xdr:from>
    <xdr:to>
      <xdr:col>76</xdr:col>
      <xdr:colOff>114300</xdr:colOff>
      <xdr:row>73</xdr:row>
      <xdr:rowOff>142557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577655"/>
          <a:ext cx="889000" cy="8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169504</xdr:rowOff>
    </xdr:from>
    <xdr:to>
      <xdr:col>71</xdr:col>
      <xdr:colOff>177800</xdr:colOff>
      <xdr:row>73</xdr:row>
      <xdr:rowOff>61805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342454"/>
          <a:ext cx="889000" cy="2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974</xdr:rowOff>
    </xdr:from>
    <xdr:to>
      <xdr:col>85</xdr:col>
      <xdr:colOff>177800</xdr:colOff>
      <xdr:row>73</xdr:row>
      <xdr:rowOff>102574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5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23851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47037</xdr:rowOff>
    </xdr:from>
    <xdr:to>
      <xdr:col>81</xdr:col>
      <xdr:colOff>101600</xdr:colOff>
      <xdr:row>73</xdr:row>
      <xdr:rowOff>148637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56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165164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3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91757</xdr:rowOff>
    </xdr:from>
    <xdr:to>
      <xdr:col>76</xdr:col>
      <xdr:colOff>165100</xdr:colOff>
      <xdr:row>74</xdr:row>
      <xdr:rowOff>21907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6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38434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3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11005</xdr:rowOff>
    </xdr:from>
    <xdr:to>
      <xdr:col>72</xdr:col>
      <xdr:colOff>38100</xdr:colOff>
      <xdr:row>73</xdr:row>
      <xdr:rowOff>112605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5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129132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3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118704</xdr:rowOff>
    </xdr:from>
    <xdr:to>
      <xdr:col>67</xdr:col>
      <xdr:colOff>101600</xdr:colOff>
      <xdr:row>72</xdr:row>
      <xdr:rowOff>48854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2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65381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0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140233</xdr:rowOff>
    </xdr:from>
    <xdr:to>
      <xdr:col>85</xdr:col>
      <xdr:colOff>127000</xdr:colOff>
      <xdr:row>98</xdr:row>
      <xdr:rowOff>79197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99433"/>
          <a:ext cx="838200" cy="2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79197</xdr:rowOff>
    </xdr:from>
    <xdr:to>
      <xdr:col>81</xdr:col>
      <xdr:colOff>50800</xdr:colOff>
      <xdr:row>98</xdr:row>
      <xdr:rowOff>83655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8129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161455</xdr:rowOff>
    </xdr:from>
    <xdr:to>
      <xdr:col>76</xdr:col>
      <xdr:colOff>114300</xdr:colOff>
      <xdr:row>98</xdr:row>
      <xdr:rowOff>83655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92105"/>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34582</xdr:rowOff>
    </xdr:from>
    <xdr:to>
      <xdr:col>71</xdr:col>
      <xdr:colOff>177800</xdr:colOff>
      <xdr:row>97</xdr:row>
      <xdr:rowOff>161455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65232"/>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89433</xdr:rowOff>
    </xdr:from>
    <xdr:to>
      <xdr:col>85</xdr:col>
      <xdr:colOff>177800</xdr:colOff>
      <xdr:row>97</xdr:row>
      <xdr:rowOff>19583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67860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28397</xdr:rowOff>
    </xdr:from>
    <xdr:to>
      <xdr:col>81</xdr:col>
      <xdr:colOff>101600</xdr:colOff>
      <xdr:row>98</xdr:row>
      <xdr:rowOff>129997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121124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92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32855</xdr:rowOff>
    </xdr:from>
    <xdr:to>
      <xdr:col>76</xdr:col>
      <xdr:colOff>165100</xdr:colOff>
      <xdr:row>98</xdr:row>
      <xdr:rowOff>134455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125582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110655</xdr:rowOff>
    </xdr:from>
    <xdr:to>
      <xdr:col>72</xdr:col>
      <xdr:colOff>38100</xdr:colOff>
      <xdr:row>98</xdr:row>
      <xdr:rowOff>40805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57332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155232</xdr:rowOff>
    </xdr:from>
    <xdr:to>
      <xdr:col>67</xdr:col>
      <xdr:colOff>101600</xdr:colOff>
      <xdr:row>97</xdr:row>
      <xdr:rowOff>85382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101909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3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68018</xdr:rowOff>
    </xdr:from>
    <xdr:to>
      <xdr:col>116</xdr:col>
      <xdr:colOff>63500</xdr:colOff>
      <xdr:row>37</xdr:row>
      <xdr:rowOff>5806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240218"/>
          <a:ext cx="8382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134148</xdr:rowOff>
    </xdr:from>
    <xdr:to>
      <xdr:col>111</xdr:col>
      <xdr:colOff>177800</xdr:colOff>
      <xdr:row>37</xdr:row>
      <xdr:rowOff>5806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306348"/>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134148</xdr:rowOff>
    </xdr:from>
    <xdr:to>
      <xdr:col>107</xdr:col>
      <xdr:colOff>50800</xdr:colOff>
      <xdr:row>37</xdr:row>
      <xdr:rowOff>20501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306348"/>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20501</xdr:rowOff>
    </xdr:from>
    <xdr:to>
      <xdr:col>102</xdr:col>
      <xdr:colOff>114300</xdr:colOff>
      <xdr:row>37</xdr:row>
      <xdr:rowOff>35197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3641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17218</xdr:rowOff>
    </xdr:from>
    <xdr:to>
      <xdr:col>116</xdr:col>
      <xdr:colOff>114300</xdr:colOff>
      <xdr:row>36</xdr:row>
      <xdr:rowOff>118818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1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40095</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04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126456</xdr:rowOff>
    </xdr:from>
    <xdr:to>
      <xdr:col>112</xdr:col>
      <xdr:colOff>38100</xdr:colOff>
      <xdr:row>37</xdr:row>
      <xdr:rowOff>56606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73133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07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83348</xdr:rowOff>
    </xdr:from>
    <xdr:to>
      <xdr:col>107</xdr:col>
      <xdr:colOff>101600</xdr:colOff>
      <xdr:row>37</xdr:row>
      <xdr:rowOff>13498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2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30025</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141151</xdr:rowOff>
    </xdr:from>
    <xdr:to>
      <xdr:col>102</xdr:col>
      <xdr:colOff>165100</xdr:colOff>
      <xdr:row>37</xdr:row>
      <xdr:rowOff>71301</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87828</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08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155847</xdr:rowOff>
    </xdr:from>
    <xdr:to>
      <xdr:col>98</xdr:col>
      <xdr:colOff>38100</xdr:colOff>
      <xdr:row>37</xdr:row>
      <xdr:rowOff>85997</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102524</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1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158179</xdr:rowOff>
    </xdr:from>
    <xdr:to>
      <xdr:col>116</xdr:col>
      <xdr:colOff>63500</xdr:colOff>
      <xdr:row>59</xdr:row>
      <xdr:rowOff>43631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02279"/>
          <a:ext cx="8382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43250</xdr:rowOff>
    </xdr:from>
    <xdr:to>
      <xdr:col>111</xdr:col>
      <xdr:colOff>177800</xdr:colOff>
      <xdr:row>59</xdr:row>
      <xdr:rowOff>43631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880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42355</xdr:rowOff>
    </xdr:from>
    <xdr:to>
      <xdr:col>107</xdr:col>
      <xdr:colOff>50800</xdr:colOff>
      <xdr:row>59</xdr:row>
      <xdr:rowOff>43250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5790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42164</xdr:rowOff>
    </xdr:from>
    <xdr:to>
      <xdr:col>102</xdr:col>
      <xdr:colOff>114300</xdr:colOff>
      <xdr:row>59</xdr:row>
      <xdr:rowOff>42355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771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107379</xdr:rowOff>
    </xdr:from>
    <xdr:to>
      <xdr:col>116</xdr:col>
      <xdr:colOff>114300</xdr:colOff>
      <xdr:row>59</xdr:row>
      <xdr:rowOff>37529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22306</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6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164281</xdr:rowOff>
    </xdr:from>
    <xdr:to>
      <xdr:col>112</xdr:col>
      <xdr:colOff>38100</xdr:colOff>
      <xdr:row>59</xdr:row>
      <xdr:rowOff>94431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85558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66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163900</xdr:rowOff>
    </xdr:from>
    <xdr:to>
      <xdr:col>107</xdr:col>
      <xdr:colOff>101600</xdr:colOff>
      <xdr:row>59</xdr:row>
      <xdr:rowOff>94050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85177</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77333" y="10200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163005</xdr:rowOff>
    </xdr:from>
    <xdr:to>
      <xdr:col>102</xdr:col>
      <xdr:colOff>165100</xdr:colOff>
      <xdr:row>59</xdr:row>
      <xdr:rowOff>93155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84282</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162814</xdr:rowOff>
    </xdr:from>
    <xdr:to>
      <xdr:col>98</xdr:col>
      <xdr:colOff>38100</xdr:colOff>
      <xdr:row>59</xdr:row>
      <xdr:rowOff>92964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84091</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148158</xdr:rowOff>
    </xdr:from>
    <xdr:to>
      <xdr:col>116</xdr:col>
      <xdr:colOff>63500</xdr:colOff>
      <xdr:row>75</xdr:row>
      <xdr:rowOff>168314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06908"/>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168314</xdr:rowOff>
    </xdr:from>
    <xdr:to>
      <xdr:col>111</xdr:col>
      <xdr:colOff>177800</xdr:colOff>
      <xdr:row>76</xdr:row>
      <xdr:rowOff>49746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27064"/>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49746</xdr:rowOff>
    </xdr:from>
    <xdr:to>
      <xdr:col>107</xdr:col>
      <xdr:colOff>50800</xdr:colOff>
      <xdr:row>76</xdr:row>
      <xdr:rowOff>101105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7994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78282</xdr:rowOff>
    </xdr:from>
    <xdr:to>
      <xdr:col>102</xdr:col>
      <xdr:colOff>114300</xdr:colOff>
      <xdr:row>76</xdr:row>
      <xdr:rowOff>101105</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108482"/>
          <a:ext cx="8890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97358</xdr:rowOff>
    </xdr:from>
    <xdr:to>
      <xdr:col>116</xdr:col>
      <xdr:colOff>114300</xdr:colOff>
      <xdr:row>76</xdr:row>
      <xdr:rowOff>27508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75785</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117513</xdr:rowOff>
    </xdr:from>
    <xdr:to>
      <xdr:col>112</xdr:col>
      <xdr:colOff>38100</xdr:colOff>
      <xdr:row>76</xdr:row>
      <xdr:rowOff>47662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38791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170396</xdr:rowOff>
    </xdr:from>
    <xdr:to>
      <xdr:col>107</xdr:col>
      <xdr:colOff>101600</xdr:colOff>
      <xdr:row>76</xdr:row>
      <xdr:rowOff>100546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91673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50305</xdr:rowOff>
    </xdr:from>
    <xdr:to>
      <xdr:col>102</xdr:col>
      <xdr:colOff>165100</xdr:colOff>
      <xdr:row>76</xdr:row>
      <xdr:rowOff>151905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143032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27482</xdr:rowOff>
    </xdr:from>
    <xdr:to>
      <xdr:col>98</xdr:col>
      <xdr:colOff>38100</xdr:colOff>
      <xdr:row>76</xdr:row>
      <xdr:rowOff>129082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120209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5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人件費については、会計年度任用職員制度の導入に伴う期末手当の増等により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％の増となりました。扶助費は子育て世帯臨時特別給付金事業費などにより</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の増、補助費は特別定額給付金事業費の皆減等により</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％の減、維持補修費は道路除排雪費の減等により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％の減となりました。普通建設事業費は中央小学校移転整備事業費や金沢美術工芸大学移転整備事業費の増などにより補助事業費は</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の増、金沢美術工芸大学移転整備事業費の増などにより単独事業費は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の増となり、全体では</a:t>
          </a:r>
          <a:r>
            <a:rPr kumimoji="1" lang="en-US" altLang="ja-JP" sz="1300">
              <a:latin typeface="ＭＳ Ｐゴシック" panose="020B0600070205080204" pitchFamily="50" charset="-128"/>
              <a:ea typeface="ＭＳ Ｐゴシック" panose="020B0600070205080204" pitchFamily="50" charset="-128"/>
            </a:rPr>
            <a:t>34.5%</a:t>
          </a:r>
          <a:r>
            <a:rPr kumimoji="1" lang="ja-JP" altLang="en-US" sz="1300">
              <a:latin typeface="ＭＳ Ｐゴシック" panose="020B0600070205080204" pitchFamily="50" charset="-128"/>
              <a:ea typeface="ＭＳ Ｐゴシック" panose="020B0600070205080204" pitchFamily="50" charset="-128"/>
            </a:rPr>
            <a:t>の増となりました。災害復旧事業費では、河川災害復旧事業費の減などにより</a:t>
          </a:r>
          <a:r>
            <a:rPr kumimoji="1" lang="en-US" altLang="ja-JP" sz="1300">
              <a:latin typeface="ＭＳ Ｐゴシック" panose="020B0600070205080204" pitchFamily="50" charset="-128"/>
              <a:ea typeface="ＭＳ Ｐゴシック" panose="020B0600070205080204" pitchFamily="50" charset="-128"/>
            </a:rPr>
            <a:t>69.1%</a:t>
          </a:r>
          <a:r>
            <a:rPr kumimoji="1" lang="ja-JP" altLang="en-US" sz="1300">
              <a:latin typeface="ＭＳ Ｐゴシック" panose="020B0600070205080204" pitchFamily="50" charset="-128"/>
              <a:ea typeface="ＭＳ Ｐゴシック" panose="020B0600070205080204" pitchFamily="50" charset="-128"/>
            </a:rPr>
            <a:t>の減となりました。積立金については、減債基金積立金の皆増などにより</a:t>
          </a:r>
          <a:r>
            <a:rPr kumimoji="1" lang="en-US" altLang="ja-JP" sz="1300">
              <a:latin typeface="ＭＳ Ｐゴシック" panose="020B0600070205080204" pitchFamily="50" charset="-128"/>
              <a:ea typeface="ＭＳ Ｐゴシック" panose="020B0600070205080204" pitchFamily="50" charset="-128"/>
            </a:rPr>
            <a:t>204.6%</a:t>
          </a:r>
          <a:r>
            <a:rPr kumimoji="1" lang="ja-JP" altLang="en-US" sz="1300">
              <a:latin typeface="ＭＳ Ｐゴシック" panose="020B0600070205080204" pitchFamily="50" charset="-128"/>
              <a:ea typeface="ＭＳ Ｐゴシック" panose="020B0600070205080204" pitchFamily="50" charset="-128"/>
            </a:rPr>
            <a:t>の増となりました。繰出金は介護保険事業費特別会計繰出金の増などにより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448,702
443,466
468.79
221,365,357
212,893,035
4,566,919
106,088,944
215,147,042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35</xdr:row>
      <xdr:rowOff>71120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8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xdr:rowOff>
    </xdr:from>
    <xdr:to>
      <xdr:col>19</xdr:col>
      <xdr:colOff>177800</xdr:colOff>
      <xdr:row>35</xdr:row>
      <xdr:rowOff>71120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4052"/>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xdr:rowOff>
    </xdr:from>
    <xdr:to>
      <xdr:col>15</xdr:col>
      <xdr:colOff>50800</xdr:colOff>
      <xdr:row>35</xdr:row>
      <xdr:rowOff>36830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405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157226</xdr:rowOff>
    </xdr:from>
    <xdr:to>
      <xdr:col>10</xdr:col>
      <xdr:colOff>114300</xdr:colOff>
      <xdr:row>35</xdr:row>
      <xdr:rowOff>36830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6526"/>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20320</xdr:rowOff>
    </xdr:from>
    <xdr:to>
      <xdr:col>20</xdr:col>
      <xdr:colOff>38100</xdr:colOff>
      <xdr:row>35</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138447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123952</xdr:rowOff>
    </xdr:from>
    <xdr:to>
      <xdr:col>15</xdr:col>
      <xdr:colOff>101600</xdr:colOff>
      <xdr:row>35</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70629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157480</xdr:rowOff>
    </xdr:from>
    <xdr:to>
      <xdr:col>10</xdr:col>
      <xdr:colOff>165100</xdr:colOff>
      <xdr:row>35</xdr:row>
      <xdr:rowOff>87630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106426</xdr:rowOff>
    </xdr:from>
    <xdr:to>
      <xdr:col>6</xdr:col>
      <xdr:colOff>38100</xdr:colOff>
      <xdr:row>35</xdr:row>
      <xdr:rowOff>36576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53103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69694</xdr:rowOff>
    </xdr:from>
    <xdr:to>
      <xdr:col>24</xdr:col>
      <xdr:colOff>63500</xdr:colOff>
      <xdr:row>57</xdr:row>
      <xdr:rowOff>43470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13644"/>
          <a:ext cx="838200" cy="100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69694</xdr:rowOff>
    </xdr:from>
    <xdr:to>
      <xdr:col>19</xdr:col>
      <xdr:colOff>177800</xdr:colOff>
      <xdr:row>57</xdr:row>
      <xdr:rowOff>13764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13644"/>
          <a:ext cx="889000" cy="9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13764</xdr:rowOff>
    </xdr:from>
    <xdr:to>
      <xdr:col>15</xdr:col>
      <xdr:colOff>50800</xdr:colOff>
      <xdr:row>57</xdr:row>
      <xdr:rowOff>39508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86414"/>
          <a:ext cx="8890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39508</xdr:rowOff>
    </xdr:from>
    <xdr:to>
      <xdr:col>10</xdr:col>
      <xdr:colOff>114300</xdr:colOff>
      <xdr:row>57</xdr:row>
      <xdr:rowOff>163671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2158"/>
          <a:ext cx="8890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164120</xdr:rowOff>
    </xdr:from>
    <xdr:to>
      <xdr:col>24</xdr:col>
      <xdr:colOff>114300</xdr:colOff>
      <xdr:row>57</xdr:row>
      <xdr:rowOff>94270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142547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18894</xdr:rowOff>
    </xdr:from>
    <xdr:to>
      <xdr:col>20</xdr:col>
      <xdr:colOff>38100</xdr:colOff>
      <xdr:row>51</xdr:row>
      <xdr:rowOff>120494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111621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5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134414</xdr:rowOff>
    </xdr:from>
    <xdr:to>
      <xdr:col>15</xdr:col>
      <xdr:colOff>101600</xdr:colOff>
      <xdr:row>57</xdr:row>
      <xdr:rowOff>64564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81091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1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160158</xdr:rowOff>
    </xdr:from>
    <xdr:to>
      <xdr:col>10</xdr:col>
      <xdr:colOff>165100</xdr:colOff>
      <xdr:row>57</xdr:row>
      <xdr:rowOff>90308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106835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112871</xdr:rowOff>
    </xdr:from>
    <xdr:to>
      <xdr:col>6</xdr:col>
      <xdr:colOff>38100</xdr:colOff>
      <xdr:row>58</xdr:row>
      <xdr:rowOff>43021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34148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100724</xdr:rowOff>
    </xdr:from>
    <xdr:to>
      <xdr:col>24</xdr:col>
      <xdr:colOff>63500</xdr:colOff>
      <xdr:row>78</xdr:row>
      <xdr:rowOff>3845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30924"/>
          <a:ext cx="838200" cy="24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3845</xdr:rowOff>
    </xdr:from>
    <xdr:to>
      <xdr:col>19</xdr:col>
      <xdr:colOff>177800</xdr:colOff>
      <xdr:row>78</xdr:row>
      <xdr:rowOff>81283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76945"/>
          <a:ext cx="889000" cy="7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81283</xdr:rowOff>
    </xdr:from>
    <xdr:to>
      <xdr:col>15</xdr:col>
      <xdr:colOff>50800</xdr:colOff>
      <xdr:row>78</xdr:row>
      <xdr:rowOff>111877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54383"/>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88551</xdr:rowOff>
    </xdr:from>
    <xdr:to>
      <xdr:col>10</xdr:col>
      <xdr:colOff>114300</xdr:colOff>
      <xdr:row>78</xdr:row>
      <xdr:rowOff>111877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6165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49924</xdr:rowOff>
    </xdr:from>
    <xdr:to>
      <xdr:col>24</xdr:col>
      <xdr:colOff>114300</xdr:colOff>
      <xdr:row>76</xdr:row>
      <xdr:rowOff>151524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28351</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5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124495</xdr:rowOff>
    </xdr:from>
    <xdr:to>
      <xdr:col>20</xdr:col>
      <xdr:colOff>38100</xdr:colOff>
      <xdr:row>78</xdr:row>
      <xdr:rowOff>54645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45772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30483</xdr:rowOff>
    </xdr:from>
    <xdr:to>
      <xdr:col>15</xdr:col>
      <xdr:colOff>101600</xdr:colOff>
      <xdr:row>78</xdr:row>
      <xdr:rowOff>132083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123210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61077</xdr:rowOff>
    </xdr:from>
    <xdr:to>
      <xdr:col>10</xdr:col>
      <xdr:colOff>165100</xdr:colOff>
      <xdr:row>78</xdr:row>
      <xdr:rowOff>162677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153804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37751</xdr:rowOff>
    </xdr:from>
    <xdr:to>
      <xdr:col>6</xdr:col>
      <xdr:colOff>38100</xdr:colOff>
      <xdr:row>78</xdr:row>
      <xdr:rowOff>139351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130478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144889</xdr:rowOff>
    </xdr:from>
    <xdr:to>
      <xdr:col>24</xdr:col>
      <xdr:colOff>63500</xdr:colOff>
      <xdr:row>97</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432639"/>
          <a:ext cx="838200" cy="2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41081</xdr:rowOff>
    </xdr:from>
    <xdr:to>
      <xdr:col>19</xdr:col>
      <xdr:colOff>177800</xdr:colOff>
      <xdr:row>97</xdr:row>
      <xdr:rowOff>68720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71731"/>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127264</xdr:rowOff>
    </xdr:from>
    <xdr:to>
      <xdr:col>15</xdr:col>
      <xdr:colOff>50800</xdr:colOff>
      <xdr:row>97</xdr:row>
      <xdr:rowOff>41081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586464"/>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127264</xdr:rowOff>
    </xdr:from>
    <xdr:to>
      <xdr:col>10</xdr:col>
      <xdr:colOff>114300</xdr:colOff>
      <xdr:row>96</xdr:row>
      <xdr:rowOff>167177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586464"/>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94089</xdr:rowOff>
    </xdr:from>
    <xdr:to>
      <xdr:col>24</xdr:col>
      <xdr:colOff>114300</xdr:colOff>
      <xdr:row>96</xdr:row>
      <xdr:rowOff>24239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72516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17920</xdr:rowOff>
    </xdr:from>
    <xdr:to>
      <xdr:col>20</xdr:col>
      <xdr:colOff>38100</xdr:colOff>
      <xdr:row>97</xdr:row>
      <xdr:rowOff>119520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161731</xdr:rowOff>
    </xdr:from>
    <xdr:to>
      <xdr:col>15</xdr:col>
      <xdr:colOff>101600</xdr:colOff>
      <xdr:row>97</xdr:row>
      <xdr:rowOff>91881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83008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76464</xdr:rowOff>
    </xdr:from>
    <xdr:to>
      <xdr:col>10</xdr:col>
      <xdr:colOff>165100</xdr:colOff>
      <xdr:row>97</xdr:row>
      <xdr:rowOff>6614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23141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116377</xdr:rowOff>
    </xdr:from>
    <xdr:to>
      <xdr:col>6</xdr:col>
      <xdr:colOff>38100</xdr:colOff>
      <xdr:row>97</xdr:row>
      <xdr:rowOff>46527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63054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16713</xdr:rowOff>
    </xdr:from>
    <xdr:to>
      <xdr:col>55</xdr:col>
      <xdr:colOff>0</xdr:colOff>
      <xdr:row>36</xdr:row>
      <xdr:rowOff>59690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18891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16713</xdr:rowOff>
    </xdr:from>
    <xdr:to>
      <xdr:col>50</xdr:col>
      <xdr:colOff>114300</xdr:colOff>
      <xdr:row>36</xdr:row>
      <xdr:rowOff>74778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18891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45974</xdr:rowOff>
    </xdr:from>
    <xdr:to>
      <xdr:col>45</xdr:col>
      <xdr:colOff>177800</xdr:colOff>
      <xdr:row>36</xdr:row>
      <xdr:rowOff>74778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218174"/>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45974</xdr:rowOff>
    </xdr:from>
    <xdr:to>
      <xdr:col>41</xdr:col>
      <xdr:colOff>50800</xdr:colOff>
      <xdr:row>36</xdr:row>
      <xdr:rowOff>63805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21817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xdr:rowOff>
    </xdr:from>
    <xdr:to>
      <xdr:col>55</xdr:col>
      <xdr:colOff>50800</xdr:colOff>
      <xdr:row>36</xdr:row>
      <xdr:rowOff>110490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31767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03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137363</xdr:rowOff>
    </xdr:from>
    <xdr:to>
      <xdr:col>50</xdr:col>
      <xdr:colOff>165100</xdr:colOff>
      <xdr:row>36</xdr:row>
      <xdr:rowOff>67513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84040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23978</xdr:rowOff>
    </xdr:from>
    <xdr:to>
      <xdr:col>46</xdr:col>
      <xdr:colOff>38100</xdr:colOff>
      <xdr:row>36</xdr:row>
      <xdr:rowOff>125578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142105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597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166624</xdr:rowOff>
    </xdr:from>
    <xdr:to>
      <xdr:col>41</xdr:col>
      <xdr:colOff>101600</xdr:colOff>
      <xdr:row>36</xdr:row>
      <xdr:rowOff>96774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113301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166846</xdr:rowOff>
    </xdr:from>
    <xdr:to>
      <xdr:col>55</xdr:col>
      <xdr:colOff>0</xdr:colOff>
      <xdr:row>56</xdr:row>
      <xdr:rowOff>9455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96596"/>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9455</xdr:rowOff>
    </xdr:from>
    <xdr:to>
      <xdr:col>50</xdr:col>
      <xdr:colOff>114300</xdr:colOff>
      <xdr:row>56</xdr:row>
      <xdr:rowOff>22828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1065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22828</xdr:rowOff>
    </xdr:from>
    <xdr:to>
      <xdr:col>45</xdr:col>
      <xdr:colOff>177800</xdr:colOff>
      <xdr:row>56</xdr:row>
      <xdr:rowOff>30715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240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20428</xdr:rowOff>
    </xdr:from>
    <xdr:to>
      <xdr:col>41</xdr:col>
      <xdr:colOff>50800</xdr:colOff>
      <xdr:row>56</xdr:row>
      <xdr:rowOff>30715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2162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116046</xdr:rowOff>
    </xdr:from>
    <xdr:to>
      <xdr:col>55</xdr:col>
      <xdr:colOff>50800</xdr:colOff>
      <xdr:row>56</xdr:row>
      <xdr:rowOff>46196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138923</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130105</xdr:rowOff>
    </xdr:from>
    <xdr:to>
      <xdr:col>50</xdr:col>
      <xdr:colOff>165100</xdr:colOff>
      <xdr:row>56</xdr:row>
      <xdr:rowOff>60255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76782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3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143478</xdr:rowOff>
    </xdr:from>
    <xdr:to>
      <xdr:col>46</xdr:col>
      <xdr:colOff>38100</xdr:colOff>
      <xdr:row>56</xdr:row>
      <xdr:rowOff>73628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90155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34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151365</xdr:rowOff>
    </xdr:from>
    <xdr:to>
      <xdr:col>41</xdr:col>
      <xdr:colOff>101600</xdr:colOff>
      <xdr:row>56</xdr:row>
      <xdr:rowOff>81515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98042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141078</xdr:rowOff>
    </xdr:from>
    <xdr:to>
      <xdr:col>36</xdr:col>
      <xdr:colOff>165100</xdr:colOff>
      <xdr:row>56</xdr:row>
      <xdr:rowOff>71228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87755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3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133446</xdr:rowOff>
    </xdr:from>
    <xdr:to>
      <xdr:col>55</xdr:col>
      <xdr:colOff>0</xdr:colOff>
      <xdr:row>78</xdr:row>
      <xdr:rowOff>52946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35096"/>
          <a:ext cx="8382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52946</xdr:rowOff>
    </xdr:from>
    <xdr:to>
      <xdr:col>50</xdr:col>
      <xdr:colOff>114300</xdr:colOff>
      <xdr:row>78</xdr:row>
      <xdr:rowOff>130654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6046"/>
          <a:ext cx="889000" cy="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130654</xdr:rowOff>
    </xdr:from>
    <xdr:to>
      <xdr:col>45</xdr:col>
      <xdr:colOff>177800</xdr:colOff>
      <xdr:row>78</xdr:row>
      <xdr:rowOff>160111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375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159556</xdr:rowOff>
    </xdr:from>
    <xdr:to>
      <xdr:col>41</xdr:col>
      <xdr:colOff>50800</xdr:colOff>
      <xdr:row>78</xdr:row>
      <xdr:rowOff>160111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265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82646</xdr:rowOff>
    </xdr:from>
    <xdr:to>
      <xdr:col>55</xdr:col>
      <xdr:colOff>50800</xdr:colOff>
      <xdr:row>78</xdr:row>
      <xdr:rowOff>12796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105523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2146</xdr:rowOff>
    </xdr:from>
    <xdr:to>
      <xdr:col>50</xdr:col>
      <xdr:colOff>165100</xdr:colOff>
      <xdr:row>78</xdr:row>
      <xdr:rowOff>103746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94873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79854</xdr:rowOff>
    </xdr:from>
    <xdr:to>
      <xdr:col>46</xdr:col>
      <xdr:colOff>38100</xdr:colOff>
      <xdr:row>79</xdr:row>
      <xdr:rowOff>10004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109311</xdr:rowOff>
    </xdr:from>
    <xdr:to>
      <xdr:col>41</xdr:col>
      <xdr:colOff>101600</xdr:colOff>
      <xdr:row>79</xdr:row>
      <xdr:rowOff>39461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30588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108756</xdr:rowOff>
    </xdr:from>
    <xdr:to>
      <xdr:col>36</xdr:col>
      <xdr:colOff>165100</xdr:colOff>
      <xdr:row>79</xdr:row>
      <xdr:rowOff>38906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30033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7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155606</xdr:rowOff>
    </xdr:from>
    <xdr:to>
      <xdr:col>55</xdr:col>
      <xdr:colOff>0</xdr:colOff>
      <xdr:row>96</xdr:row>
      <xdr:rowOff>3454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43356"/>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161017</xdr:rowOff>
    </xdr:from>
    <xdr:to>
      <xdr:col>50</xdr:col>
      <xdr:colOff>114300</xdr:colOff>
      <xdr:row>96</xdr:row>
      <xdr:rowOff>3454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48767"/>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161017</xdr:rowOff>
    </xdr:from>
    <xdr:to>
      <xdr:col>45</xdr:col>
      <xdr:colOff>177800</xdr:colOff>
      <xdr:row>96</xdr:row>
      <xdr:rowOff>9361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48767"/>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9361</xdr:rowOff>
    </xdr:from>
    <xdr:to>
      <xdr:col>41</xdr:col>
      <xdr:colOff>50800</xdr:colOff>
      <xdr:row>96</xdr:row>
      <xdr:rowOff>54966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6856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104806</xdr:rowOff>
    </xdr:from>
    <xdr:to>
      <xdr:col>55</xdr:col>
      <xdr:colOff>50800</xdr:colOff>
      <xdr:row>96</xdr:row>
      <xdr:rowOff>34956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124104</xdr:rowOff>
    </xdr:from>
    <xdr:to>
      <xdr:col>50</xdr:col>
      <xdr:colOff>165100</xdr:colOff>
      <xdr:row>96</xdr:row>
      <xdr:rowOff>54254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70781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110217</xdr:rowOff>
    </xdr:from>
    <xdr:to>
      <xdr:col>46</xdr:col>
      <xdr:colOff>38100</xdr:colOff>
      <xdr:row>96</xdr:row>
      <xdr:rowOff>40367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56894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130011</xdr:rowOff>
    </xdr:from>
    <xdr:to>
      <xdr:col>41</xdr:col>
      <xdr:colOff>101600</xdr:colOff>
      <xdr:row>96</xdr:row>
      <xdr:rowOff>60161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76688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4166</xdr:rowOff>
    </xdr:from>
    <xdr:to>
      <xdr:col>36</xdr:col>
      <xdr:colOff>165100</xdr:colOff>
      <xdr:row>96</xdr:row>
      <xdr:rowOff>105766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105410</xdr:rowOff>
    </xdr:from>
    <xdr:to>
      <xdr:col>85</xdr:col>
      <xdr:colOff>127000</xdr:colOff>
      <xdr:row>37</xdr:row>
      <xdr:rowOff>137577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49060"/>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101001</xdr:rowOff>
    </xdr:from>
    <xdr:to>
      <xdr:col>81</xdr:col>
      <xdr:colOff>50800</xdr:colOff>
      <xdr:row>37</xdr:row>
      <xdr:rowOff>105410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73201"/>
          <a:ext cx="889000" cy="17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142966</xdr:rowOff>
    </xdr:from>
    <xdr:to>
      <xdr:col>76</xdr:col>
      <xdr:colOff>114300</xdr:colOff>
      <xdr:row>36</xdr:row>
      <xdr:rowOff>101001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72266"/>
          <a:ext cx="889000" cy="30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142966</xdr:rowOff>
    </xdr:from>
    <xdr:to>
      <xdr:col>71</xdr:col>
      <xdr:colOff>177800</xdr:colOff>
      <xdr:row>37</xdr:row>
      <xdr:rowOff>43525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72266"/>
          <a:ext cx="889000" cy="4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86777</xdr:rowOff>
    </xdr:from>
    <xdr:to>
      <xdr:col>85</xdr:col>
      <xdr:colOff>177800</xdr:colOff>
      <xdr:row>38</xdr:row>
      <xdr:rowOff>16928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65204</xdr:rowOff>
    </xdr:from>
    <xdr:ext cx="469744"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54610</xdr:rowOff>
    </xdr:from>
    <xdr:to>
      <xdr:col>81</xdr:col>
      <xdr:colOff>101600</xdr:colOff>
      <xdr:row>37</xdr:row>
      <xdr:rowOff>156210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147337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50201</xdr:rowOff>
    </xdr:from>
    <xdr:to>
      <xdr:col>76</xdr:col>
      <xdr:colOff>165100</xdr:colOff>
      <xdr:row>36</xdr:row>
      <xdr:rowOff>151801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142928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92166</xdr:rowOff>
    </xdr:from>
    <xdr:to>
      <xdr:col>72</xdr:col>
      <xdr:colOff>38100</xdr:colOff>
      <xdr:row>35</xdr:row>
      <xdr:rowOff>22316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38843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164175</xdr:rowOff>
    </xdr:from>
    <xdr:to>
      <xdr:col>67</xdr:col>
      <xdr:colOff>101600</xdr:colOff>
      <xdr:row>37</xdr:row>
      <xdr:rowOff>94325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85452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80329</xdr:rowOff>
    </xdr:from>
    <xdr:to>
      <xdr:col>85</xdr:col>
      <xdr:colOff>127000</xdr:colOff>
      <xdr:row>53</xdr:row>
      <xdr:rowOff>92641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652829"/>
          <a:ext cx="838200" cy="5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92641</xdr:rowOff>
    </xdr:from>
    <xdr:to>
      <xdr:col>81</xdr:col>
      <xdr:colOff>50800</xdr:colOff>
      <xdr:row>55</xdr:row>
      <xdr:rowOff>62531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179491"/>
          <a:ext cx="889000" cy="3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51428</xdr:rowOff>
    </xdr:from>
    <xdr:to>
      <xdr:col>76</xdr:col>
      <xdr:colOff>114300</xdr:colOff>
      <xdr:row>55</xdr:row>
      <xdr:rowOff>62531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48117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51428</xdr:rowOff>
    </xdr:from>
    <xdr:to>
      <xdr:col>71</xdr:col>
      <xdr:colOff>177800</xdr:colOff>
      <xdr:row>55</xdr:row>
      <xdr:rowOff>156061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81178"/>
          <a:ext cx="889000" cy="10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29529</xdr:rowOff>
    </xdr:from>
    <xdr:to>
      <xdr:col>85</xdr:col>
      <xdr:colOff>177800</xdr:colOff>
      <xdr:row>50</xdr:row>
      <xdr:rowOff>131129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60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154006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5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41841</xdr:rowOff>
    </xdr:from>
    <xdr:to>
      <xdr:col>81</xdr:col>
      <xdr:colOff>101600</xdr:colOff>
      <xdr:row>53</xdr:row>
      <xdr:rowOff>143441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159968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9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11731</xdr:rowOff>
    </xdr:from>
    <xdr:to>
      <xdr:col>76</xdr:col>
      <xdr:colOff>165100</xdr:colOff>
      <xdr:row>55</xdr:row>
      <xdr:rowOff>113331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628</xdr:rowOff>
    </xdr:from>
    <xdr:to>
      <xdr:col>72</xdr:col>
      <xdr:colOff>38100</xdr:colOff>
      <xdr:row>55</xdr:row>
      <xdr:rowOff>102228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118755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2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105261</xdr:rowOff>
    </xdr:from>
    <xdr:to>
      <xdr:col>67</xdr:col>
      <xdr:colOff>101600</xdr:colOff>
      <xdr:row>56</xdr:row>
      <xdr:rowOff>35411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51938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129687</xdr:rowOff>
    </xdr:from>
    <xdr:to>
      <xdr:col>85</xdr:col>
      <xdr:colOff>127000</xdr:colOff>
      <xdr:row>78</xdr:row>
      <xdr:rowOff>136592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02787"/>
          <a:ext cx="8382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119858</xdr:rowOff>
    </xdr:from>
    <xdr:to>
      <xdr:col>81</xdr:col>
      <xdr:colOff>50800</xdr:colOff>
      <xdr:row>78</xdr:row>
      <xdr:rowOff>129687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295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105045</xdr:rowOff>
    </xdr:from>
    <xdr:to>
      <xdr:col>76</xdr:col>
      <xdr:colOff>114300</xdr:colOff>
      <xdr:row>78</xdr:row>
      <xdr:rowOff>119858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8145"/>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105045</xdr:rowOff>
    </xdr:from>
    <xdr:to>
      <xdr:col>71</xdr:col>
      <xdr:colOff>177800</xdr:colOff>
      <xdr:row>78</xdr:row>
      <xdr:rowOff>130235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78145"/>
          <a:ext cx="889000" cy="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85792</xdr:rowOff>
    </xdr:from>
    <xdr:to>
      <xdr:col>85</xdr:col>
      <xdr:colOff>177800</xdr:colOff>
      <xdr:row>79</xdr:row>
      <xdr:rowOff>15942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78887</xdr:rowOff>
    </xdr:from>
    <xdr:to>
      <xdr:col>81</xdr:col>
      <xdr:colOff>101600</xdr:colOff>
      <xdr:row>79</xdr:row>
      <xdr:rowOff>9037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4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69058</xdr:rowOff>
    </xdr:from>
    <xdr:to>
      <xdr:col>76</xdr:col>
      <xdr:colOff>165100</xdr:colOff>
      <xdr:row>78</xdr:row>
      <xdr:rowOff>170658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161785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3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54245</xdr:rowOff>
    </xdr:from>
    <xdr:to>
      <xdr:col>72</xdr:col>
      <xdr:colOff>38100</xdr:colOff>
      <xdr:row>78</xdr:row>
      <xdr:rowOff>155845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146972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2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79435</xdr:rowOff>
    </xdr:from>
    <xdr:to>
      <xdr:col>67</xdr:col>
      <xdr:colOff>101600</xdr:colOff>
      <xdr:row>79</xdr:row>
      <xdr:rowOff>9585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4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51775</xdr:rowOff>
    </xdr:from>
    <xdr:to>
      <xdr:col>85</xdr:col>
      <xdr:colOff>127000</xdr:colOff>
      <xdr:row>93</xdr:row>
      <xdr:rowOff>97837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5996625"/>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97837</xdr:rowOff>
    </xdr:from>
    <xdr:to>
      <xdr:col>81</xdr:col>
      <xdr:colOff>50800</xdr:colOff>
      <xdr:row>93</xdr:row>
      <xdr:rowOff>142557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042687"/>
          <a:ext cx="889000" cy="4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61804</xdr:rowOff>
    </xdr:from>
    <xdr:to>
      <xdr:col>76</xdr:col>
      <xdr:colOff>114300</xdr:colOff>
      <xdr:row>93</xdr:row>
      <xdr:rowOff>142557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006654"/>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169504</xdr:rowOff>
    </xdr:from>
    <xdr:to>
      <xdr:col>71</xdr:col>
      <xdr:colOff>177800</xdr:colOff>
      <xdr:row>93</xdr:row>
      <xdr:rowOff>61804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5771454"/>
          <a:ext cx="889000" cy="23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975</xdr:rowOff>
    </xdr:from>
    <xdr:to>
      <xdr:col>85</xdr:col>
      <xdr:colOff>177800</xdr:colOff>
      <xdr:row>93</xdr:row>
      <xdr:rowOff>102575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9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23852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7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47037</xdr:rowOff>
    </xdr:from>
    <xdr:to>
      <xdr:col>81</xdr:col>
      <xdr:colOff>101600</xdr:colOff>
      <xdr:row>93</xdr:row>
      <xdr:rowOff>148637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99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165164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76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91757</xdr:rowOff>
    </xdr:from>
    <xdr:to>
      <xdr:col>76</xdr:col>
      <xdr:colOff>165100</xdr:colOff>
      <xdr:row>94</xdr:row>
      <xdr:rowOff>21907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0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38434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8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11004</xdr:rowOff>
    </xdr:from>
    <xdr:to>
      <xdr:col>72</xdr:col>
      <xdr:colOff>38100</xdr:colOff>
      <xdr:row>93</xdr:row>
      <xdr:rowOff>112604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9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129131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7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118704</xdr:rowOff>
    </xdr:from>
    <xdr:to>
      <xdr:col>67</xdr:col>
      <xdr:colOff>101600</xdr:colOff>
      <xdr:row>92</xdr:row>
      <xdr:rowOff>48854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7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65381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4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169799</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999099"/>
          <a:ext cx="1269" cy="731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116476</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169799</xdr:rowOff>
    </xdr:from>
    <xdr:to>
      <xdr:col>116</xdr:col>
      <xdr:colOff>152400</xdr:colOff>
      <xdr:row>34</xdr:row>
      <xdr:rowOff>169799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99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117792</xdr:rowOff>
    </xdr:from>
    <xdr:to>
      <xdr:col>116</xdr:col>
      <xdr:colOff>63500</xdr:colOff>
      <xdr:row>37</xdr:row>
      <xdr:rowOff>116078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289992"/>
          <a:ext cx="838200" cy="1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88472</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6035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110045</xdr:rowOff>
    </xdr:from>
    <xdr:to>
      <xdr:col>116</xdr:col>
      <xdr:colOff>114300</xdr:colOff>
      <xdr:row>39</xdr:row>
      <xdr:rowOff>40195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116078</xdr:rowOff>
    </xdr:from>
    <xdr:to>
      <xdr:col>111</xdr:col>
      <xdr:colOff>177800</xdr:colOff>
      <xdr:row>39</xdr:row>
      <xdr:rowOff>27115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6459728"/>
          <a:ext cx="889000" cy="2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111379</xdr:rowOff>
    </xdr:from>
    <xdr:to>
      <xdr:col>112</xdr:col>
      <xdr:colOff>38100</xdr:colOff>
      <xdr:row>39</xdr:row>
      <xdr:rowOff>41529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2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32656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159893</xdr:rowOff>
    </xdr:from>
    <xdr:to>
      <xdr:col>107</xdr:col>
      <xdr:colOff>50800</xdr:colOff>
      <xdr:row>39</xdr:row>
      <xdr:rowOff>27115</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503543"/>
          <a:ext cx="889000" cy="2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123381</xdr:rowOff>
    </xdr:from>
    <xdr:to>
      <xdr:col>107</xdr:col>
      <xdr:colOff>101600</xdr:colOff>
      <xdr:row>39</xdr:row>
      <xdr:rowOff>53531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70057</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41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61214</xdr:rowOff>
    </xdr:from>
    <xdr:to>
      <xdr:col>102</xdr:col>
      <xdr:colOff>114300</xdr:colOff>
      <xdr:row>37</xdr:row>
      <xdr:rowOff>159893</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204714"/>
          <a:ext cx="889000" cy="129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30751</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81280</xdr:rowOff>
    </xdr:from>
    <xdr:to>
      <xdr:col>98</xdr:col>
      <xdr:colOff>38100</xdr:colOff>
      <xdr:row>39</xdr:row>
      <xdr:rowOff>11430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2557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66992</xdr:rowOff>
    </xdr:from>
    <xdr:to>
      <xdr:col>116</xdr:col>
      <xdr:colOff>114300</xdr:colOff>
      <xdr:row>36</xdr:row>
      <xdr:rowOff>168592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89869</xdr:rowOff>
    </xdr:from>
    <xdr:ext cx="469744"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0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65278</xdr:rowOff>
    </xdr:from>
    <xdr:to>
      <xdr:col>112</xdr:col>
      <xdr:colOff>38100</xdr:colOff>
      <xdr:row>37</xdr:row>
      <xdr:rowOff>166878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11955</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61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147765</xdr:rowOff>
    </xdr:from>
    <xdr:to>
      <xdr:col>107</xdr:col>
      <xdr:colOff>101600</xdr:colOff>
      <xdr:row>39</xdr:row>
      <xdr:rowOff>77915</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69042</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77333" y="675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109093</xdr:rowOff>
    </xdr:from>
    <xdr:to>
      <xdr:col>102</xdr:col>
      <xdr:colOff>165100</xdr:colOff>
      <xdr:row>38</xdr:row>
      <xdr:rowOff>39243</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55770</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10414</xdr:rowOff>
    </xdr:from>
    <xdr:to>
      <xdr:col>98</xdr:col>
      <xdr:colOff>38100</xdr:colOff>
      <xdr:row>30</xdr:row>
      <xdr:rowOff>112014</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128541</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総務費は特別定額給付金事業費の皆減などにより</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の増、民生費は子育て世帯臨時特別給付金事業費の増などにより</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の増、衛生費は新型コロナウイルスワクチン接種費の増等により</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の増商工費はほっと石川観光プラン推進ファンド貸付金の増などにより</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の増、教育費は中央小学校移転整備事業費の増などにより</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の増となった一方、、労働費は生きがい工房此花建物解体費などにより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の減、災害復旧費は河川災害復旧事業費の減などにより</a:t>
          </a:r>
          <a:r>
            <a:rPr kumimoji="1" lang="en-US" altLang="ja-JP" sz="1300">
              <a:latin typeface="ＭＳ Ｐゴシック" panose="020B0600070205080204" pitchFamily="50" charset="-128"/>
              <a:ea typeface="ＭＳ Ｐゴシック" panose="020B0600070205080204" pitchFamily="50" charset="-128"/>
            </a:rPr>
            <a:t>69.1%</a:t>
          </a:r>
          <a:r>
            <a:rPr kumimoji="1" lang="ja-JP" altLang="en-US" sz="1300">
              <a:latin typeface="ＭＳ Ｐゴシック" panose="020B0600070205080204" pitchFamily="50" charset="-128"/>
              <a:ea typeface="ＭＳ Ｐゴシック" panose="020B0600070205080204" pitchFamily="50" charset="-128"/>
            </a:rPr>
            <a:t>の減となりました。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年度決算を見ると、実質収支の額は増加している。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昨年度から続くコロナ禍における厳しい経済状況を反映し、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市税収入が大きく減少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経済対策も含めた緊急的な感染症対策が求められる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財政運営は一層困難な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状況にあったが、市債の発行抑制に努め、黒字決算を堅持している。今後も、中期財政計画を着実に実践し、財政基盤の強化に努めていく。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年度決算における連結赤字比率は、対象会計全体の財政収支が黒字となっていることから生じていない。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78</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79</v>
      </c>
      <c r="C2" s="179"/>
      <c r="D2" s="180"/>
    </row>
    <row r="3" spans="1:119" ht="18.75" customHeight="1" thickBot="1" x14ac:dyDescent="0.2">
      <c r="A3" s="178"/>
      <c r="B3" s="420" t="s">
        <v>80</v>
      </c>
      <c r="C3" s="421"/>
      <c r="D3" s="421"/>
      <c r="E3" s="422"/>
      <c r="F3" s="422"/>
      <c r="G3" s="422"/>
      <c r="H3" s="422"/>
      <c r="I3" s="422"/>
      <c r="J3" s="422"/>
      <c r="K3" s="422"/>
      <c r="L3" s="422" t="s">
        <v>81</v>
      </c>
      <c r="M3" s="422"/>
      <c r="N3" s="422"/>
      <c r="O3" s="422"/>
      <c r="P3" s="422"/>
      <c r="Q3" s="422"/>
      <c r="R3" s="429"/>
      <c r="S3" s="429"/>
      <c r="T3" s="429"/>
      <c r="U3" s="429"/>
      <c r="V3" s="430"/>
      <c r="W3" s="404" t="s">
        <v>82</v>
      </c>
      <c r="X3" s="405"/>
      <c r="Y3" s="405"/>
      <c r="Z3" s="405"/>
      <c r="AA3" s="405"/>
      <c r="AB3" s="421"/>
      <c r="AC3" s="429" t="s">
        <v>83</v>
      </c>
      <c r="AD3" s="405"/>
      <c r="AE3" s="405"/>
      <c r="AF3" s="405"/>
      <c r="AG3" s="405"/>
      <c r="AH3" s="405"/>
      <c r="AI3" s="405"/>
      <c r="AJ3" s="405"/>
      <c r="AK3" s="405"/>
      <c r="AL3" s="406"/>
      <c r="AM3" s="404" t="s">
        <v>84</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85</v>
      </c>
      <c r="BO3" s="405"/>
      <c r="BP3" s="405"/>
      <c r="BQ3" s="405"/>
      <c r="BR3" s="405"/>
      <c r="BS3" s="405"/>
      <c r="BT3" s="405"/>
      <c r="BU3" s="406"/>
      <c r="BV3" s="404" t="s">
        <v>86</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87</v>
      </c>
      <c r="CU3" s="405"/>
      <c r="CV3" s="405"/>
      <c r="CW3" s="405"/>
      <c r="CX3" s="405"/>
      <c r="CY3" s="405"/>
      <c r="CZ3" s="405"/>
      <c r="DA3" s="406"/>
      <c r="DB3" s="404" t="s">
        <v>88</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89</v>
      </c>
      <c r="AZ4" s="408"/>
      <c r="BA4" s="408"/>
      <c r="BB4" s="408"/>
      <c r="BC4" s="408"/>
      <c r="BD4" s="408"/>
      <c r="BE4" s="408"/>
      <c r="BF4" s="408"/>
      <c r="BG4" s="408"/>
      <c r="BH4" s="408"/>
      <c r="BI4" s="408"/>
      <c r="BJ4" s="408"/>
      <c r="BK4" s="408"/>
      <c r="BL4" s="408"/>
      <c r="BM4" s="409"/>
      <c r="BN4" s="410">
        <v>221365357</v>
      </c>
      <c r="BO4" s="411"/>
      <c r="BP4" s="411"/>
      <c r="BQ4" s="411"/>
      <c r="BR4" s="411"/>
      <c r="BS4" s="411"/>
      <c r="BT4" s="411"/>
      <c r="BU4" s="412"/>
      <c r="BV4" s="410">
        <v>232378923</v>
      </c>
      <c r="BW4" s="411"/>
      <c r="BX4" s="411"/>
      <c r="BY4" s="411"/>
      <c r="BZ4" s="411"/>
      <c r="CA4" s="411"/>
      <c r="CB4" s="411"/>
      <c r="CC4" s="412"/>
      <c r="CD4" s="413" t="s">
        <v>90</v>
      </c>
      <c r="CE4" s="414"/>
      <c r="CF4" s="414"/>
      <c r="CG4" s="414"/>
      <c r="CH4" s="414"/>
      <c r="CI4" s="414"/>
      <c r="CJ4" s="414"/>
      <c r="CK4" s="414"/>
      <c r="CL4" s="414"/>
      <c r="CM4" s="414"/>
      <c r="CN4" s="414"/>
      <c r="CO4" s="414"/>
      <c r="CP4" s="414"/>
      <c r="CQ4" s="414"/>
      <c r="CR4" s="414"/>
      <c r="CS4" s="415"/>
      <c r="CT4" s="416">
        <v>4.3</v>
      </c>
      <c r="CU4" s="417"/>
      <c r="CV4" s="417"/>
      <c r="CW4" s="417"/>
      <c r="CX4" s="417"/>
      <c r="CY4" s="417"/>
      <c r="CZ4" s="417"/>
      <c r="DA4" s="418"/>
      <c r="DB4" s="416">
        <v>3.4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91</v>
      </c>
      <c r="AN5" s="477"/>
      <c r="AO5" s="477"/>
      <c r="AP5" s="477"/>
      <c r="AQ5" s="477"/>
      <c r="AR5" s="477"/>
      <c r="AS5" s="477"/>
      <c r="AT5" s="478"/>
      <c r="AU5" s="479" t="s">
        <v>92</v>
      </c>
      <c r="AV5" s="480"/>
      <c r="AW5" s="480"/>
      <c r="AX5" s="480"/>
      <c r="AY5" s="481" t="s">
        <v>93</v>
      </c>
      <c r="AZ5" s="482"/>
      <c r="BA5" s="482"/>
      <c r="BB5" s="482"/>
      <c r="BC5" s="482"/>
      <c r="BD5" s="482"/>
      <c r="BE5" s="482"/>
      <c r="BF5" s="482"/>
      <c r="BG5" s="482"/>
      <c r="BH5" s="482"/>
      <c r="BI5" s="482"/>
      <c r="BJ5" s="482"/>
      <c r="BK5" s="482"/>
      <c r="BL5" s="482"/>
      <c r="BM5" s="483"/>
      <c r="BN5" s="447">
        <v>212893035</v>
      </c>
      <c r="BO5" s="448"/>
      <c r="BP5" s="448"/>
      <c r="BQ5" s="448"/>
      <c r="BR5" s="448"/>
      <c r="BS5" s="448"/>
      <c r="BT5" s="448"/>
      <c r="BU5" s="449"/>
      <c r="BV5" s="447">
        <v>227328830</v>
      </c>
      <c r="BW5" s="448"/>
      <c r="BX5" s="448"/>
      <c r="BY5" s="448"/>
      <c r="BZ5" s="448"/>
      <c r="CA5" s="448"/>
      <c r="CB5" s="448"/>
      <c r="CC5" s="449"/>
      <c r="CD5" s="450" t="s">
        <v>94</v>
      </c>
      <c r="CE5" s="451"/>
      <c r="CF5" s="451"/>
      <c r="CG5" s="451"/>
      <c r="CH5" s="451"/>
      <c r="CI5" s="451"/>
      <c r="CJ5" s="451"/>
      <c r="CK5" s="451"/>
      <c r="CL5" s="451"/>
      <c r="CM5" s="451"/>
      <c r="CN5" s="451"/>
      <c r="CO5" s="451"/>
      <c r="CP5" s="451"/>
      <c r="CQ5" s="451"/>
      <c r="CR5" s="451"/>
      <c r="CS5" s="452"/>
      <c r="CT5" s="444">
        <v>84.2</v>
      </c>
      <c r="CU5" s="445"/>
      <c r="CV5" s="445"/>
      <c r="CW5" s="445"/>
      <c r="CX5" s="445"/>
      <c r="CY5" s="445"/>
      <c r="CZ5" s="445"/>
      <c r="DA5" s="446"/>
      <c r="DB5" s="444">
        <v>90.1</v>
      </c>
      <c r="DC5" s="445"/>
      <c r="DD5" s="445"/>
      <c r="DE5" s="445"/>
      <c r="DF5" s="445"/>
      <c r="DG5" s="445"/>
      <c r="DH5" s="445"/>
      <c r="DI5" s="446"/>
    </row>
    <row r="6" spans="1:119" ht="18.75" customHeight="1" x14ac:dyDescent="0.15">
      <c r="A6" s="178"/>
      <c r="B6" s="453" t="s">
        <v>95</v>
      </c>
      <c r="C6" s="454"/>
      <c r="D6" s="454"/>
      <c r="E6" s="455"/>
      <c r="F6" s="455"/>
      <c r="G6" s="455"/>
      <c r="H6" s="455"/>
      <c r="I6" s="455"/>
      <c r="J6" s="455"/>
      <c r="K6" s="455"/>
      <c r="L6" s="455" t="s">
        <v>96</v>
      </c>
      <c r="M6" s="455"/>
      <c r="N6" s="455"/>
      <c r="O6" s="455"/>
      <c r="P6" s="455"/>
      <c r="Q6" s="455"/>
      <c r="R6" s="459"/>
      <c r="S6" s="459"/>
      <c r="T6" s="459"/>
      <c r="U6" s="459"/>
      <c r="V6" s="460"/>
      <c r="W6" s="463" t="s">
        <v>97</v>
      </c>
      <c r="X6" s="464"/>
      <c r="Y6" s="464"/>
      <c r="Z6" s="464"/>
      <c r="AA6" s="464"/>
      <c r="AB6" s="454"/>
      <c r="AC6" s="467" t="s">
        <v>98</v>
      </c>
      <c r="AD6" s="468"/>
      <c r="AE6" s="468"/>
      <c r="AF6" s="468"/>
      <c r="AG6" s="468"/>
      <c r="AH6" s="468"/>
      <c r="AI6" s="468"/>
      <c r="AJ6" s="468"/>
      <c r="AK6" s="468"/>
      <c r="AL6" s="469"/>
      <c r="AM6" s="476" t="s">
        <v>99</v>
      </c>
      <c r="AN6" s="477"/>
      <c r="AO6" s="477"/>
      <c r="AP6" s="477"/>
      <c r="AQ6" s="477"/>
      <c r="AR6" s="477"/>
      <c r="AS6" s="477"/>
      <c r="AT6" s="478"/>
      <c r="AU6" s="479" t="s">
        <v>100</v>
      </c>
      <c r="AV6" s="480"/>
      <c r="AW6" s="480"/>
      <c r="AX6" s="480"/>
      <c r="AY6" s="481" t="s">
        <v>101</v>
      </c>
      <c r="AZ6" s="482"/>
      <c r="BA6" s="482"/>
      <c r="BB6" s="482"/>
      <c r="BC6" s="482"/>
      <c r="BD6" s="482"/>
      <c r="BE6" s="482"/>
      <c r="BF6" s="482"/>
      <c r="BG6" s="482"/>
      <c r="BH6" s="482"/>
      <c r="BI6" s="482"/>
      <c r="BJ6" s="482"/>
      <c r="BK6" s="482"/>
      <c r="BL6" s="482"/>
      <c r="BM6" s="483"/>
      <c r="BN6" s="447">
        <v>8472322</v>
      </c>
      <c r="BO6" s="448"/>
      <c r="BP6" s="448"/>
      <c r="BQ6" s="448"/>
      <c r="BR6" s="448"/>
      <c r="BS6" s="448"/>
      <c r="BT6" s="448"/>
      <c r="BU6" s="449"/>
      <c r="BV6" s="447">
        <v>5050093</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91.7</v>
      </c>
      <c r="CU6" s="485"/>
      <c r="CV6" s="485"/>
      <c r="CW6" s="485"/>
      <c r="CX6" s="485"/>
      <c r="CY6" s="485"/>
      <c r="CZ6" s="485"/>
      <c r="DA6" s="486"/>
      <c r="DB6" s="484">
        <v>95.3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92</v>
      </c>
      <c r="AV7" s="480"/>
      <c r="AW7" s="480"/>
      <c r="AX7" s="480"/>
      <c r="AY7" s="481" t="s">
        <v>104</v>
      </c>
      <c r="AZ7" s="482"/>
      <c r="BA7" s="482"/>
      <c r="BB7" s="482"/>
      <c r="BC7" s="482"/>
      <c r="BD7" s="482"/>
      <c r="BE7" s="482"/>
      <c r="BF7" s="482"/>
      <c r="BG7" s="482"/>
      <c r="BH7" s="482"/>
      <c r="BI7" s="482"/>
      <c r="BJ7" s="482"/>
      <c r="BK7" s="482"/>
      <c r="BL7" s="482"/>
      <c r="BM7" s="483"/>
      <c r="BN7" s="447">
        <v>3905403</v>
      </c>
      <c r="BO7" s="448"/>
      <c r="BP7" s="448"/>
      <c r="BQ7" s="448"/>
      <c r="BR7" s="448"/>
      <c r="BS7" s="448"/>
      <c r="BT7" s="448"/>
      <c r="BU7" s="449"/>
      <c r="BV7" s="447">
        <v>1613447</v>
      </c>
      <c r="BW7" s="448"/>
      <c r="BX7" s="448"/>
      <c r="BY7" s="448"/>
      <c r="BZ7" s="448"/>
      <c r="CA7" s="448"/>
      <c r="CB7" s="448"/>
      <c r="CC7" s="449"/>
      <c r="CD7" s="450" t="s">
        <v>105</v>
      </c>
      <c r="CE7" s="451"/>
      <c r="CF7" s="451"/>
      <c r="CG7" s="451"/>
      <c r="CH7" s="451"/>
      <c r="CI7" s="451"/>
      <c r="CJ7" s="451"/>
      <c r="CK7" s="451"/>
      <c r="CL7" s="451"/>
      <c r="CM7" s="451"/>
      <c r="CN7" s="451"/>
      <c r="CO7" s="451"/>
      <c r="CP7" s="451"/>
      <c r="CQ7" s="451"/>
      <c r="CR7" s="451"/>
      <c r="CS7" s="452"/>
      <c r="CT7" s="447">
        <v>106088944</v>
      </c>
      <c r="CU7" s="448"/>
      <c r="CV7" s="448"/>
      <c r="CW7" s="448"/>
      <c r="CX7" s="448"/>
      <c r="CY7" s="448"/>
      <c r="CZ7" s="448"/>
      <c r="DA7" s="449"/>
      <c r="DB7" s="447">
        <v>102193631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106</v>
      </c>
      <c r="AN8" s="477"/>
      <c r="AO8" s="477"/>
      <c r="AP8" s="477"/>
      <c r="AQ8" s="477"/>
      <c r="AR8" s="477"/>
      <c r="AS8" s="477"/>
      <c r="AT8" s="478"/>
      <c r="AU8" s="479" t="s">
        <v>107</v>
      </c>
      <c r="AV8" s="480"/>
      <c r="AW8" s="480"/>
      <c r="AX8" s="480"/>
      <c r="AY8" s="481" t="s">
        <v>108</v>
      </c>
      <c r="AZ8" s="482"/>
      <c r="BA8" s="482"/>
      <c r="BB8" s="482"/>
      <c r="BC8" s="482"/>
      <c r="BD8" s="482"/>
      <c r="BE8" s="482"/>
      <c r="BF8" s="482"/>
      <c r="BG8" s="482"/>
      <c r="BH8" s="482"/>
      <c r="BI8" s="482"/>
      <c r="BJ8" s="482"/>
      <c r="BK8" s="482"/>
      <c r="BL8" s="482"/>
      <c r="BM8" s="483"/>
      <c r="BN8" s="447">
        <v>4566919</v>
      </c>
      <c r="BO8" s="448"/>
      <c r="BP8" s="448"/>
      <c r="BQ8" s="448"/>
      <c r="BR8" s="448"/>
      <c r="BS8" s="448"/>
      <c r="BT8" s="448"/>
      <c r="BU8" s="449"/>
      <c r="BV8" s="447">
        <v>3436646</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0.88</v>
      </c>
      <c r="CU8" s="488"/>
      <c r="CV8" s="488"/>
      <c r="CW8" s="488"/>
      <c r="CX8" s="488"/>
      <c r="CY8" s="488"/>
      <c r="CZ8" s="488"/>
      <c r="DA8" s="489"/>
      <c r="DB8" s="487">
        <v>0.89</v>
      </c>
      <c r="DC8" s="488"/>
      <c r="DD8" s="488"/>
      <c r="DE8" s="488"/>
      <c r="DF8" s="488"/>
      <c r="DG8" s="488"/>
      <c r="DH8" s="488"/>
      <c r="DI8" s="489"/>
    </row>
    <row r="9" spans="1:119" ht="18.75" customHeight="1" thickBot="1" x14ac:dyDescent="0.2">
      <c r="A9" s="178"/>
      <c r="B9" s="441" t="s">
        <v>110</v>
      </c>
      <c r="C9" s="442"/>
      <c r="D9" s="442"/>
      <c r="E9" s="442"/>
      <c r="F9" s="442"/>
      <c r="G9" s="442"/>
      <c r="H9" s="442"/>
      <c r="I9" s="442"/>
      <c r="J9" s="442"/>
      <c r="K9" s="490"/>
      <c r="L9" s="491" t="s">
        <v>111</v>
      </c>
      <c r="M9" s="492"/>
      <c r="N9" s="492"/>
      <c r="O9" s="492"/>
      <c r="P9" s="492"/>
      <c r="Q9" s="493"/>
      <c r="R9" s="494">
        <v>463254</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1130273</v>
      </c>
      <c r="BO9" s="448"/>
      <c r="BP9" s="448"/>
      <c r="BQ9" s="448"/>
      <c r="BR9" s="448"/>
      <c r="BS9" s="448"/>
      <c r="BT9" s="448"/>
      <c r="BU9" s="449"/>
      <c r="BV9" s="447">
        <v>1726884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15.5</v>
      </c>
      <c r="CU9" s="445"/>
      <c r="CV9" s="445"/>
      <c r="CW9" s="445"/>
      <c r="CX9" s="445"/>
      <c r="CY9" s="445"/>
      <c r="CZ9" s="445"/>
      <c r="DA9" s="446"/>
      <c r="DB9" s="444">
        <v>17.5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465699</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100</v>
      </c>
      <c r="AV10" s="480"/>
      <c r="AW10" s="480"/>
      <c r="AX10" s="480"/>
      <c r="AY10" s="481" t="s">
        <v>119</v>
      </c>
      <c r="AZ10" s="482"/>
      <c r="BA10" s="482"/>
      <c r="BB10" s="482"/>
      <c r="BC10" s="482"/>
      <c r="BD10" s="482"/>
      <c r="BE10" s="482"/>
      <c r="BF10" s="482"/>
      <c r="BG10" s="482"/>
      <c r="BH10" s="482"/>
      <c r="BI10" s="482"/>
      <c r="BJ10" s="482"/>
      <c r="BK10" s="482"/>
      <c r="BL10" s="482"/>
      <c r="BM10" s="483"/>
      <c r="BN10" s="447">
        <v>555049</v>
      </c>
      <c r="BO10" s="448"/>
      <c r="BP10" s="448"/>
      <c r="BQ10" s="448"/>
      <c r="BR10" s="448"/>
      <c r="BS10" s="448"/>
      <c r="BT10" s="448"/>
      <c r="BU10" s="449"/>
      <c r="BV10" s="447">
        <v>155</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124</v>
      </c>
      <c r="AV11" s="480"/>
      <c r="AW11" s="480"/>
      <c r="AX11" s="480"/>
      <c r="AY11" s="481" t="s">
        <v>125</v>
      </c>
      <c r="AZ11" s="482"/>
      <c r="BA11" s="482"/>
      <c r="BB11" s="482"/>
      <c r="BC11" s="482"/>
      <c r="BD11" s="482"/>
      <c r="BE11" s="482"/>
      <c r="BF11" s="482"/>
      <c r="BG11" s="482"/>
      <c r="BH11" s="482"/>
      <c r="BI11" s="482"/>
      <c r="BJ11" s="482"/>
      <c r="BK11" s="482"/>
      <c r="BL11" s="482"/>
      <c r="BM11" s="483"/>
      <c r="BN11" s="447">
        <v>1176889</v>
      </c>
      <c r="BO11" s="448"/>
      <c r="BP11" s="448"/>
      <c r="BQ11" s="448"/>
      <c r="BR11" s="448"/>
      <c r="BS11" s="448"/>
      <c r="BT11" s="448"/>
      <c r="BU11" s="449"/>
      <c r="BV11" s="447">
        <v>1522604</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448702</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614628</v>
      </c>
      <c r="BO12" s="448"/>
      <c r="BP12" s="448"/>
      <c r="BQ12" s="448"/>
      <c r="BR12" s="448"/>
      <c r="BS12" s="448"/>
      <c r="BT12" s="448"/>
      <c r="BU12" s="449"/>
      <c r="BV12" s="447">
        <v>140000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443466</v>
      </c>
      <c r="S13" s="532"/>
      <c r="T13" s="532"/>
      <c r="U13" s="532"/>
      <c r="V13" s="533"/>
      <c r="W13" s="463" t="s">
        <v>139</v>
      </c>
      <c r="X13" s="464"/>
      <c r="Y13" s="464"/>
      <c r="Z13" s="464"/>
      <c r="AA13" s="464"/>
      <c r="AB13" s="454"/>
      <c r="AC13" s="498">
        <v>2710</v>
      </c>
      <c r="AD13" s="499"/>
      <c r="AE13" s="499"/>
      <c r="AF13" s="499"/>
      <c r="AG13" s="541"/>
      <c r="AH13" s="498">
        <v>2982</v>
      </c>
      <c r="AI13" s="499"/>
      <c r="AJ13" s="499"/>
      <c r="AK13" s="499"/>
      <c r="AL13" s="500"/>
      <c r="AM13" s="476" t="s">
        <v>140</v>
      </c>
      <c r="AN13" s="477"/>
      <c r="AO13" s="477"/>
      <c r="AP13" s="477"/>
      <c r="AQ13" s="477"/>
      <c r="AR13" s="477"/>
      <c r="AS13" s="477"/>
      <c r="AT13" s="478"/>
      <c r="AU13" s="479" t="s">
        <v>124</v>
      </c>
      <c r="AV13" s="480"/>
      <c r="AW13" s="480"/>
      <c r="AX13" s="480"/>
      <c r="AY13" s="481" t="s">
        <v>141</v>
      </c>
      <c r="AZ13" s="482"/>
      <c r="BA13" s="482"/>
      <c r="BB13" s="482"/>
      <c r="BC13" s="482"/>
      <c r="BD13" s="482"/>
      <c r="BE13" s="482"/>
      <c r="BF13" s="482"/>
      <c r="BG13" s="482"/>
      <c r="BH13" s="482"/>
      <c r="BI13" s="482"/>
      <c r="BJ13" s="482"/>
      <c r="BK13" s="482"/>
      <c r="BL13" s="482"/>
      <c r="BM13" s="483"/>
      <c r="BN13" s="447">
        <v>2247583</v>
      </c>
      <c r="BO13" s="448"/>
      <c r="BP13" s="448"/>
      <c r="BQ13" s="448"/>
      <c r="BR13" s="448"/>
      <c r="BS13" s="448"/>
      <c r="BT13" s="448"/>
      <c r="BU13" s="449"/>
      <c r="BV13" s="447">
        <v>3109643</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4.4000000000000004</v>
      </c>
      <c r="CU13" s="445"/>
      <c r="CV13" s="445"/>
      <c r="CW13" s="445"/>
      <c r="CX13" s="445"/>
      <c r="CY13" s="445"/>
      <c r="CZ13" s="445"/>
      <c r="DA13" s="446"/>
      <c r="DB13" s="444">
        <v>4.8</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451018</v>
      </c>
      <c r="S14" s="532"/>
      <c r="T14" s="532"/>
      <c r="U14" s="532"/>
      <c r="V14" s="533"/>
      <c r="W14" s="437"/>
      <c r="X14" s="438"/>
      <c r="Y14" s="438"/>
      <c r="Z14" s="438"/>
      <c r="AA14" s="438"/>
      <c r="AB14" s="427"/>
      <c r="AC14" s="534">
        <v>1.3</v>
      </c>
      <c r="AD14" s="535"/>
      <c r="AE14" s="535"/>
      <c r="AF14" s="535"/>
      <c r="AG14" s="536"/>
      <c r="AH14" s="534">
        <v>1.4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38.9</v>
      </c>
      <c r="CU14" s="546"/>
      <c r="CV14" s="546"/>
      <c r="CW14" s="546"/>
      <c r="CX14" s="546"/>
      <c r="CY14" s="546"/>
      <c r="CZ14" s="546"/>
      <c r="DA14" s="547"/>
      <c r="DB14" s="545">
        <v>51</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445265</v>
      </c>
      <c r="S15" s="532"/>
      <c r="T15" s="532"/>
      <c r="U15" s="532"/>
      <c r="V15" s="533"/>
      <c r="W15" s="463" t="s">
        <v>146</v>
      </c>
      <c r="X15" s="464"/>
      <c r="Y15" s="464"/>
      <c r="Z15" s="464"/>
      <c r="AA15" s="464"/>
      <c r="AB15" s="454"/>
      <c r="AC15" s="498">
        <v>45371</v>
      </c>
      <c r="AD15" s="499"/>
      <c r="AE15" s="499"/>
      <c r="AF15" s="499"/>
      <c r="AG15" s="541"/>
      <c r="AH15" s="498">
        <v>46465</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66905854</v>
      </c>
      <c r="BO15" s="411"/>
      <c r="BP15" s="411"/>
      <c r="BQ15" s="411"/>
      <c r="BR15" s="411"/>
      <c r="BS15" s="411"/>
      <c r="BT15" s="411"/>
      <c r="BU15" s="412"/>
      <c r="BV15" s="410">
        <v>69823405</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21.1</v>
      </c>
      <c r="AD16" s="535"/>
      <c r="AE16" s="535"/>
      <c r="AF16" s="535"/>
      <c r="AG16" s="536"/>
      <c r="AH16" s="534">
        <v>22.1</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78317317</v>
      </c>
      <c r="BO16" s="448"/>
      <c r="BP16" s="448"/>
      <c r="BQ16" s="448"/>
      <c r="BR16" s="448"/>
      <c r="BS16" s="448"/>
      <c r="BT16" s="448"/>
      <c r="BU16" s="449"/>
      <c r="BV16" s="447">
        <v>77176625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167087</v>
      </c>
      <c r="AD17" s="499"/>
      <c r="AE17" s="499"/>
      <c r="AF17" s="499"/>
      <c r="AG17" s="541"/>
      <c r="AH17" s="498">
        <v>161077</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85584815</v>
      </c>
      <c r="BO17" s="448"/>
      <c r="BP17" s="448"/>
      <c r="BQ17" s="448"/>
      <c r="BR17" s="448"/>
      <c r="BS17" s="448"/>
      <c r="BT17" s="448"/>
      <c r="BU17" s="449"/>
      <c r="BV17" s="447">
        <v>89510626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468.79</v>
      </c>
      <c r="M18" s="571"/>
      <c r="N18" s="571"/>
      <c r="O18" s="571"/>
      <c r="P18" s="571"/>
      <c r="Q18" s="571"/>
      <c r="R18" s="572"/>
      <c r="S18" s="572"/>
      <c r="T18" s="572"/>
      <c r="U18" s="572"/>
      <c r="V18" s="573"/>
      <c r="W18" s="465"/>
      <c r="X18" s="466"/>
      <c r="Y18" s="466"/>
      <c r="Z18" s="466"/>
      <c r="AA18" s="466"/>
      <c r="AB18" s="457"/>
      <c r="AC18" s="574">
        <v>77.7</v>
      </c>
      <c r="AD18" s="575"/>
      <c r="AE18" s="575"/>
      <c r="AF18" s="575"/>
      <c r="AG18" s="576"/>
      <c r="AH18" s="574">
        <v>76.5</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94515126</v>
      </c>
      <c r="BO18" s="448"/>
      <c r="BP18" s="448"/>
      <c r="BQ18" s="448"/>
      <c r="BR18" s="448"/>
      <c r="BS18" s="448"/>
      <c r="BT18" s="448"/>
      <c r="BU18" s="449"/>
      <c r="BV18" s="447">
        <v>92634546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988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132600028</v>
      </c>
      <c r="BO19" s="448"/>
      <c r="BP19" s="448"/>
      <c r="BQ19" s="448"/>
      <c r="BR19" s="448"/>
      <c r="BS19" s="448"/>
      <c r="BT19" s="448"/>
      <c r="BU19" s="449"/>
      <c r="BV19" s="447">
        <v>121582129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207520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215147042</v>
      </c>
      <c r="BO22" s="411"/>
      <c r="BP22" s="411"/>
      <c r="BQ22" s="411"/>
      <c r="BR22" s="411"/>
      <c r="BS22" s="411"/>
      <c r="BT22" s="411"/>
      <c r="BU22" s="412"/>
      <c r="BV22" s="410">
        <v>212193446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145369552</v>
      </c>
      <c r="BO23" s="448"/>
      <c r="BP23" s="448"/>
      <c r="BQ23" s="448"/>
      <c r="BR23" s="448"/>
      <c r="BS23" s="448"/>
      <c r="BT23" s="448"/>
      <c r="BU23" s="449"/>
      <c r="BV23" s="447">
        <v>145829142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11800</v>
      </c>
      <c r="R24" s="499"/>
      <c r="S24" s="499"/>
      <c r="T24" s="499"/>
      <c r="U24" s="499"/>
      <c r="V24" s="541"/>
      <c r="W24" s="593"/>
      <c r="X24" s="594"/>
      <c r="Y24" s="595"/>
      <c r="Z24" s="497" t="s">
        <v>171</v>
      </c>
      <c r="AA24" s="477"/>
      <c r="AB24" s="477"/>
      <c r="AC24" s="477"/>
      <c r="AD24" s="477"/>
      <c r="AE24" s="477"/>
      <c r="AF24" s="477"/>
      <c r="AG24" s="478"/>
      <c r="AH24" s="498">
        <v>2436</v>
      </c>
      <c r="AI24" s="499"/>
      <c r="AJ24" s="499"/>
      <c r="AK24" s="499"/>
      <c r="AL24" s="541"/>
      <c r="AM24" s="498">
        <v>7505316</v>
      </c>
      <c r="AN24" s="499"/>
      <c r="AO24" s="499"/>
      <c r="AP24" s="499"/>
      <c r="AQ24" s="499"/>
      <c r="AR24" s="541"/>
      <c r="AS24" s="498">
        <v>3081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130560001</v>
      </c>
      <c r="BO24" s="448"/>
      <c r="BP24" s="448"/>
      <c r="BQ24" s="448"/>
      <c r="BR24" s="448"/>
      <c r="BS24" s="448"/>
      <c r="BT24" s="448"/>
      <c r="BU24" s="449"/>
      <c r="BV24" s="447">
        <v>130354440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2</v>
      </c>
      <c r="M25" s="499"/>
      <c r="N25" s="499"/>
      <c r="O25" s="499"/>
      <c r="P25" s="541"/>
      <c r="Q25" s="498">
        <v>9600</v>
      </c>
      <c r="R25" s="499"/>
      <c r="S25" s="499"/>
      <c r="T25" s="499"/>
      <c r="U25" s="499"/>
      <c r="V25" s="541"/>
      <c r="W25" s="593"/>
      <c r="X25" s="594"/>
      <c r="Y25" s="595"/>
      <c r="Z25" s="497" t="s">
        <v>174</v>
      </c>
      <c r="AA25" s="477"/>
      <c r="AB25" s="477"/>
      <c r="AC25" s="477"/>
      <c r="AD25" s="477"/>
      <c r="AE25" s="477"/>
      <c r="AF25" s="477"/>
      <c r="AG25" s="478"/>
      <c r="AH25" s="498">
        <v>423</v>
      </c>
      <c r="AI25" s="499"/>
      <c r="AJ25" s="499"/>
      <c r="AK25" s="499"/>
      <c r="AL25" s="541"/>
      <c r="AM25" s="498">
        <v>1266885</v>
      </c>
      <c r="AN25" s="499"/>
      <c r="AO25" s="499"/>
      <c r="AP25" s="499"/>
      <c r="AQ25" s="499"/>
      <c r="AR25" s="541"/>
      <c r="AS25" s="498">
        <v>2995</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21345219</v>
      </c>
      <c r="BO25" s="411"/>
      <c r="BP25" s="411"/>
      <c r="BQ25" s="411"/>
      <c r="BR25" s="411"/>
      <c r="BS25" s="411"/>
      <c r="BT25" s="411"/>
      <c r="BU25" s="412"/>
      <c r="BV25" s="410">
        <v>23590952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7420</v>
      </c>
      <c r="R26" s="499"/>
      <c r="S26" s="499"/>
      <c r="T26" s="499"/>
      <c r="U26" s="499"/>
      <c r="V26" s="541"/>
      <c r="W26" s="593"/>
      <c r="X26" s="594"/>
      <c r="Y26" s="595"/>
      <c r="Z26" s="497" t="s">
        <v>177</v>
      </c>
      <c r="AA26" s="599"/>
      <c r="AB26" s="599"/>
      <c r="AC26" s="599"/>
      <c r="AD26" s="599"/>
      <c r="AE26" s="599"/>
      <c r="AF26" s="599"/>
      <c r="AG26" s="600"/>
      <c r="AH26" s="498">
        <v>259</v>
      </c>
      <c r="AI26" s="499"/>
      <c r="AJ26" s="499"/>
      <c r="AK26" s="499"/>
      <c r="AL26" s="541"/>
      <c r="AM26" s="498">
        <v>792540</v>
      </c>
      <c r="AN26" s="499"/>
      <c r="AO26" s="499"/>
      <c r="AP26" s="499"/>
      <c r="AQ26" s="499"/>
      <c r="AR26" s="541"/>
      <c r="AS26" s="498">
        <v>3060</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v>113715</v>
      </c>
      <c r="BO26" s="448"/>
      <c r="BP26" s="448"/>
      <c r="BQ26" s="448"/>
      <c r="BR26" s="448"/>
      <c r="BS26" s="448"/>
      <c r="BT26" s="448"/>
      <c r="BU26" s="449"/>
      <c r="BV26" s="447">
        <v>23739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179</v>
      </c>
      <c r="F27" s="477"/>
      <c r="G27" s="477"/>
      <c r="H27" s="477"/>
      <c r="I27" s="477"/>
      <c r="J27" s="477"/>
      <c r="K27" s="478"/>
      <c r="L27" s="498">
        <v>1</v>
      </c>
      <c r="M27" s="499"/>
      <c r="N27" s="499"/>
      <c r="O27" s="499"/>
      <c r="P27" s="541"/>
      <c r="Q27" s="498">
        <v>8100</v>
      </c>
      <c r="R27" s="499"/>
      <c r="S27" s="499"/>
      <c r="T27" s="499"/>
      <c r="U27" s="499"/>
      <c r="V27" s="541"/>
      <c r="W27" s="593"/>
      <c r="X27" s="594"/>
      <c r="Y27" s="595"/>
      <c r="Z27" s="497" t="s">
        <v>180</v>
      </c>
      <c r="AA27" s="477"/>
      <c r="AB27" s="477"/>
      <c r="AC27" s="477"/>
      <c r="AD27" s="477"/>
      <c r="AE27" s="477"/>
      <c r="AF27" s="477"/>
      <c r="AG27" s="478"/>
      <c r="AH27" s="498">
        <v>84</v>
      </c>
      <c r="AI27" s="499"/>
      <c r="AJ27" s="499"/>
      <c r="AK27" s="499"/>
      <c r="AL27" s="541"/>
      <c r="AM27" s="498">
        <v>310377</v>
      </c>
      <c r="AN27" s="499"/>
      <c r="AO27" s="499"/>
      <c r="AP27" s="499"/>
      <c r="AQ27" s="499"/>
      <c r="AR27" s="541"/>
      <c r="AS27" s="498">
        <v>3695</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2945046</v>
      </c>
      <c r="BO27" s="567"/>
      <c r="BP27" s="567"/>
      <c r="BQ27" s="567"/>
      <c r="BR27" s="567"/>
      <c r="BS27" s="567"/>
      <c r="BT27" s="567"/>
      <c r="BU27" s="568"/>
      <c r="BV27" s="566">
        <v>2943578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7450</v>
      </c>
      <c r="R28" s="499"/>
      <c r="S28" s="499"/>
      <c r="T28" s="499"/>
      <c r="U28" s="499"/>
      <c r="V28" s="541"/>
      <c r="W28" s="593"/>
      <c r="X28" s="594"/>
      <c r="Y28" s="595"/>
      <c r="Z28" s="497" t="s">
        <v>183</v>
      </c>
      <c r="AA28" s="477"/>
      <c r="AB28" s="477"/>
      <c r="AC28" s="477"/>
      <c r="AD28" s="477"/>
      <c r="AE28" s="477"/>
      <c r="AF28" s="477"/>
      <c r="AG28" s="478"/>
      <c r="AH28" s="498" t="s">
        <v>184</v>
      </c>
      <c r="AI28" s="499"/>
      <c r="AJ28" s="499"/>
      <c r="AK28" s="499"/>
      <c r="AL28" s="541"/>
      <c r="AM28" s="498" t="s">
        <v>137</v>
      </c>
      <c r="AN28" s="499"/>
      <c r="AO28" s="499"/>
      <c r="AP28" s="499"/>
      <c r="AQ28" s="499"/>
      <c r="AR28" s="541"/>
      <c r="AS28" s="498" t="s">
        <v>184</v>
      </c>
      <c r="AT28" s="499"/>
      <c r="AU28" s="499"/>
      <c r="AV28" s="499"/>
      <c r="AW28" s="499"/>
      <c r="AX28" s="500"/>
      <c r="AY28" s="601" t="s">
        <v>185</v>
      </c>
      <c r="AZ28" s="602"/>
      <c r="BA28" s="602"/>
      <c r="BB28" s="603"/>
      <c r="BC28" s="407" t="s">
        <v>47</v>
      </c>
      <c r="BD28" s="408"/>
      <c r="BE28" s="408"/>
      <c r="BF28" s="408"/>
      <c r="BG28" s="408"/>
      <c r="BH28" s="408"/>
      <c r="BI28" s="408"/>
      <c r="BJ28" s="408"/>
      <c r="BK28" s="408"/>
      <c r="BL28" s="408"/>
      <c r="BM28" s="409"/>
      <c r="BN28" s="410">
        <v>2392260</v>
      </c>
      <c r="BO28" s="411"/>
      <c r="BP28" s="411"/>
      <c r="BQ28" s="411"/>
      <c r="BR28" s="411"/>
      <c r="BS28" s="411"/>
      <c r="BT28" s="411"/>
      <c r="BU28" s="412"/>
      <c r="BV28" s="410">
        <v>2451839</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36</v>
      </c>
      <c r="M29" s="499"/>
      <c r="N29" s="499"/>
      <c r="O29" s="499"/>
      <c r="P29" s="541"/>
      <c r="Q29" s="498">
        <v>7000</v>
      </c>
      <c r="R29" s="499"/>
      <c r="S29" s="499"/>
      <c r="T29" s="499"/>
      <c r="U29" s="499"/>
      <c r="V29" s="541"/>
      <c r="W29" s="596"/>
      <c r="X29" s="597"/>
      <c r="Y29" s="598"/>
      <c r="Z29" s="497" t="s">
        <v>187</v>
      </c>
      <c r="AA29" s="477"/>
      <c r="AB29" s="477"/>
      <c r="AC29" s="477"/>
      <c r="AD29" s="477"/>
      <c r="AE29" s="477"/>
      <c r="AF29" s="477"/>
      <c r="AG29" s="478"/>
      <c r="AH29" s="498">
        <v>2520</v>
      </c>
      <c r="AI29" s="499"/>
      <c r="AJ29" s="499"/>
      <c r="AK29" s="499"/>
      <c r="AL29" s="541"/>
      <c r="AM29" s="498">
        <v>7815693</v>
      </c>
      <c r="AN29" s="499"/>
      <c r="AO29" s="499"/>
      <c r="AP29" s="499"/>
      <c r="AQ29" s="499"/>
      <c r="AR29" s="541"/>
      <c r="AS29" s="498">
        <v>3101</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2594910</v>
      </c>
      <c r="BO29" s="448"/>
      <c r="BP29" s="448"/>
      <c r="BQ29" s="448"/>
      <c r="BR29" s="448"/>
      <c r="BS29" s="448"/>
      <c r="BT29" s="448"/>
      <c r="BU29" s="449"/>
      <c r="BV29" s="447">
        <v>103520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99.4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16717074</v>
      </c>
      <c r="BO30" s="567"/>
      <c r="BP30" s="567"/>
      <c r="BQ30" s="567"/>
      <c r="BR30" s="567"/>
      <c r="BS30" s="567"/>
      <c r="BT30" s="567"/>
      <c r="BU30" s="568"/>
      <c r="BV30" s="566">
        <v>14922520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197</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196</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金沢市営地方競馬事業費特別会計</v>
      </c>
      <c r="X34" s="638"/>
      <c r="Y34" s="638"/>
      <c r="Z34" s="638"/>
      <c r="AA34" s="638"/>
      <c r="AB34" s="638"/>
      <c r="AC34" s="638"/>
      <c r="AD34" s="638"/>
      <c r="AE34" s="638"/>
      <c r="AF34" s="638"/>
      <c r="AG34" s="638"/>
      <c r="AH34" s="638"/>
      <c r="AI34" s="638"/>
      <c r="AJ34" s="638"/>
      <c r="AK34" s="638"/>
      <c r="AL34" s="178"/>
      <c r="AM34" s="637">
        <f>IF(AO34="","",MAX(C34:D43,U34:V43)+1)</f>
        <v>9</v>
      </c>
      <c r="AN34" s="637"/>
      <c r="AO34" s="638" t="str">
        <f>IF('各会計、関係団体の財政状況及び健全化判断比率'!B33="","",'各会計、関係団体の財政状況及び健全化判断比率'!B33)</f>
        <v>金沢市ガス事業特別会計</v>
      </c>
      <c r="AP34" s="638"/>
      <c r="AQ34" s="638"/>
      <c r="AR34" s="638"/>
      <c r="AS34" s="638"/>
      <c r="AT34" s="638"/>
      <c r="AU34" s="638"/>
      <c r="AV34" s="638"/>
      <c r="AW34" s="638"/>
      <c r="AX34" s="638"/>
      <c r="AY34" s="638"/>
      <c r="AZ34" s="638"/>
      <c r="BA34" s="638"/>
      <c r="BB34" s="638"/>
      <c r="BC34" s="638"/>
      <c r="BD34" s="178"/>
      <c r="BE34" s="637">
        <f>IF(BG34="","",MAX(C34:D43,U34:V43,AM34:AN43)+1)</f>
        <v>17</v>
      </c>
      <c r="BF34" s="637"/>
      <c r="BG34" s="638" t="str">
        <f>IF('各会計、関係団体の財政状況及び健全化判断比率'!B41="","",'各会計、関係団体の財政状況及び健全化判断比率'!B41)</f>
        <v>金沢市工業団地造成事業費特別会計</v>
      </c>
      <c r="BH34" s="638"/>
      <c r="BI34" s="638"/>
      <c r="BJ34" s="638"/>
      <c r="BK34" s="638"/>
      <c r="BL34" s="638"/>
      <c r="BM34" s="638"/>
      <c r="BN34" s="638"/>
      <c r="BO34" s="638"/>
      <c r="BP34" s="638"/>
      <c r="BQ34" s="638"/>
      <c r="BR34" s="638"/>
      <c r="BS34" s="638"/>
      <c r="BT34" s="638"/>
      <c r="BU34" s="638"/>
      <c r="BV34" s="178"/>
      <c r="BW34" s="637">
        <f>IF(BY34="","",MAX(C34:D43,U34:V43,AM34:AN43,BE34:BF43)+1)</f>
        <v>20</v>
      </c>
      <c r="BX34" s="637"/>
      <c r="BY34" s="638" t="str">
        <f>IF('各会計、関係団体の財政状況及び健全化判断比率'!B68="","",'各会計、関係団体の財政状況及び健全化判断比率'!B68)</f>
        <v>石川県後期高齢者医療広域連合（一般会計）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23</v>
      </c>
      <c r="CP34" s="637"/>
      <c r="CQ34" s="638" t="str">
        <f>IF('各会計、関係団体の財政状況及び健全化判断比率'!BS7="","",'各会計、関係団体の財政状況及び健全化判断比率'!BS7)</f>
        <v xml:space="preserve"> (株)金沢商業活性化センター</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金沢市公共用地先行取得事業費特別会計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金沢市駐車場事業費特別会計</v>
      </c>
      <c r="X35" s="638"/>
      <c r="Y35" s="638"/>
      <c r="Z35" s="638"/>
      <c r="AA35" s="638"/>
      <c r="AB35" s="638"/>
      <c r="AC35" s="638"/>
      <c r="AD35" s="638"/>
      <c r="AE35" s="638"/>
      <c r="AF35" s="638"/>
      <c r="AG35" s="638"/>
      <c r="AH35" s="638"/>
      <c r="AI35" s="638"/>
      <c r="AJ35" s="638"/>
      <c r="AK35" s="638"/>
      <c r="AL35" s="178"/>
      <c r="AM35" s="637">
        <f t="shared" ref="AM35:AM43" si="0">IF(AO35="","",AM34+1)</f>
        <v>10</v>
      </c>
      <c r="AN35" s="637"/>
      <c r="AO35" s="638" t="str">
        <f>IF('各会計、関係団体の財政状況及び健全化判断比率'!B34="","",'各会計、関係団体の財政状況及び健全化判断比率'!B34)</f>
        <v>金沢市水道事業特別会計</v>
      </c>
      <c r="AP35" s="638"/>
      <c r="AQ35" s="638"/>
      <c r="AR35" s="638"/>
      <c r="AS35" s="638"/>
      <c r="AT35" s="638"/>
      <c r="AU35" s="638"/>
      <c r="AV35" s="638"/>
      <c r="AW35" s="638"/>
      <c r="AX35" s="638"/>
      <c r="AY35" s="638"/>
      <c r="AZ35" s="638"/>
      <c r="BA35" s="638"/>
      <c r="BB35" s="638"/>
      <c r="BC35" s="638"/>
      <c r="BD35" s="178"/>
      <c r="BE35" s="637">
        <f t="shared" ref="BE35:BE43" si="1">IF(BG35="","",BE34+1)</f>
        <v>18</v>
      </c>
      <c r="BF35" s="637"/>
      <c r="BG35" s="638" t="str">
        <f>IF('各会計、関係団体の財政状況及び健全化判断比率'!B42="","",'各会計、関係団体の財政状況及び健全化判断比率'!B42)</f>
        <v>金沢市市街地再開発事業費特別会計</v>
      </c>
      <c r="BH35" s="638"/>
      <c r="BI35" s="638"/>
      <c r="BJ35" s="638"/>
      <c r="BK35" s="638"/>
      <c r="BL35" s="638"/>
      <c r="BM35" s="638"/>
      <c r="BN35" s="638"/>
      <c r="BO35" s="638"/>
      <c r="BP35" s="638"/>
      <c r="BQ35" s="638"/>
      <c r="BR35" s="638"/>
      <c r="BS35" s="638"/>
      <c r="BT35" s="638"/>
      <c r="BU35" s="638"/>
      <c r="BV35" s="178"/>
      <c r="BW35" s="637">
        <f t="shared" ref="BW35:BW43" si="2">IF(BY35="","",BW34+1)</f>
        <v>21</v>
      </c>
      <c r="BX35" s="637"/>
      <c r="BY35" s="638" t="str">
        <f>IF('各会計、関係団体の財政状況及び健全化判断比率'!B69="","",'各会計、関係団体の財政状況及び健全化判断比率'!B69)</f>
        <v>石川県後期高齢者医療広域連合（特別会計）</v>
      </c>
      <c r="BZ35" s="638"/>
      <c r="CA35" s="638"/>
      <c r="CB35" s="638"/>
      <c r="CC35" s="638"/>
      <c r="CD35" s="638"/>
      <c r="CE35" s="638"/>
      <c r="CF35" s="638"/>
      <c r="CG35" s="638"/>
      <c r="CH35" s="638"/>
      <c r="CI35" s="638"/>
      <c r="CJ35" s="638"/>
      <c r="CK35" s="638"/>
      <c r="CL35" s="638"/>
      <c r="CM35" s="638"/>
      <c r="CN35" s="178"/>
      <c r="CO35" s="637">
        <f t="shared" ref="CO35:CO43" si="3">IF(CQ35="","",CO34+1)</f>
        <v>24</v>
      </c>
      <c r="CP35" s="637"/>
      <c r="CQ35" s="638" t="str">
        <f>IF('各会計、関係団体の財政状況及び健全化判断比率'!BS8="","",'各会計、関係団体の財政状況及び健全化判断比率'!BS8)</f>
        <v xml:space="preserve"> (公財)石川県音楽文化振興事業団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金沢市母子父子寡婦福祉資金貸付事業費特別会計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金沢市国民健康保険費特別会計</v>
      </c>
      <c r="X36" s="638"/>
      <c r="Y36" s="638"/>
      <c r="Z36" s="638"/>
      <c r="AA36" s="638"/>
      <c r="AB36" s="638"/>
      <c r="AC36" s="638"/>
      <c r="AD36" s="638"/>
      <c r="AE36" s="638"/>
      <c r="AF36" s="638"/>
      <c r="AG36" s="638"/>
      <c r="AH36" s="638"/>
      <c r="AI36" s="638"/>
      <c r="AJ36" s="638"/>
      <c r="AK36" s="638"/>
      <c r="AL36" s="178"/>
      <c r="AM36" s="637">
        <f t="shared" si="0"/>
        <v>11</v>
      </c>
      <c r="AN36" s="637"/>
      <c r="AO36" s="638" t="str">
        <f>IF('各会計、関係団体の財政状況及び健全化判断比率'!B35="","",'各会計、関係団体の財政状況及び健全化判断比率'!B35)</f>
        <v>金沢市下水道事業特別会計</v>
      </c>
      <c r="AP36" s="638"/>
      <c r="AQ36" s="638"/>
      <c r="AR36" s="638"/>
      <c r="AS36" s="638"/>
      <c r="AT36" s="638"/>
      <c r="AU36" s="638"/>
      <c r="AV36" s="638"/>
      <c r="AW36" s="638"/>
      <c r="AX36" s="638"/>
      <c r="AY36" s="638"/>
      <c r="AZ36" s="638"/>
      <c r="BA36" s="638"/>
      <c r="BB36" s="638"/>
      <c r="BC36" s="638"/>
      <c r="BD36" s="178"/>
      <c r="BE36" s="637">
        <f t="shared" si="1"/>
        <v>19</v>
      </c>
      <c r="BF36" s="637"/>
      <c r="BG36" s="638" t="str">
        <f>IF('各会計、関係団体の財政状況及び健全化判断比率'!B43="","",'各会計、関係団体の財政状況及び健全化判断比率'!B43)</f>
        <v>金沢市住宅団地建設事業費特別会計</v>
      </c>
      <c r="BH36" s="638"/>
      <c r="BI36" s="638"/>
      <c r="BJ36" s="638"/>
      <c r="BK36" s="638"/>
      <c r="BL36" s="638"/>
      <c r="BM36" s="638"/>
      <c r="BN36" s="638"/>
      <c r="BO36" s="638"/>
      <c r="BP36" s="638"/>
      <c r="BQ36" s="638"/>
      <c r="BR36" s="638"/>
      <c r="BS36" s="638"/>
      <c r="BT36" s="638"/>
      <c r="BU36" s="638"/>
      <c r="BV36" s="178"/>
      <c r="BW36" s="637">
        <f t="shared" si="2"/>
        <v>22</v>
      </c>
      <c r="BX36" s="637"/>
      <c r="BY36" s="638" t="str">
        <f>IF('各会計、関係団体の財政状況及び健全化判断比率'!B70="","",'各会計、関係団体の財政状況及び健全化判断比率'!B70)</f>
        <v>石川県市町村消防賞じゅつ金組合</v>
      </c>
      <c r="BZ36" s="638"/>
      <c r="CA36" s="638"/>
      <c r="CB36" s="638"/>
      <c r="CC36" s="638"/>
      <c r="CD36" s="638"/>
      <c r="CE36" s="638"/>
      <c r="CF36" s="638"/>
      <c r="CG36" s="638"/>
      <c r="CH36" s="638"/>
      <c r="CI36" s="638"/>
      <c r="CJ36" s="638"/>
      <c r="CK36" s="638"/>
      <c r="CL36" s="638"/>
      <c r="CM36" s="638"/>
      <c r="CN36" s="178"/>
      <c r="CO36" s="637">
        <f t="shared" si="3"/>
        <v>25</v>
      </c>
      <c r="CP36" s="637"/>
      <c r="CQ36" s="638" t="str">
        <f>IF('各会計、関係団体の財政状況及び健全化判断比率'!BS9="","",'各会計、関係団体の財政状況及び健全化判断比率'!BS9)</f>
        <v xml:space="preserve"> (公財)横浜記念金沢の文化創生財団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7</v>
      </c>
      <c r="V37" s="637"/>
      <c r="W37" s="638" t="str">
        <f>IF('各会計、関係団体の財政状況及び健全化判断比率'!B31="","",'各会計、関係団体の財政状況及び健全化判断比率'!B31)</f>
        <v>金沢市後期高齢者医療費特別会計</v>
      </c>
      <c r="X37" s="638"/>
      <c r="Y37" s="638"/>
      <c r="Z37" s="638"/>
      <c r="AA37" s="638"/>
      <c r="AB37" s="638"/>
      <c r="AC37" s="638"/>
      <c r="AD37" s="638"/>
      <c r="AE37" s="638"/>
      <c r="AF37" s="638"/>
      <c r="AG37" s="638"/>
      <c r="AH37" s="638"/>
      <c r="AI37" s="638"/>
      <c r="AJ37" s="638"/>
      <c r="AK37" s="638"/>
      <c r="AL37" s="178"/>
      <c r="AM37" s="637">
        <f t="shared" si="0"/>
        <v>12</v>
      </c>
      <c r="AN37" s="637"/>
      <c r="AO37" s="638" t="str">
        <f>IF('各会計、関係団体の財政状況及び健全化判断比率'!B36="","",'各会計、関係団体の財政状況及び健全化判断比率'!B36)</f>
        <v>金沢市発電事業特別会計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f t="shared" si="3"/>
        <v>26</v>
      </c>
      <c r="CP37" s="637"/>
      <c r="CQ37" s="638" t="str">
        <f>IF('各会計、関係団体の財政状況及び健全化判断比率'!BS10="","",'各会計、関係団体の財政状況及び健全化判断比率'!BS10)</f>
        <v xml:space="preserve"> (公財)金沢芸術創造財団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8</v>
      </c>
      <c r="V38" s="637"/>
      <c r="W38" s="638" t="str">
        <f>IF('各会計、関係団体の財政状況及び健全化判断比率'!B32="","",'各会計、関係団体の財政状況及び健全化判断比率'!B32)</f>
        <v>金沢市介護保険費特別会計</v>
      </c>
      <c r="X38" s="638"/>
      <c r="Y38" s="638"/>
      <c r="Z38" s="638"/>
      <c r="AA38" s="638"/>
      <c r="AB38" s="638"/>
      <c r="AC38" s="638"/>
      <c r="AD38" s="638"/>
      <c r="AE38" s="638"/>
      <c r="AF38" s="638"/>
      <c r="AG38" s="638"/>
      <c r="AH38" s="638"/>
      <c r="AI38" s="638"/>
      <c r="AJ38" s="638"/>
      <c r="AK38" s="638"/>
      <c r="AL38" s="178"/>
      <c r="AM38" s="637">
        <f t="shared" si="0"/>
        <v>13</v>
      </c>
      <c r="AN38" s="637"/>
      <c r="AO38" s="638" t="str">
        <f>IF('各会計、関係団体の財政状況及び健全化判断比率'!B37="","",'各会計、関係団体の財政状況及び健全化判断比率'!B37)</f>
        <v>金沢市工業用水道事業特別会計</v>
      </c>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27</v>
      </c>
      <c r="CP38" s="637"/>
      <c r="CQ38" s="638" t="str">
        <f>IF('各会計、関係団体の財政状況及び健全化判断比率'!BS11="","",'各会計、関係団体の財政状況及び健全化判断比率'!BS11)</f>
        <v xml:space="preserve"> (公財)金沢文化振興財団</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f t="shared" si="0"/>
        <v>14</v>
      </c>
      <c r="AN39" s="637"/>
      <c r="AO39" s="638" t="str">
        <f>IF('各会計、関係団体の財政状況及び健全化判断比率'!B38="","",'各会計、関係団体の財政状況及び健全化判断比率'!B38)</f>
        <v>金沢市中央卸売市場事業特別会計</v>
      </c>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f t="shared" si="3"/>
        <v>28</v>
      </c>
      <c r="CP39" s="637"/>
      <c r="CQ39" s="638" t="str">
        <f>IF('各会計、関係団体の財政状況及び健全化判断比率'!BS12="","",'各会計、関係団体の財政状況及び健全化判断比率'!BS12)</f>
        <v xml:space="preserve"> (公財)金沢国際交流財団</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f t="shared" si="0"/>
        <v>15</v>
      </c>
      <c r="AN40" s="637"/>
      <c r="AO40" s="638" t="str">
        <f>IF('各会計、関係団体の財政状況及び健全化判断比率'!B39="","",'各会計、関係団体の財政状況及び健全化判断比率'!B39)</f>
        <v>金沢市公設花き地方卸売市場事業特別会計</v>
      </c>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f t="shared" si="3"/>
        <v>29</v>
      </c>
      <c r="CP40" s="637"/>
      <c r="CQ40" s="638" t="str">
        <f>IF('各会計、関係団体の財政状況及び健全化判断比率'!BS13="","",'各会計、関係団体の財政状況及び健全化判断比率'!BS13)</f>
        <v xml:space="preserve"> (公社)金沢職人大学校</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f t="shared" si="0"/>
        <v>16</v>
      </c>
      <c r="AN41" s="637"/>
      <c r="AO41" s="638" t="str">
        <f>IF('各会計、関係団体の財政状況及び健全化判断比率'!B40="","",'各会計、関係団体の財政状況及び健全化判断比率'!B40)</f>
        <v>金沢市病院事業特別会計</v>
      </c>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30</v>
      </c>
      <c r="CP41" s="637"/>
      <c r="CQ41" s="638" t="str">
        <f>IF('各会計、関係団体の財政状況及び健全化判断比率'!BS14="","",'各会計、関係団体の財政状況及び健全化判断比率'!BS14)</f>
        <v xml:space="preserve"> 公立大学法人金沢美術工芸大学</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f t="shared" si="3"/>
        <v>31</v>
      </c>
      <c r="CP42" s="637"/>
      <c r="CQ42" s="638" t="str">
        <f>IF('各会計、関係団体の財政状況及び健全化判断比率'!BS15="","",'各会計、関係団体の財政状況及び健全化判断比率'!BS15)</f>
        <v xml:space="preserve"> (一財)石川県文化・産業振興基金</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f t="shared" si="3"/>
        <v>32</v>
      </c>
      <c r="CP43" s="637"/>
      <c r="CQ43" s="638" t="str">
        <f>IF('各会計、関係団体の財政状況及び健全化判断比率'!BS16="","",'各会計、関係団体の財政状況及び健全化判断比率'!BS16)</f>
        <v xml:space="preserve"> (公財)金沢コンベンションビューロー</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216" t="s">
        <v>593</v>
      </c>
      <c r="D34" s="1216"/>
      <c r="E34" s="1217"/>
      <c r="F34" s="32">
        <v>7.14</v>
      </c>
      <c r="G34" s="33">
        <v>7.13</v>
      </c>
      <c r="H34" s="33">
        <v>6.9</v>
      </c>
      <c r="I34" s="33">
        <v>6.4</v>
      </c>
      <c r="J34" s="34">
        <v>6.94</v>
      </c>
      <c r="K34" s="22"/>
      <c r="L34" s="22"/>
      <c r="M34" s="22"/>
      <c r="N34" s="22"/>
      <c r="O34" s="22"/>
      <c r="P34" s="22"/>
    </row>
    <row r="35" spans="1:16" ht="39" customHeight="1" x14ac:dyDescent="0.15">
      <c r="A35" s="22"/>
      <c r="B35" s="35"/>
      <c r="C35" s="1210" t="s">
        <v>594</v>
      </c>
      <c r="D35" s="1211"/>
      <c r="E35" s="1212"/>
      <c r="F35" s="36">
        <v>3.36</v>
      </c>
      <c r="G35" s="37">
        <v>3.31</v>
      </c>
      <c r="H35" s="37">
        <v>3.24</v>
      </c>
      <c r="I35" s="37">
        <v>4.5</v>
      </c>
      <c r="J35" s="38">
        <v>5.24</v>
      </c>
      <c r="K35" s="22"/>
      <c r="L35" s="22"/>
      <c r="M35" s="22"/>
      <c r="N35" s="22"/>
      <c r="O35" s="22"/>
      <c r="P35" s="22"/>
    </row>
    <row r="36" spans="1:16" ht="39" customHeight="1" x14ac:dyDescent="0.15">
      <c r="A36" s="22"/>
      <c r="B36" s="35"/>
      <c r="C36" s="1210" t="s">
        <v>595</v>
      </c>
      <c r="D36" s="1211"/>
      <c r="E36" s="1212"/>
      <c r="F36" s="36">
        <v>1.93</v>
      </c>
      <c r="G36" s="37">
        <v>1.62</v>
      </c>
      <c r="H36" s="37">
        <v>1.66</v>
      </c>
      <c r="I36" s="37">
        <v>3.3</v>
      </c>
      <c r="J36" s="38">
        <v>4.24</v>
      </c>
      <c r="K36" s="22"/>
      <c r="L36" s="22"/>
      <c r="M36" s="22"/>
      <c r="N36" s="22"/>
      <c r="O36" s="22"/>
      <c r="P36" s="22"/>
    </row>
    <row r="37" spans="1:16" ht="39" customHeight="1" x14ac:dyDescent="0.15">
      <c r="A37" s="22"/>
      <c r="B37" s="35"/>
      <c r="C37" s="1210" t="s">
        <v>596</v>
      </c>
      <c r="D37" s="1211"/>
      <c r="E37" s="1212"/>
      <c r="F37" s="36">
        <v>3.25</v>
      </c>
      <c r="G37" s="37">
        <v>3.37</v>
      </c>
      <c r="H37" s="37">
        <v>3.9</v>
      </c>
      <c r="I37" s="37">
        <v>3.13</v>
      </c>
      <c r="J37" s="38">
        <v>3.12</v>
      </c>
      <c r="K37" s="22"/>
      <c r="L37" s="22"/>
      <c r="M37" s="22"/>
      <c r="N37" s="22"/>
      <c r="O37" s="22"/>
      <c r="P37" s="22"/>
    </row>
    <row r="38" spans="1:16" ht="39" customHeight="1" x14ac:dyDescent="0.15">
      <c r="A38" s="22"/>
      <c r="B38" s="35"/>
      <c r="C38" s="1210" t="s">
        <v>597</v>
      </c>
      <c r="D38" s="1211"/>
      <c r="E38" s="1212"/>
      <c r="F38" s="36">
        <v>1.7</v>
      </c>
      <c r="G38" s="37">
        <v>2.2799999999999998</v>
      </c>
      <c r="H38" s="37">
        <v>2.89</v>
      </c>
      <c r="I38" s="37">
        <v>2.31</v>
      </c>
      <c r="J38" s="38">
        <v>2.88</v>
      </c>
      <c r="K38" s="22"/>
      <c r="L38" s="22"/>
      <c r="M38" s="22"/>
      <c r="N38" s="22"/>
      <c r="O38" s="22"/>
      <c r="P38" s="22"/>
    </row>
    <row r="39" spans="1:16" ht="39" customHeight="1" x14ac:dyDescent="0.15">
      <c r="A39" s="22"/>
      <c r="B39" s="35"/>
      <c r="C39" s="1210" t="s">
        <v>598</v>
      </c>
      <c r="D39" s="1211"/>
      <c r="E39" s="1212"/>
      <c r="F39" s="36">
        <v>3.32</v>
      </c>
      <c r="G39" s="37">
        <v>3.35</v>
      </c>
      <c r="H39" s="37">
        <v>3.27</v>
      </c>
      <c r="I39" s="37">
        <v>2.4900000000000002</v>
      </c>
      <c r="J39" s="38">
        <v>1.88</v>
      </c>
      <c r="K39" s="22"/>
      <c r="L39" s="22"/>
      <c r="M39" s="22"/>
      <c r="N39" s="22"/>
      <c r="O39" s="22"/>
      <c r="P39" s="22"/>
    </row>
    <row r="40" spans="1:16" ht="39" customHeight="1" x14ac:dyDescent="0.15">
      <c r="A40" s="22"/>
      <c r="B40" s="35"/>
      <c r="C40" s="1210" t="s">
        <v>599</v>
      </c>
      <c r="D40" s="1211"/>
      <c r="E40" s="1212"/>
      <c r="F40" s="36">
        <v>1.79</v>
      </c>
      <c r="G40" s="37">
        <v>1.82</v>
      </c>
      <c r="H40" s="37">
        <v>1.84</v>
      </c>
      <c r="I40" s="37">
        <v>1.78</v>
      </c>
      <c r="J40" s="38">
        <v>1.65</v>
      </c>
      <c r="K40" s="22"/>
      <c r="L40" s="22"/>
      <c r="M40" s="22"/>
      <c r="N40" s="22"/>
      <c r="O40" s="22"/>
      <c r="P40" s="22"/>
    </row>
    <row r="41" spans="1:16" ht="39" customHeight="1" x14ac:dyDescent="0.15">
      <c r="A41" s="22"/>
      <c r="B41" s="35"/>
      <c r="C41" s="1210" t="s">
        <v>600</v>
      </c>
      <c r="D41" s="1211"/>
      <c r="E41" s="1212"/>
      <c r="F41" s="36">
        <v>0.01</v>
      </c>
      <c r="G41" s="37">
        <v>0</v>
      </c>
      <c r="H41" s="37">
        <v>0</v>
      </c>
      <c r="I41" s="37">
        <v>0</v>
      </c>
      <c r="J41" s="38">
        <v>1.62</v>
      </c>
      <c r="K41" s="22"/>
      <c r="L41" s="22"/>
      <c r="M41" s="22"/>
      <c r="N41" s="22"/>
      <c r="O41" s="22"/>
      <c r="P41" s="22"/>
    </row>
    <row r="42" spans="1:16" ht="39" customHeight="1" x14ac:dyDescent="0.15">
      <c r="A42" s="22"/>
      <c r="B42" s="39"/>
      <c r="C42" s="1210" t="s">
        <v>601</v>
      </c>
      <c r="D42" s="1211"/>
      <c r="E42" s="1212"/>
      <c r="F42" s="36" t="s">
        <v>547</v>
      </c>
      <c r="G42" s="37" t="s">
        <v>547</v>
      </c>
      <c r="H42" s="37" t="s">
        <v>547</v>
      </c>
      <c r="I42" s="37" t="s">
        <v>547</v>
      </c>
      <c r="J42" s="38" t="s">
        <v>547</v>
      </c>
      <c r="K42" s="22"/>
      <c r="L42" s="22"/>
      <c r="M42" s="22"/>
      <c r="N42" s="22"/>
      <c r="O42" s="22"/>
      <c r="P42" s="22"/>
    </row>
    <row r="43" spans="1:16" ht="39" customHeight="1" thickBot="1" x14ac:dyDescent="0.2">
      <c r="A43" s="22"/>
      <c r="B43" s="40"/>
      <c r="C43" s="1213" t="s">
        <v>602</v>
      </c>
      <c r="D43" s="1214"/>
      <c r="E43" s="1215"/>
      <c r="F43" s="41">
        <v>4.08</v>
      </c>
      <c r="G43" s="42">
        <v>2.79</v>
      </c>
      <c r="H43" s="42">
        <v>2.4500000000000002</v>
      </c>
      <c r="I43" s="42">
        <v>2.4900000000000002</v>
      </c>
      <c r="J43" s="43">
        <v>1.92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row r="50" s="23" customFormat="1" ht="13.5" hidden="1" customHeight="1" x14ac:dyDescent="0.15"/>
    <row r="51" s="23" customFormat="1" ht="13.5" hidden="1" customHeight="1" x14ac:dyDescent="0.15"/>
  </sheetData>
  <sheetProtection algorithmName="SHA-512" hashValue="cioK53Mmr+ZSt51xFgijSL9GZE5Z+BkognMBEmybVRV1eVGSQcAh62x/BiUXe/5D2DG5KqvCdOr+aQwGcxHByA==" saltValue="R2w9zTUUyarvNao7B3by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24656</v>
      </c>
      <c r="L45" s="60">
        <v>21291</v>
      </c>
      <c r="M45" s="60">
        <v>20509</v>
      </c>
      <c r="N45" s="60">
        <v>20192</v>
      </c>
      <c r="O45" s="61">
        <v>20785</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547</v>
      </c>
      <c r="L46" s="64" t="s">
        <v>547</v>
      </c>
      <c r="M46" s="64" t="s">
        <v>547</v>
      </c>
      <c r="N46" s="64" t="s">
        <v>547</v>
      </c>
      <c r="O46" s="65" t="s">
        <v>547</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547</v>
      </c>
      <c r="L47" s="64" t="s">
        <v>547</v>
      </c>
      <c r="M47" s="64" t="s">
        <v>547</v>
      </c>
      <c r="N47" s="64" t="s">
        <v>547</v>
      </c>
      <c r="O47" s="65" t="s">
        <v>547</v>
      </c>
      <c r="P47" s="48"/>
      <c r="Q47" s="48"/>
      <c r="R47" s="48"/>
      <c r="S47" s="48"/>
      <c r="T47" s="48"/>
      <c r="U47" s="48"/>
    </row>
    <row r="48" spans="1:21" ht="30.75" customHeight="1" x14ac:dyDescent="0.15">
      <c r="A48" s="48"/>
      <c r="B48" s="1220"/>
      <c r="C48" s="1221"/>
      <c r="D48" s="62"/>
      <c r="E48" s="1226" t="s">
        <v>14</v>
      </c>
      <c r="F48" s="1226"/>
      <c r="G48" s="1226"/>
      <c r="H48" s="1226"/>
      <c r="I48" s="1226"/>
      <c r="J48" s="1227"/>
      <c r="K48" s="63">
        <v>5841</v>
      </c>
      <c r="L48" s="64">
        <v>5746</v>
      </c>
      <c r="M48" s="64">
        <v>5521</v>
      </c>
      <c r="N48" s="64">
        <v>5353</v>
      </c>
      <c r="O48" s="65">
        <v>5282</v>
      </c>
      <c r="P48" s="48"/>
      <c r="Q48" s="48"/>
      <c r="R48" s="48"/>
      <c r="S48" s="48"/>
      <c r="T48" s="48"/>
      <c r="U48" s="48"/>
    </row>
    <row r="49" spans="1:21" ht="30.75" customHeight="1" x14ac:dyDescent="0.15">
      <c r="A49" s="48"/>
      <c r="B49" s="1220"/>
      <c r="C49" s="1221"/>
      <c r="D49" s="62"/>
      <c r="E49" s="1226" t="s">
        <v>15</v>
      </c>
      <c r="F49" s="1226"/>
      <c r="G49" s="1226"/>
      <c r="H49" s="1226"/>
      <c r="I49" s="1226"/>
      <c r="J49" s="1227"/>
      <c r="K49" s="63" t="s">
        <v>547</v>
      </c>
      <c r="L49" s="64" t="s">
        <v>547</v>
      </c>
      <c r="M49" s="64" t="s">
        <v>547</v>
      </c>
      <c r="N49" s="64" t="s">
        <v>547</v>
      </c>
      <c r="O49" s="65" t="s">
        <v>547</v>
      </c>
      <c r="P49" s="48"/>
      <c r="Q49" s="48"/>
      <c r="R49" s="48"/>
      <c r="S49" s="48"/>
      <c r="T49" s="48"/>
      <c r="U49" s="48"/>
    </row>
    <row r="50" spans="1:21" ht="30.75" customHeight="1" x14ac:dyDescent="0.15">
      <c r="A50" s="48"/>
      <c r="B50" s="1220"/>
      <c r="C50" s="1221"/>
      <c r="D50" s="62"/>
      <c r="E50" s="1226" t="s">
        <v>16</v>
      </c>
      <c r="F50" s="1226"/>
      <c r="G50" s="1226"/>
      <c r="H50" s="1226"/>
      <c r="I50" s="1226"/>
      <c r="J50" s="1227"/>
      <c r="K50" s="63" t="s">
        <v>547</v>
      </c>
      <c r="L50" s="64">
        <v>108</v>
      </c>
      <c r="M50" s="64">
        <v>108</v>
      </c>
      <c r="N50" s="64">
        <v>109</v>
      </c>
      <c r="O50" s="65">
        <v>109</v>
      </c>
      <c r="P50" s="48"/>
      <c r="Q50" s="48"/>
      <c r="R50" s="48"/>
      <c r="S50" s="48"/>
      <c r="T50" s="48"/>
      <c r="U50" s="48"/>
    </row>
    <row r="51" spans="1:21" ht="30.75" customHeight="1" x14ac:dyDescent="0.15">
      <c r="A51" s="48"/>
      <c r="B51" s="1222"/>
      <c r="C51" s="1223"/>
      <c r="D51" s="66"/>
      <c r="E51" s="1226" t="s">
        <v>17</v>
      </c>
      <c r="F51" s="1226"/>
      <c r="G51" s="1226"/>
      <c r="H51" s="1226"/>
      <c r="I51" s="1226"/>
      <c r="J51" s="1227"/>
      <c r="K51" s="63">
        <v>0</v>
      </c>
      <c r="L51" s="64" t="s">
        <v>547</v>
      </c>
      <c r="M51" s="64" t="s">
        <v>547</v>
      </c>
      <c r="N51" s="64" t="s">
        <v>547</v>
      </c>
      <c r="O51" s="65" t="s">
        <v>547</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23713</v>
      </c>
      <c r="L52" s="64">
        <v>22979</v>
      </c>
      <c r="M52" s="64">
        <v>22202</v>
      </c>
      <c r="N52" s="64">
        <v>21472</v>
      </c>
      <c r="O52" s="65">
        <v>22566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6784</v>
      </c>
      <c r="L53" s="69">
        <v>4166</v>
      </c>
      <c r="M53" s="69">
        <v>3936</v>
      </c>
      <c r="N53" s="69">
        <v>4182</v>
      </c>
      <c r="O53" s="70">
        <v>3610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row r="69" s="49" customFormat="1" ht="12.6" hidden="1" customHeight="1" x14ac:dyDescent="0.15"/>
    <row r="70" s="49" customFormat="1" ht="12.6" hidden="1" customHeight="1" x14ac:dyDescent="0.15"/>
    <row r="71" s="49" customFormat="1" ht="12.6" hidden="1" customHeight="1" x14ac:dyDescent="0.15"/>
    <row r="72" s="49" customFormat="1" ht="12.6" hidden="1" customHeight="1" x14ac:dyDescent="0.15"/>
    <row r="73" s="49" customFormat="1" ht="12.6" hidden="1" customHeight="1" x14ac:dyDescent="0.15"/>
    <row r="74" s="49" customFormat="1" ht="12.6" hidden="1" customHeight="1" x14ac:dyDescent="0.15"/>
  </sheetData>
  <sheetProtection algorithmName="SHA-512" hashValue="a2d0ge68NC6aKbpp/NYRfTJjrkS9LBTLdk9b4eiCPPm+32HIUuFZzPa2v+mgmlxTIZOXxvXhjuWg/JaE4YCfQQ==" saltValue="1Df1z1KqpkWscz8i1WUI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s="93" customFormat="1" ht="15" customHeight="1" x14ac:dyDescent="0.15"/>
    <row r="2" s="93" customFormat="1" ht="15" customHeight="1" x14ac:dyDescent="0.15"/>
    <row r="3" s="93" customFormat="1" ht="15" customHeight="1" x14ac:dyDescent="0.15"/>
    <row r="4" s="93" customFormat="1" ht="15" customHeight="1" x14ac:dyDescent="0.15"/>
    <row r="5" s="93" customFormat="1" ht="15" customHeight="1" x14ac:dyDescent="0.15"/>
    <row r="6" s="93" customFormat="1" ht="15" customHeight="1" x14ac:dyDescent="0.15"/>
    <row r="7" s="93" customFormat="1" ht="15" customHeight="1" x14ac:dyDescent="0.15"/>
    <row r="8" s="93" customFormat="1" ht="15" customHeight="1" x14ac:dyDescent="0.15"/>
    <row r="9" s="93" customFormat="1" ht="15" customHeight="1" x14ac:dyDescent="0.15"/>
    <row r="10" s="93" customFormat="1" ht="15" customHeight="1" x14ac:dyDescent="0.15"/>
    <row r="11" s="93" customFormat="1" ht="15" customHeight="1" x14ac:dyDescent="0.15"/>
    <row r="12" s="93" customFormat="1" ht="15" customHeight="1" x14ac:dyDescent="0.15"/>
    <row r="13" s="93" customFormat="1" ht="15" customHeight="1" x14ac:dyDescent="0.15"/>
    <row r="14" s="93" customFormat="1" ht="15" customHeight="1" x14ac:dyDescent="0.15"/>
    <row r="15" s="93" customFormat="1" ht="15" customHeight="1" x14ac:dyDescent="0.15"/>
    <row r="16" s="93" customFormat="1" ht="15" customHeight="1" x14ac:dyDescent="0.15"/>
    <row r="17" s="93" customFormat="1" ht="15" customHeight="1" x14ac:dyDescent="0.15"/>
    <row r="18" s="93" customFormat="1" ht="15" customHeight="1" x14ac:dyDescent="0.15"/>
    <row r="19" s="93" customFormat="1" ht="15" customHeight="1" x14ac:dyDescent="0.15"/>
    <row r="20" s="93" customFormat="1" ht="15" customHeight="1" x14ac:dyDescent="0.15"/>
    <row r="21" s="93" customFormat="1" ht="15" customHeight="1" x14ac:dyDescent="0.15"/>
    <row r="22" s="93" customFormat="1" ht="15" customHeight="1" x14ac:dyDescent="0.15"/>
    <row r="23" s="93" customFormat="1" ht="15" customHeight="1" x14ac:dyDescent="0.15"/>
    <row r="24" s="93" customFormat="1" ht="15" customHeight="1" x14ac:dyDescent="0.15"/>
    <row r="25" s="93" customFormat="1" ht="15" customHeight="1" x14ac:dyDescent="0.15"/>
    <row r="26" s="93" customFormat="1" ht="15" customHeight="1" x14ac:dyDescent="0.15"/>
    <row r="27" s="93" customFormat="1" ht="15" customHeight="1" x14ac:dyDescent="0.15"/>
    <row r="28" s="93" customFormat="1" ht="15" customHeight="1" x14ac:dyDescent="0.15"/>
    <row r="29" s="93" customFormat="1"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588</v>
      </c>
      <c r="J40" s="100" t="s">
        <v>589</v>
      </c>
      <c r="K40" s="100" t="s">
        <v>590</v>
      </c>
      <c r="L40" s="100" t="s">
        <v>591</v>
      </c>
      <c r="M40" s="101" t="s">
        <v>592</v>
      </c>
    </row>
    <row r="41" spans="2:13" ht="27.75" customHeight="1" x14ac:dyDescent="0.15">
      <c r="B41" s="1244" t="s">
        <v>29</v>
      </c>
      <c r="C41" s="1245"/>
      <c r="D41" s="102"/>
      <c r="E41" s="1250" t="s">
        <v>30</v>
      </c>
      <c r="F41" s="1250"/>
      <c r="G41" s="1250"/>
      <c r="H41" s="1251"/>
      <c r="I41" s="358">
        <v>215791</v>
      </c>
      <c r="J41" s="359">
        <v>216911</v>
      </c>
      <c r="K41" s="359">
        <v>216595</v>
      </c>
      <c r="L41" s="359">
        <v>212956</v>
      </c>
      <c r="M41" s="360">
        <v>215642</v>
      </c>
    </row>
    <row r="42" spans="2:13" ht="27.75" customHeight="1" x14ac:dyDescent="0.15">
      <c r="B42" s="1246"/>
      <c r="C42" s="1247"/>
      <c r="D42" s="103"/>
      <c r="E42" s="1252" t="s">
        <v>31</v>
      </c>
      <c r="F42" s="1252"/>
      <c r="G42" s="1252"/>
      <c r="H42" s="1253"/>
      <c r="I42" s="361">
        <v>1916</v>
      </c>
      <c r="J42" s="362">
        <v>1762</v>
      </c>
      <c r="K42" s="362">
        <v>1606</v>
      </c>
      <c r="L42" s="362">
        <v>1450</v>
      </c>
      <c r="M42" s="363">
        <v>2139</v>
      </c>
    </row>
    <row r="43" spans="2:13" ht="27.75" customHeight="1" x14ac:dyDescent="0.15">
      <c r="B43" s="1246"/>
      <c r="C43" s="1247"/>
      <c r="D43" s="103"/>
      <c r="E43" s="1252" t="s">
        <v>32</v>
      </c>
      <c r="F43" s="1252"/>
      <c r="G43" s="1252"/>
      <c r="H43" s="1253"/>
      <c r="I43" s="361">
        <v>75980</v>
      </c>
      <c r="J43" s="362">
        <v>72236</v>
      </c>
      <c r="K43" s="362">
        <v>70503</v>
      </c>
      <c r="L43" s="362">
        <v>66946</v>
      </c>
      <c r="M43" s="363">
        <v>63560</v>
      </c>
    </row>
    <row r="44" spans="2:13" ht="27.75" customHeight="1" x14ac:dyDescent="0.15">
      <c r="B44" s="1246"/>
      <c r="C44" s="1247"/>
      <c r="D44" s="103"/>
      <c r="E44" s="1252" t="s">
        <v>33</v>
      </c>
      <c r="F44" s="1252"/>
      <c r="G44" s="1252"/>
      <c r="H44" s="1253"/>
      <c r="I44" s="361" t="s">
        <v>547</v>
      </c>
      <c r="J44" s="362" t="s">
        <v>547</v>
      </c>
      <c r="K44" s="362" t="s">
        <v>547</v>
      </c>
      <c r="L44" s="362" t="s">
        <v>547</v>
      </c>
      <c r="M44" s="363" t="s">
        <v>547</v>
      </c>
    </row>
    <row r="45" spans="2:13" ht="27.75" customHeight="1" x14ac:dyDescent="0.15">
      <c r="B45" s="1246"/>
      <c r="C45" s="1247"/>
      <c r="D45" s="103"/>
      <c r="E45" s="1252" t="s">
        <v>34</v>
      </c>
      <c r="F45" s="1252"/>
      <c r="G45" s="1252"/>
      <c r="H45" s="1253"/>
      <c r="I45" s="361">
        <v>16201</v>
      </c>
      <c r="J45" s="362">
        <v>16017</v>
      </c>
      <c r="K45" s="362">
        <v>16464</v>
      </c>
      <c r="L45" s="362">
        <v>16480</v>
      </c>
      <c r="M45" s="363">
        <v>16349</v>
      </c>
    </row>
    <row r="46" spans="2:13" ht="27.75" customHeight="1" x14ac:dyDescent="0.15">
      <c r="B46" s="1246"/>
      <c r="C46" s="1247"/>
      <c r="D46" s="104"/>
      <c r="E46" s="1252" t="s">
        <v>35</v>
      </c>
      <c r="F46" s="1252"/>
      <c r="G46" s="1252"/>
      <c r="H46" s="1253"/>
      <c r="I46" s="361" t="s">
        <v>547</v>
      </c>
      <c r="J46" s="362" t="s">
        <v>547</v>
      </c>
      <c r="K46" s="362" t="s">
        <v>547</v>
      </c>
      <c r="L46" s="362" t="s">
        <v>547</v>
      </c>
      <c r="M46" s="363" t="s">
        <v>547</v>
      </c>
    </row>
    <row r="47" spans="2:13" ht="27.75" customHeight="1" x14ac:dyDescent="0.15">
      <c r="B47" s="1246"/>
      <c r="C47" s="1247"/>
      <c r="D47" s="105"/>
      <c r="E47" s="1254" t="s">
        <v>36</v>
      </c>
      <c r="F47" s="1255"/>
      <c r="G47" s="1255"/>
      <c r="H47" s="1256"/>
      <c r="I47" s="361" t="s">
        <v>547</v>
      </c>
      <c r="J47" s="362" t="s">
        <v>547</v>
      </c>
      <c r="K47" s="362" t="s">
        <v>547</v>
      </c>
      <c r="L47" s="362" t="s">
        <v>547</v>
      </c>
      <c r="M47" s="363" t="s">
        <v>547</v>
      </c>
    </row>
    <row r="48" spans="2:13" ht="27.75" customHeight="1" x14ac:dyDescent="0.15">
      <c r="B48" s="1246"/>
      <c r="C48" s="1247"/>
      <c r="D48" s="103"/>
      <c r="E48" s="1252" t="s">
        <v>37</v>
      </c>
      <c r="F48" s="1252"/>
      <c r="G48" s="1252"/>
      <c r="H48" s="1253"/>
      <c r="I48" s="361" t="s">
        <v>547</v>
      </c>
      <c r="J48" s="362" t="s">
        <v>547</v>
      </c>
      <c r="K48" s="362" t="s">
        <v>547</v>
      </c>
      <c r="L48" s="362" t="s">
        <v>547</v>
      </c>
      <c r="M48" s="363" t="s">
        <v>547</v>
      </c>
    </row>
    <row r="49" spans="2:13" ht="27.75" customHeight="1" x14ac:dyDescent="0.15">
      <c r="B49" s="1248"/>
      <c r="C49" s="1249"/>
      <c r="D49" s="103"/>
      <c r="E49" s="1252" t="s">
        <v>38</v>
      </c>
      <c r="F49" s="1252"/>
      <c r="G49" s="1252"/>
      <c r="H49" s="1253"/>
      <c r="I49" s="361" t="s">
        <v>547</v>
      </c>
      <c r="J49" s="362" t="s">
        <v>547</v>
      </c>
      <c r="K49" s="362" t="s">
        <v>547</v>
      </c>
      <c r="L49" s="362" t="s">
        <v>547</v>
      </c>
      <c r="M49" s="363" t="s">
        <v>547</v>
      </c>
    </row>
    <row r="50" spans="2:13" ht="27.75" customHeight="1" x14ac:dyDescent="0.15">
      <c r="B50" s="1257" t="s">
        <v>39</v>
      </c>
      <c r="C50" s="1258"/>
      <c r="D50" s="106"/>
      <c r="E50" s="1252" t="s">
        <v>40</v>
      </c>
      <c r="F50" s="1252"/>
      <c r="G50" s="1252"/>
      <c r="H50" s="1253"/>
      <c r="I50" s="361">
        <v>14762</v>
      </c>
      <c r="J50" s="362">
        <v>16649</v>
      </c>
      <c r="K50" s="362">
        <v>16015</v>
      </c>
      <c r="L50" s="362">
        <v>17308</v>
      </c>
      <c r="M50" s="363">
        <v>21726</v>
      </c>
    </row>
    <row r="51" spans="2:13" ht="27.75" customHeight="1" x14ac:dyDescent="0.15">
      <c r="B51" s="1246"/>
      <c r="C51" s="1247"/>
      <c r="D51" s="103"/>
      <c r="E51" s="1252" t="s">
        <v>41</v>
      </c>
      <c r="F51" s="1252"/>
      <c r="G51" s="1252"/>
      <c r="H51" s="1253"/>
      <c r="I51" s="361">
        <v>49923</v>
      </c>
      <c r="J51" s="362">
        <v>50398</v>
      </c>
      <c r="K51" s="362">
        <v>51444</v>
      </c>
      <c r="L51" s="362">
        <v>53156</v>
      </c>
      <c r="M51" s="363">
        <v>55861</v>
      </c>
    </row>
    <row r="52" spans="2:13" ht="27.75" customHeight="1" x14ac:dyDescent="0.15">
      <c r="B52" s="1248"/>
      <c r="C52" s="1249"/>
      <c r="D52" s="103"/>
      <c r="E52" s="1252" t="s">
        <v>42</v>
      </c>
      <c r="F52" s="1252"/>
      <c r="G52" s="1252"/>
      <c r="H52" s="1253"/>
      <c r="I52" s="361">
        <v>193067</v>
      </c>
      <c r="J52" s="362">
        <v>190437</v>
      </c>
      <c r="K52" s="362">
        <v>186467</v>
      </c>
      <c r="L52" s="362">
        <v>183192</v>
      </c>
      <c r="M52" s="363">
        <v>184805</v>
      </c>
    </row>
    <row r="53" spans="2:13" ht="27.75" customHeight="1" thickBot="1" x14ac:dyDescent="0.2">
      <c r="B53" s="1259" t="s">
        <v>43</v>
      </c>
      <c r="C53" s="1260"/>
      <c r="D53" s="107"/>
      <c r="E53" s="1261" t="s">
        <v>44</v>
      </c>
      <c r="F53" s="1261"/>
      <c r="G53" s="1261"/>
      <c r="H53" s="1262"/>
      <c r="I53" s="364">
        <v>52137</v>
      </c>
      <c r="J53" s="365">
        <v>49443</v>
      </c>
      <c r="K53" s="365">
        <v>51242</v>
      </c>
      <c r="L53" s="365">
        <v>44176</v>
      </c>
      <c r="M53" s="366">
        <v>35298</v>
      </c>
    </row>
    <row r="54" spans="2:13" ht="27.75" customHeight="1" x14ac:dyDescent="0.15">
      <c r="B54" s="108" t="s">
        <v>45</v>
      </c>
      <c r="C54" s="109"/>
      <c r="D54" s="109"/>
      <c r="E54" s="110"/>
      <c r="F54" s="110"/>
      <c r="G54" s="110"/>
      <c r="H54" s="110"/>
      <c r="I54" s="111"/>
      <c r="J54" s="111"/>
      <c r="K54" s="111"/>
      <c r="L54" s="111"/>
      <c r="M54" s="111"/>
    </row>
    <row r="55" spans="2:13" x14ac:dyDescent="0.15"/>
  </sheetData>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92"/>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590</v>
      </c>
      <c r="G54" s="116" t="s">
        <v>591</v>
      </c>
      <c r="H54" s="117" t="s">
        <v>592</v>
      </c>
    </row>
    <row r="55" spans="2:8" ht="52.5" customHeight="1" x14ac:dyDescent="0.15">
      <c r="B55" s="118"/>
      <c r="C55" s="1271" t="s">
        <v>47</v>
      </c>
      <c r="D55" s="1271"/>
      <c r="E55" s="1272"/>
      <c r="F55" s="119">
        <v>2592</v>
      </c>
      <c r="G55" s="119">
        <v>2452</v>
      </c>
      <c r="H55" s="120">
        <v>2392</v>
      </c>
    </row>
    <row r="56" spans="2:8" ht="52.5" customHeight="1" x14ac:dyDescent="0.15">
      <c r="B56" s="121"/>
      <c r="C56" s="1273" t="s">
        <v>48</v>
      </c>
      <c r="D56" s="1273"/>
      <c r="E56" s="1274"/>
      <c r="F56" s="122">
        <v>104</v>
      </c>
      <c r="G56" s="122">
        <v>104</v>
      </c>
      <c r="H56" s="123">
        <v>2595</v>
      </c>
    </row>
    <row r="57" spans="2:8" ht="53.25" customHeight="1" x14ac:dyDescent="0.15">
      <c r="B57" s="121"/>
      <c r="C57" s="1275" t="s">
        <v>49</v>
      </c>
      <c r="D57" s="1275"/>
      <c r="E57" s="1276"/>
      <c r="F57" s="124">
        <v>13603</v>
      </c>
      <c r="G57" s="124">
        <v>14923</v>
      </c>
      <c r="H57" s="125">
        <v>16717</v>
      </c>
    </row>
    <row r="58" spans="2:8" ht="45.75" customHeight="1" x14ac:dyDescent="0.15">
      <c r="B58" s="126"/>
      <c r="C58" s="1277" t="s">
        <v>634</v>
      </c>
      <c r="D58" s="1278"/>
      <c r="E58" s="1279"/>
      <c r="F58" s="127">
        <v>2501</v>
      </c>
      <c r="G58" s="127">
        <v>3101</v>
      </c>
      <c r="H58" s="128">
        <v>4101</v>
      </c>
    </row>
    <row r="59" spans="2:8" ht="45.75" customHeight="1" x14ac:dyDescent="0.15">
      <c r="B59" s="126"/>
      <c r="C59" s="1263" t="s">
        <v>635</v>
      </c>
      <c r="D59" s="1264"/>
      <c r="E59" s="1265"/>
      <c r="F59" s="127">
        <v>1900</v>
      </c>
      <c r="G59" s="127">
        <v>2300</v>
      </c>
      <c r="H59" s="128">
        <v>2417</v>
      </c>
    </row>
    <row r="60" spans="2:8" ht="45.75" customHeight="1" x14ac:dyDescent="0.15">
      <c r="B60" s="126"/>
      <c r="C60" s="1263" t="s">
        <v>636</v>
      </c>
      <c r="D60" s="1264"/>
      <c r="E60" s="1265"/>
      <c r="F60" s="127">
        <v>2219</v>
      </c>
      <c r="G60" s="127">
        <v>2221</v>
      </c>
      <c r="H60" s="128">
        <v>2222</v>
      </c>
    </row>
    <row r="61" spans="2:8" ht="45.75" customHeight="1" x14ac:dyDescent="0.15">
      <c r="B61" s="126"/>
      <c r="C61" s="1263" t="s">
        <v>637</v>
      </c>
      <c r="D61" s="1264"/>
      <c r="E61" s="1265"/>
      <c r="F61" s="127">
        <v>1276</v>
      </c>
      <c r="G61" s="127">
        <v>1395</v>
      </c>
      <c r="H61" s="128">
        <v>1707</v>
      </c>
    </row>
    <row r="62" spans="2:8" ht="45.75" customHeight="1" thickBot="1" x14ac:dyDescent="0.2">
      <c r="B62" s="129"/>
      <c r="C62" s="1266" t="s">
        <v>638</v>
      </c>
      <c r="D62" s="1267"/>
      <c r="E62" s="1268"/>
      <c r="F62" s="130">
        <v>1256</v>
      </c>
      <c r="G62" s="130">
        <v>1307</v>
      </c>
      <c r="H62" s="131">
        <v>1361</v>
      </c>
    </row>
    <row r="63" spans="2:8" ht="52.5" customHeight="1" thickBot="1" x14ac:dyDescent="0.2">
      <c r="B63" s="132"/>
      <c r="C63" s="1269" t="s">
        <v>50</v>
      </c>
      <c r="D63" s="1269"/>
      <c r="E63" s="1270"/>
      <c r="F63" s="133">
        <v>16298</v>
      </c>
      <c r="G63" s="133">
        <v>17478</v>
      </c>
      <c r="H63" s="134">
        <v>21704</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row r="71" s="1" customFormat="1" ht="13.5" hidden="1" customHeight="1" x14ac:dyDescent="0.15"/>
    <row r="72" s="1" customFormat="1" ht="13.5" hidden="1" customHeight="1" x14ac:dyDescent="0.15"/>
    <row r="73" s="1" customFormat="1" ht="13.5" hidden="1" customHeight="1" x14ac:dyDescent="0.15"/>
    <row r="74" s="1" customFormat="1" ht="13.5" hidden="1" customHeight="1" x14ac:dyDescent="0.15"/>
    <row r="75" s="1" customFormat="1" ht="13.5" hidden="1" customHeight="1" x14ac:dyDescent="0.15"/>
    <row r="76" s="1" customFormat="1" ht="13.5" hidden="1" customHeight="1" x14ac:dyDescent="0.15"/>
    <row r="77" s="1" customFormat="1" ht="13.5" hidden="1" customHeight="1" x14ac:dyDescent="0.15"/>
    <row r="78" s="1" customFormat="1" ht="13.5" hidden="1" customHeight="1" x14ac:dyDescent="0.15"/>
    <row r="79" s="1" customFormat="1" ht="13.5" hidden="1" customHeight="1" x14ac:dyDescent="0.15"/>
    <row r="80" s="1" customFormat="1" ht="13.5" hidden="1" customHeight="1" x14ac:dyDescent="0.15"/>
    <row r="81" s="1" customFormat="1" ht="13.5" hidden="1" customHeight="1" x14ac:dyDescent="0.15"/>
    <row r="82" s="1" customFormat="1" ht="13.5" hidden="1" customHeight="1" x14ac:dyDescent="0.15"/>
    <row r="83" s="1" customFormat="1" ht="13.5" hidden="1" customHeight="1" x14ac:dyDescent="0.15"/>
    <row r="84" s="1" customFormat="1" ht="13.5" hidden="1" customHeight="1" x14ac:dyDescent="0.15"/>
    <row r="85" s="1" customFormat="1" ht="13.5" hidden="1" customHeight="1" x14ac:dyDescent="0.15"/>
    <row r="86" s="1" customFormat="1" ht="13.5" hidden="1" customHeight="1" x14ac:dyDescent="0.15"/>
    <row r="87" s="1" customFormat="1" ht="13.5" hidden="1" customHeight="1" x14ac:dyDescent="0.15"/>
    <row r="88" s="1" customFormat="1" ht="13.5" hidden="1" customHeight="1" x14ac:dyDescent="0.15"/>
    <row r="89" s="1" customFormat="1" ht="13.5" hidden="1" customHeight="1" x14ac:dyDescent="0.15"/>
    <row r="90" s="1" customFormat="1" ht="13.5" hidden="1" customHeight="1" x14ac:dyDescent="0.15"/>
    <row r="91" s="1" customFormat="1" ht="13.5" hidden="1" customHeight="1" x14ac:dyDescent="0.15"/>
    <row r="92" s="1" customFormat="1" ht="13.5" hidden="1" customHeight="1" x14ac:dyDescent="0.15"/>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AD697-8C0B-4C28-BB37-7B80FB2C6D81}">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639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640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0" t="s">
        <v>641</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642</v>
      </c>
    </row>
    <row r="50" spans="1:109" x14ac:dyDescent="0.15">
      <c r="B50" s="376"/>
      <c r="G50" s="1289"/>
      <c r="H50" s="1289"/>
      <c r="I50" s="1289"/>
      <c r="J50" s="1289"/>
      <c r="K50" s="386"/>
      <c r="L50" s="386"/>
      <c r="M50" s="387"/>
      <c r="N50" s="387"/>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588</v>
      </c>
      <c r="BQ50" s="1293"/>
      <c r="BR50" s="1293"/>
      <c r="BS50" s="1293"/>
      <c r="BT50" s="1293"/>
      <c r="BU50" s="1293"/>
      <c r="BV50" s="1293"/>
      <c r="BW50" s="1293"/>
      <c r="BX50" s="1293" t="s">
        <v>589</v>
      </c>
      <c r="BY50" s="1293"/>
      <c r="BZ50" s="1293"/>
      <c r="CA50" s="1293"/>
      <c r="CB50" s="1293"/>
      <c r="CC50" s="1293"/>
      <c r="CD50" s="1293"/>
      <c r="CE50" s="1293"/>
      <c r="CF50" s="1293" t="s">
        <v>590</v>
      </c>
      <c r="CG50" s="1293"/>
      <c r="CH50" s="1293"/>
      <c r="CI50" s="1293"/>
      <c r="CJ50" s="1293"/>
      <c r="CK50" s="1293"/>
      <c r="CL50" s="1293"/>
      <c r="CM50" s="1293"/>
      <c r="CN50" s="1293" t="s">
        <v>591</v>
      </c>
      <c r="CO50" s="1293"/>
      <c r="CP50" s="1293"/>
      <c r="CQ50" s="1293"/>
      <c r="CR50" s="1293"/>
      <c r="CS50" s="1293"/>
      <c r="CT50" s="1293"/>
      <c r="CU50" s="1293"/>
      <c r="CV50" s="1293" t="s">
        <v>592</v>
      </c>
      <c r="CW50" s="1293"/>
      <c r="CX50" s="1293"/>
      <c r="CY50" s="1293"/>
      <c r="CZ50" s="1293"/>
      <c r="DA50" s="1293"/>
      <c r="DB50" s="1293"/>
      <c r="DC50" s="1293"/>
    </row>
    <row r="51" spans="1:109" ht="13.5" customHeight="1" x14ac:dyDescent="0.15">
      <c r="B51" s="376"/>
      <c r="G51" s="1300"/>
      <c r="H51" s="1300"/>
      <c r="I51" s="1298"/>
      <c r="J51" s="1298"/>
      <c r="K51" s="1295"/>
      <c r="L51" s="1295"/>
      <c r="M51" s="1295"/>
      <c r="N51" s="1295"/>
      <c r="AM51" s="385"/>
      <c r="AN51" s="1296" t="s">
        <v>643</v>
      </c>
      <c r="AO51" s="1296"/>
      <c r="AP51" s="1296"/>
      <c r="AQ51" s="1296"/>
      <c r="AR51" s="1296"/>
      <c r="AS51" s="1296"/>
      <c r="AT51" s="1296"/>
      <c r="AU51" s="1296"/>
      <c r="AV51" s="1296"/>
      <c r="AW51" s="1296"/>
      <c r="AX51" s="1296"/>
      <c r="AY51" s="1296"/>
      <c r="AZ51" s="1296"/>
      <c r="BA51" s="1296"/>
      <c r="BB51" s="1296" t="s">
        <v>644</v>
      </c>
      <c r="BC51" s="1296"/>
      <c r="BD51" s="1296"/>
      <c r="BE51" s="1296"/>
      <c r="BF51" s="1296"/>
      <c r="BG51" s="1296"/>
      <c r="BH51" s="1296"/>
      <c r="BI51" s="1296"/>
      <c r="BJ51" s="1296"/>
      <c r="BK51" s="1296"/>
      <c r="BL51" s="1296"/>
      <c r="BM51" s="1296"/>
      <c r="BN51" s="1296"/>
      <c r="BO51" s="1296"/>
      <c r="BP51" s="1297"/>
      <c r="BQ51" s="1294"/>
      <c r="BR51" s="1294"/>
      <c r="BS51" s="1294"/>
      <c r="BT51" s="1294"/>
      <c r="BU51" s="1294"/>
      <c r="BV51" s="1294"/>
      <c r="BW51" s="1294"/>
      <c r="BX51" s="1294">
        <v>58.6</v>
      </c>
      <c r="BY51" s="1294"/>
      <c r="BZ51" s="1294"/>
      <c r="CA51" s="1294"/>
      <c r="CB51" s="1294"/>
      <c r="CC51" s="1294"/>
      <c r="CD51" s="1294"/>
      <c r="CE51" s="1294"/>
      <c r="CF51" s="1294">
        <v>60.5</v>
      </c>
      <c r="CG51" s="1294"/>
      <c r="CH51" s="1294"/>
      <c r="CI51" s="1294"/>
      <c r="CJ51" s="1294"/>
      <c r="CK51" s="1294"/>
      <c r="CL51" s="1294"/>
      <c r="CM51" s="1294"/>
      <c r="CN51" s="1294">
        <v>51</v>
      </c>
      <c r="CO51" s="1294"/>
      <c r="CP51" s="1294"/>
      <c r="CQ51" s="1294"/>
      <c r="CR51" s="1294"/>
      <c r="CS51" s="1294"/>
      <c r="CT51" s="1294"/>
      <c r="CU51" s="1294"/>
      <c r="CV51" s="1294">
        <v>38.9</v>
      </c>
      <c r="CW51" s="1294"/>
      <c r="CX51" s="1294"/>
      <c r="CY51" s="1294"/>
      <c r="CZ51" s="1294"/>
      <c r="DA51" s="1294"/>
      <c r="DB51" s="1294"/>
      <c r="DC51" s="1294"/>
    </row>
    <row r="52" spans="1:109" x14ac:dyDescent="0.15">
      <c r="B52" s="376"/>
      <c r="G52" s="1300"/>
      <c r="H52" s="1300"/>
      <c r="I52" s="1298"/>
      <c r="J52" s="1298"/>
      <c r="K52" s="1295"/>
      <c r="L52" s="1295"/>
      <c r="M52" s="1295"/>
      <c r="N52" s="1295"/>
      <c r="AM52" s="385"/>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x14ac:dyDescent="0.15">
      <c r="A53" s="384"/>
      <c r="B53" s="376"/>
      <c r="G53" s="1300"/>
      <c r="H53" s="1300"/>
      <c r="I53" s="1289"/>
      <c r="J53" s="1289"/>
      <c r="K53" s="1295"/>
      <c r="L53" s="1295"/>
      <c r="M53" s="1295"/>
      <c r="N53" s="1295"/>
      <c r="AM53" s="385"/>
      <c r="AN53" s="1296"/>
      <c r="AO53" s="1296"/>
      <c r="AP53" s="1296"/>
      <c r="AQ53" s="1296"/>
      <c r="AR53" s="1296"/>
      <c r="AS53" s="1296"/>
      <c r="AT53" s="1296"/>
      <c r="AU53" s="1296"/>
      <c r="AV53" s="1296"/>
      <c r="AW53" s="1296"/>
      <c r="AX53" s="1296"/>
      <c r="AY53" s="1296"/>
      <c r="AZ53" s="1296"/>
      <c r="BA53" s="1296"/>
      <c r="BB53" s="1296" t="s">
        <v>645</v>
      </c>
      <c r="BC53" s="1296"/>
      <c r="BD53" s="1296"/>
      <c r="BE53" s="1296"/>
      <c r="BF53" s="1296"/>
      <c r="BG53" s="1296"/>
      <c r="BH53" s="1296"/>
      <c r="BI53" s="1296"/>
      <c r="BJ53" s="1296"/>
      <c r="BK53" s="1296"/>
      <c r="BL53" s="1296"/>
      <c r="BM53" s="1296"/>
      <c r="BN53" s="1296"/>
      <c r="BO53" s="1296"/>
      <c r="BP53" s="1297"/>
      <c r="BQ53" s="1294"/>
      <c r="BR53" s="1294"/>
      <c r="BS53" s="1294"/>
      <c r="BT53" s="1294"/>
      <c r="BU53" s="1294"/>
      <c r="BV53" s="1294"/>
      <c r="BW53" s="1294"/>
      <c r="BX53" s="1294">
        <v>62.8</v>
      </c>
      <c r="BY53" s="1294"/>
      <c r="BZ53" s="1294"/>
      <c r="CA53" s="1294"/>
      <c r="CB53" s="1294"/>
      <c r="CC53" s="1294"/>
      <c r="CD53" s="1294"/>
      <c r="CE53" s="1294"/>
      <c r="CF53" s="1294">
        <v>63.1</v>
      </c>
      <c r="CG53" s="1294"/>
      <c r="CH53" s="1294"/>
      <c r="CI53" s="1294"/>
      <c r="CJ53" s="1294"/>
      <c r="CK53" s="1294"/>
      <c r="CL53" s="1294"/>
      <c r="CM53" s="1294"/>
      <c r="CN53" s="1294">
        <v>64.400000000000006</v>
      </c>
      <c r="CO53" s="1294"/>
      <c r="CP53" s="1294"/>
      <c r="CQ53" s="1294"/>
      <c r="CR53" s="1294"/>
      <c r="CS53" s="1294"/>
      <c r="CT53" s="1294"/>
      <c r="CU53" s="1294"/>
      <c r="CV53" s="1294">
        <v>65</v>
      </c>
      <c r="CW53" s="1294"/>
      <c r="CX53" s="1294"/>
      <c r="CY53" s="1294"/>
      <c r="CZ53" s="1294"/>
      <c r="DA53" s="1294"/>
      <c r="DB53" s="1294"/>
      <c r="DC53" s="1294"/>
    </row>
    <row r="54" spans="1:109" x14ac:dyDescent="0.15">
      <c r="A54" s="384"/>
      <c r="B54" s="376"/>
      <c r="G54" s="1300"/>
      <c r="H54" s="1300"/>
      <c r="I54" s="1289"/>
      <c r="J54" s="1289"/>
      <c r="K54" s="1295"/>
      <c r="L54" s="1295"/>
      <c r="M54" s="1295"/>
      <c r="N54" s="1295"/>
      <c r="AM54" s="385"/>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x14ac:dyDescent="0.15">
      <c r="A55" s="384"/>
      <c r="B55" s="376"/>
      <c r="G55" s="1289"/>
      <c r="H55" s="1289"/>
      <c r="I55" s="1289"/>
      <c r="J55" s="1289"/>
      <c r="K55" s="1295"/>
      <c r="L55" s="1295"/>
      <c r="M55" s="1295"/>
      <c r="N55" s="1295"/>
      <c r="AN55" s="1293" t="s">
        <v>646</v>
      </c>
      <c r="AO55" s="1293"/>
      <c r="AP55" s="1293"/>
      <c r="AQ55" s="1293"/>
      <c r="AR55" s="1293"/>
      <c r="AS55" s="1293"/>
      <c r="AT55" s="1293"/>
      <c r="AU55" s="1293"/>
      <c r="AV55" s="1293"/>
      <c r="AW55" s="1293"/>
      <c r="AX55" s="1293"/>
      <c r="AY55" s="1293"/>
      <c r="AZ55" s="1293"/>
      <c r="BA55" s="1293"/>
      <c r="BB55" s="1296" t="s">
        <v>644</v>
      </c>
      <c r="BC55" s="1296"/>
      <c r="BD55" s="1296"/>
      <c r="BE55" s="1296"/>
      <c r="BF55" s="1296"/>
      <c r="BG55" s="1296"/>
      <c r="BH55" s="1296"/>
      <c r="BI55" s="1296"/>
      <c r="BJ55" s="1296"/>
      <c r="BK55" s="1296"/>
      <c r="BL55" s="1296"/>
      <c r="BM55" s="1296"/>
      <c r="BN55" s="1296"/>
      <c r="BO55" s="1296"/>
      <c r="BP55" s="1297"/>
      <c r="BQ55" s="1294"/>
      <c r="BR55" s="1294"/>
      <c r="BS55" s="1294"/>
      <c r="BT55" s="1294"/>
      <c r="BU55" s="1294"/>
      <c r="BV55" s="1294"/>
      <c r="BW55" s="1294"/>
      <c r="BX55" s="1294">
        <v>34</v>
      </c>
      <c r="BY55" s="1294"/>
      <c r="BZ55" s="1294"/>
      <c r="CA55" s="1294"/>
      <c r="CB55" s="1294"/>
      <c r="CC55" s="1294"/>
      <c r="CD55" s="1294"/>
      <c r="CE55" s="1294"/>
      <c r="CF55" s="1294">
        <v>33.9</v>
      </c>
      <c r="CG55" s="1294"/>
      <c r="CH55" s="1294"/>
      <c r="CI55" s="1294"/>
      <c r="CJ55" s="1294"/>
      <c r="CK55" s="1294"/>
      <c r="CL55" s="1294"/>
      <c r="CM55" s="1294"/>
      <c r="CN55" s="1294">
        <v>31.5</v>
      </c>
      <c r="CO55" s="1294"/>
      <c r="CP55" s="1294"/>
      <c r="CQ55" s="1294"/>
      <c r="CR55" s="1294"/>
      <c r="CS55" s="1294"/>
      <c r="CT55" s="1294"/>
      <c r="CU55" s="1294"/>
      <c r="CV55" s="1294">
        <v>23.4</v>
      </c>
      <c r="CW55" s="1294"/>
      <c r="CX55" s="1294"/>
      <c r="CY55" s="1294"/>
      <c r="CZ55" s="1294"/>
      <c r="DA55" s="1294"/>
      <c r="DB55" s="1294"/>
      <c r="DC55" s="1294"/>
    </row>
    <row r="56" spans="1:109" x14ac:dyDescent="0.15">
      <c r="A56" s="384"/>
      <c r="B56" s="376"/>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4" customFormat="1" x14ac:dyDescent="0.15">
      <c r="B57" s="388"/>
      <c r="G57" s="1289"/>
      <c r="H57" s="1289"/>
      <c r="I57" s="1299"/>
      <c r="J57" s="1299"/>
      <c r="K57" s="1295"/>
      <c r="L57" s="1295"/>
      <c r="M57" s="1295"/>
      <c r="N57" s="1295"/>
      <c r="AM57" s="370"/>
      <c r="AN57" s="1293"/>
      <c r="AO57" s="1293"/>
      <c r="AP57" s="1293"/>
      <c r="AQ57" s="1293"/>
      <c r="AR57" s="1293"/>
      <c r="AS57" s="1293"/>
      <c r="AT57" s="1293"/>
      <c r="AU57" s="1293"/>
      <c r="AV57" s="1293"/>
      <c r="AW57" s="1293"/>
      <c r="AX57" s="1293"/>
      <c r="AY57" s="1293"/>
      <c r="AZ57" s="1293"/>
      <c r="BA57" s="1293"/>
      <c r="BB57" s="1296" t="s">
        <v>645</v>
      </c>
      <c r="BC57" s="1296"/>
      <c r="BD57" s="1296"/>
      <c r="BE57" s="1296"/>
      <c r="BF57" s="1296"/>
      <c r="BG57" s="1296"/>
      <c r="BH57" s="1296"/>
      <c r="BI57" s="1296"/>
      <c r="BJ57" s="1296"/>
      <c r="BK57" s="1296"/>
      <c r="BL57" s="1296"/>
      <c r="BM57" s="1296"/>
      <c r="BN57" s="1296"/>
      <c r="BO57" s="1296"/>
      <c r="BP57" s="1297"/>
      <c r="BQ57" s="1294"/>
      <c r="BR57" s="1294"/>
      <c r="BS57" s="1294"/>
      <c r="BT57" s="1294"/>
      <c r="BU57" s="1294"/>
      <c r="BV57" s="1294"/>
      <c r="BW57" s="1294"/>
      <c r="BX57" s="1294">
        <v>61.1</v>
      </c>
      <c r="BY57" s="1294"/>
      <c r="BZ57" s="1294"/>
      <c r="CA57" s="1294"/>
      <c r="CB57" s="1294"/>
      <c r="CC57" s="1294"/>
      <c r="CD57" s="1294"/>
      <c r="CE57" s="1294"/>
      <c r="CF57" s="1294">
        <v>61.9</v>
      </c>
      <c r="CG57" s="1294"/>
      <c r="CH57" s="1294"/>
      <c r="CI57" s="1294"/>
      <c r="CJ57" s="1294"/>
      <c r="CK57" s="1294"/>
      <c r="CL57" s="1294"/>
      <c r="CM57" s="1294"/>
      <c r="CN57" s="1294">
        <v>62.7</v>
      </c>
      <c r="CO57" s="1294"/>
      <c r="CP57" s="1294"/>
      <c r="CQ57" s="1294"/>
      <c r="CR57" s="1294"/>
      <c r="CS57" s="1294"/>
      <c r="CT57" s="1294"/>
      <c r="CU57" s="1294"/>
      <c r="CV57" s="1294">
        <v>63.9</v>
      </c>
      <c r="CW57" s="1294"/>
      <c r="CX57" s="1294"/>
      <c r="CY57" s="1294"/>
      <c r="CZ57" s="1294"/>
      <c r="DA57" s="1294"/>
      <c r="DB57" s="1294"/>
      <c r="DC57" s="1294"/>
      <c r="DD57" s="389"/>
      <c r="DE57" s="388"/>
    </row>
    <row r="58" spans="1:109" s="384" customFormat="1" x14ac:dyDescent="0.15">
      <c r="A58" s="370"/>
      <c r="B58" s="388"/>
      <c r="G58" s="1289"/>
      <c r="H58" s="1289"/>
      <c r="I58" s="1299"/>
      <c r="J58" s="1299"/>
      <c r="K58" s="1295"/>
      <c r="L58" s="1295"/>
      <c r="M58" s="1295"/>
      <c r="N58" s="1295"/>
      <c r="AM58" s="370"/>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647</v>
      </c>
    </row>
    <row r="64" spans="1:109" x14ac:dyDescent="0.15">
      <c r="B64" s="376"/>
      <c r="G64" s="383"/>
      <c r="I64" s="396"/>
      <c r="J64" s="396"/>
      <c r="K64" s="396"/>
      <c r="L64" s="396"/>
      <c r="M64" s="396"/>
      <c r="N64" s="397"/>
      <c r="AM64" s="383"/>
      <c r="AN64" s="383" t="s">
        <v>640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15">
      <c r="B65" s="376"/>
      <c r="AN65" s="1280" t="s">
        <v>648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6"/>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6"/>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6"/>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6"/>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642</v>
      </c>
    </row>
    <row r="72" spans="2:107" x14ac:dyDescent="0.15">
      <c r="B72" s="376"/>
      <c r="G72" s="1289"/>
      <c r="H72" s="1289"/>
      <c r="I72" s="1289"/>
      <c r="J72" s="1289"/>
      <c r="K72" s="386"/>
      <c r="L72" s="386"/>
      <c r="M72" s="387"/>
      <c r="N72" s="387"/>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588</v>
      </c>
      <c r="BQ72" s="1293"/>
      <c r="BR72" s="1293"/>
      <c r="BS72" s="1293"/>
      <c r="BT72" s="1293"/>
      <c r="BU72" s="1293"/>
      <c r="BV72" s="1293"/>
      <c r="BW72" s="1293"/>
      <c r="BX72" s="1293" t="s">
        <v>589</v>
      </c>
      <c r="BY72" s="1293"/>
      <c r="BZ72" s="1293"/>
      <c r="CA72" s="1293"/>
      <c r="CB72" s="1293"/>
      <c r="CC72" s="1293"/>
      <c r="CD72" s="1293"/>
      <c r="CE72" s="1293"/>
      <c r="CF72" s="1293" t="s">
        <v>590</v>
      </c>
      <c r="CG72" s="1293"/>
      <c r="CH72" s="1293"/>
      <c r="CI72" s="1293"/>
      <c r="CJ72" s="1293"/>
      <c r="CK72" s="1293"/>
      <c r="CL72" s="1293"/>
      <c r="CM72" s="1293"/>
      <c r="CN72" s="1293" t="s">
        <v>591</v>
      </c>
      <c r="CO72" s="1293"/>
      <c r="CP72" s="1293"/>
      <c r="CQ72" s="1293"/>
      <c r="CR72" s="1293"/>
      <c r="CS72" s="1293"/>
      <c r="CT72" s="1293"/>
      <c r="CU72" s="1293"/>
      <c r="CV72" s="1293" t="s">
        <v>592</v>
      </c>
      <c r="CW72" s="1293"/>
      <c r="CX72" s="1293"/>
      <c r="CY72" s="1293"/>
      <c r="CZ72" s="1293"/>
      <c r="DA72" s="1293"/>
      <c r="DB72" s="1293"/>
      <c r="DC72" s="1293"/>
    </row>
    <row r="73" spans="2:107" x14ac:dyDescent="0.15">
      <c r="B73" s="376"/>
      <c r="G73" s="1300"/>
      <c r="H73" s="1300"/>
      <c r="I73" s="1300"/>
      <c r="J73" s="1300"/>
      <c r="K73" s="1301"/>
      <c r="L73" s="1301"/>
      <c r="M73" s="1301"/>
      <c r="N73" s="1301"/>
      <c r="AM73" s="385"/>
      <c r="AN73" s="1296" t="s">
        <v>643</v>
      </c>
      <c r="AO73" s="1296"/>
      <c r="AP73" s="1296"/>
      <c r="AQ73" s="1296"/>
      <c r="AR73" s="1296"/>
      <c r="AS73" s="1296"/>
      <c r="AT73" s="1296"/>
      <c r="AU73" s="1296"/>
      <c r="AV73" s="1296"/>
      <c r="AW73" s="1296"/>
      <c r="AX73" s="1296"/>
      <c r="AY73" s="1296"/>
      <c r="AZ73" s="1296"/>
      <c r="BA73" s="1296"/>
      <c r="BB73" s="1296" t="s">
        <v>644</v>
      </c>
      <c r="BC73" s="1296"/>
      <c r="BD73" s="1296"/>
      <c r="BE73" s="1296"/>
      <c r="BF73" s="1296"/>
      <c r="BG73" s="1296"/>
      <c r="BH73" s="1296"/>
      <c r="BI73" s="1296"/>
      <c r="BJ73" s="1296"/>
      <c r="BK73" s="1296"/>
      <c r="BL73" s="1296"/>
      <c r="BM73" s="1296"/>
      <c r="BN73" s="1296"/>
      <c r="BO73" s="1296"/>
      <c r="BP73" s="1294">
        <v>62.3</v>
      </c>
      <c r="BQ73" s="1294"/>
      <c r="BR73" s="1294"/>
      <c r="BS73" s="1294"/>
      <c r="BT73" s="1294"/>
      <c r="BU73" s="1294"/>
      <c r="BV73" s="1294"/>
      <c r="BW73" s="1294"/>
      <c r="BX73" s="1294">
        <v>58.6</v>
      </c>
      <c r="BY73" s="1294"/>
      <c r="BZ73" s="1294"/>
      <c r="CA73" s="1294"/>
      <c r="CB73" s="1294"/>
      <c r="CC73" s="1294"/>
      <c r="CD73" s="1294"/>
      <c r="CE73" s="1294"/>
      <c r="CF73" s="1294">
        <v>60.5</v>
      </c>
      <c r="CG73" s="1294"/>
      <c r="CH73" s="1294"/>
      <c r="CI73" s="1294"/>
      <c r="CJ73" s="1294"/>
      <c r="CK73" s="1294"/>
      <c r="CL73" s="1294"/>
      <c r="CM73" s="1294"/>
      <c r="CN73" s="1294">
        <v>51</v>
      </c>
      <c r="CO73" s="1294"/>
      <c r="CP73" s="1294"/>
      <c r="CQ73" s="1294"/>
      <c r="CR73" s="1294"/>
      <c r="CS73" s="1294"/>
      <c r="CT73" s="1294"/>
      <c r="CU73" s="1294"/>
      <c r="CV73" s="1294">
        <v>38.9</v>
      </c>
      <c r="CW73" s="1294"/>
      <c r="CX73" s="1294"/>
      <c r="CY73" s="1294"/>
      <c r="CZ73" s="1294"/>
      <c r="DA73" s="1294"/>
      <c r="DB73" s="1294"/>
      <c r="DC73" s="1294"/>
    </row>
    <row r="74" spans="2:107" x14ac:dyDescent="0.15">
      <c r="B74" s="376"/>
      <c r="G74" s="1300"/>
      <c r="H74" s="1300"/>
      <c r="I74" s="1300"/>
      <c r="J74" s="1300"/>
      <c r="K74" s="1301"/>
      <c r="L74" s="1301"/>
      <c r="M74" s="1301"/>
      <c r="N74" s="1301"/>
      <c r="AM74" s="385"/>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x14ac:dyDescent="0.15">
      <c r="B75" s="376"/>
      <c r="G75" s="1300"/>
      <c r="H75" s="1300"/>
      <c r="I75" s="1289"/>
      <c r="J75" s="1289"/>
      <c r="K75" s="1295"/>
      <c r="L75" s="1295"/>
      <c r="M75" s="1295"/>
      <c r="N75" s="1295"/>
      <c r="AM75" s="385"/>
      <c r="AN75" s="1296"/>
      <c r="AO75" s="1296"/>
      <c r="AP75" s="1296"/>
      <c r="AQ75" s="1296"/>
      <c r="AR75" s="1296"/>
      <c r="AS75" s="1296"/>
      <c r="AT75" s="1296"/>
      <c r="AU75" s="1296"/>
      <c r="AV75" s="1296"/>
      <c r="AW75" s="1296"/>
      <c r="AX75" s="1296"/>
      <c r="AY75" s="1296"/>
      <c r="AZ75" s="1296"/>
      <c r="BA75" s="1296"/>
      <c r="BB75" s="1296" t="s">
        <v>649</v>
      </c>
      <c r="BC75" s="1296"/>
      <c r="BD75" s="1296"/>
      <c r="BE75" s="1296"/>
      <c r="BF75" s="1296"/>
      <c r="BG75" s="1296"/>
      <c r="BH75" s="1296"/>
      <c r="BI75" s="1296"/>
      <c r="BJ75" s="1296"/>
      <c r="BK75" s="1296"/>
      <c r="BL75" s="1296"/>
      <c r="BM75" s="1296"/>
      <c r="BN75" s="1296"/>
      <c r="BO75" s="1296"/>
      <c r="BP75" s="1294">
        <v>8.3000000000000007</v>
      </c>
      <c r="BQ75" s="1294"/>
      <c r="BR75" s="1294"/>
      <c r="BS75" s="1294"/>
      <c r="BT75" s="1294"/>
      <c r="BU75" s="1294"/>
      <c r="BV75" s="1294"/>
      <c r="BW75" s="1294"/>
      <c r="BX75" s="1294">
        <v>7.1</v>
      </c>
      <c r="BY75" s="1294"/>
      <c r="BZ75" s="1294"/>
      <c r="CA75" s="1294"/>
      <c r="CB75" s="1294"/>
      <c r="CC75" s="1294"/>
      <c r="CD75" s="1294"/>
      <c r="CE75" s="1294"/>
      <c r="CF75" s="1294">
        <v>5.9</v>
      </c>
      <c r="CG75" s="1294"/>
      <c r="CH75" s="1294"/>
      <c r="CI75" s="1294"/>
      <c r="CJ75" s="1294"/>
      <c r="CK75" s="1294"/>
      <c r="CL75" s="1294"/>
      <c r="CM75" s="1294"/>
      <c r="CN75" s="1294">
        <v>4.8</v>
      </c>
      <c r="CO75" s="1294"/>
      <c r="CP75" s="1294"/>
      <c r="CQ75" s="1294"/>
      <c r="CR75" s="1294"/>
      <c r="CS75" s="1294"/>
      <c r="CT75" s="1294"/>
      <c r="CU75" s="1294"/>
      <c r="CV75" s="1294">
        <v>4.4000000000000004</v>
      </c>
      <c r="CW75" s="1294"/>
      <c r="CX75" s="1294"/>
      <c r="CY75" s="1294"/>
      <c r="CZ75" s="1294"/>
      <c r="DA75" s="1294"/>
      <c r="DB75" s="1294"/>
      <c r="DC75" s="1294"/>
    </row>
    <row r="76" spans="2:107" x14ac:dyDescent="0.15">
      <c r="B76" s="376"/>
      <c r="G76" s="1300"/>
      <c r="H76" s="1300"/>
      <c r="I76" s="1289"/>
      <c r="J76" s="1289"/>
      <c r="K76" s="1295"/>
      <c r="L76" s="1295"/>
      <c r="M76" s="1295"/>
      <c r="N76" s="1295"/>
      <c r="AM76" s="385"/>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x14ac:dyDescent="0.15">
      <c r="B77" s="376"/>
      <c r="G77" s="1289"/>
      <c r="H77" s="1289"/>
      <c r="I77" s="1289"/>
      <c r="J77" s="1289"/>
      <c r="K77" s="1301"/>
      <c r="L77" s="1301"/>
      <c r="M77" s="1301"/>
      <c r="N77" s="1301"/>
      <c r="AN77" s="1293" t="s">
        <v>646</v>
      </c>
      <c r="AO77" s="1293"/>
      <c r="AP77" s="1293"/>
      <c r="AQ77" s="1293"/>
      <c r="AR77" s="1293"/>
      <c r="AS77" s="1293"/>
      <c r="AT77" s="1293"/>
      <c r="AU77" s="1293"/>
      <c r="AV77" s="1293"/>
      <c r="AW77" s="1293"/>
      <c r="AX77" s="1293"/>
      <c r="AY77" s="1293"/>
      <c r="AZ77" s="1293"/>
      <c r="BA77" s="1293"/>
      <c r="BB77" s="1296" t="s">
        <v>644</v>
      </c>
      <c r="BC77" s="1296"/>
      <c r="BD77" s="1296"/>
      <c r="BE77" s="1296"/>
      <c r="BF77" s="1296"/>
      <c r="BG77" s="1296"/>
      <c r="BH77" s="1296"/>
      <c r="BI77" s="1296"/>
      <c r="BJ77" s="1296"/>
      <c r="BK77" s="1296"/>
      <c r="BL77" s="1296"/>
      <c r="BM77" s="1296"/>
      <c r="BN77" s="1296"/>
      <c r="BO77" s="1296"/>
      <c r="BP77" s="1294">
        <v>37.6</v>
      </c>
      <c r="BQ77" s="1294"/>
      <c r="BR77" s="1294"/>
      <c r="BS77" s="1294"/>
      <c r="BT77" s="1294"/>
      <c r="BU77" s="1294"/>
      <c r="BV77" s="1294"/>
      <c r="BW77" s="1294"/>
      <c r="BX77" s="1294">
        <v>34</v>
      </c>
      <c r="BY77" s="1294"/>
      <c r="BZ77" s="1294"/>
      <c r="CA77" s="1294"/>
      <c r="CB77" s="1294"/>
      <c r="CC77" s="1294"/>
      <c r="CD77" s="1294"/>
      <c r="CE77" s="1294"/>
      <c r="CF77" s="1294">
        <v>33.9</v>
      </c>
      <c r="CG77" s="1294"/>
      <c r="CH77" s="1294"/>
      <c r="CI77" s="1294"/>
      <c r="CJ77" s="1294"/>
      <c r="CK77" s="1294"/>
      <c r="CL77" s="1294"/>
      <c r="CM77" s="1294"/>
      <c r="CN77" s="1294">
        <v>31.5</v>
      </c>
      <c r="CO77" s="1294"/>
      <c r="CP77" s="1294"/>
      <c r="CQ77" s="1294"/>
      <c r="CR77" s="1294"/>
      <c r="CS77" s="1294"/>
      <c r="CT77" s="1294"/>
      <c r="CU77" s="1294"/>
      <c r="CV77" s="1294">
        <v>23.4</v>
      </c>
      <c r="CW77" s="1294"/>
      <c r="CX77" s="1294"/>
      <c r="CY77" s="1294"/>
      <c r="CZ77" s="1294"/>
      <c r="DA77" s="1294"/>
      <c r="DB77" s="1294"/>
      <c r="DC77" s="1294"/>
    </row>
    <row r="78" spans="2:107" x14ac:dyDescent="0.15">
      <c r="B78" s="376"/>
      <c r="G78" s="1289"/>
      <c r="H78" s="1289"/>
      <c r="I78" s="1289"/>
      <c r="J78" s="1289"/>
      <c r="K78" s="1301"/>
      <c r="L78" s="1301"/>
      <c r="M78" s="1301"/>
      <c r="N78" s="1301"/>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x14ac:dyDescent="0.15">
      <c r="B79" s="376"/>
      <c r="G79" s="1289"/>
      <c r="H79" s="1289"/>
      <c r="I79" s="1299"/>
      <c r="J79" s="1299"/>
      <c r="K79" s="1302"/>
      <c r="L79" s="1302"/>
      <c r="M79" s="1302"/>
      <c r="N79" s="1302"/>
      <c r="AN79" s="1293"/>
      <c r="AO79" s="1293"/>
      <c r="AP79" s="1293"/>
      <c r="AQ79" s="1293"/>
      <c r="AR79" s="1293"/>
      <c r="AS79" s="1293"/>
      <c r="AT79" s="1293"/>
      <c r="AU79" s="1293"/>
      <c r="AV79" s="1293"/>
      <c r="AW79" s="1293"/>
      <c r="AX79" s="1293"/>
      <c r="AY79" s="1293"/>
      <c r="AZ79" s="1293"/>
      <c r="BA79" s="1293"/>
      <c r="BB79" s="1296" t="s">
        <v>649</v>
      </c>
      <c r="BC79" s="1296"/>
      <c r="BD79" s="1296"/>
      <c r="BE79" s="1296"/>
      <c r="BF79" s="1296"/>
      <c r="BG79" s="1296"/>
      <c r="BH79" s="1296"/>
      <c r="BI79" s="1296"/>
      <c r="BJ79" s="1296"/>
      <c r="BK79" s="1296"/>
      <c r="BL79" s="1296"/>
      <c r="BM79" s="1296"/>
      <c r="BN79" s="1296"/>
      <c r="BO79" s="1296"/>
      <c r="BP79" s="1294">
        <v>6.1</v>
      </c>
      <c r="BQ79" s="1294"/>
      <c r="BR79" s="1294"/>
      <c r="BS79" s="1294"/>
      <c r="BT79" s="1294"/>
      <c r="BU79" s="1294"/>
      <c r="BV79" s="1294"/>
      <c r="BW79" s="1294"/>
      <c r="BX79" s="1294">
        <v>5.9</v>
      </c>
      <c r="BY79" s="1294"/>
      <c r="BZ79" s="1294"/>
      <c r="CA79" s="1294"/>
      <c r="CB79" s="1294"/>
      <c r="CC79" s="1294"/>
      <c r="CD79" s="1294"/>
      <c r="CE79" s="1294"/>
      <c r="CF79" s="1294">
        <v>5.7</v>
      </c>
      <c r="CG79" s="1294"/>
      <c r="CH79" s="1294"/>
      <c r="CI79" s="1294"/>
      <c r="CJ79" s="1294"/>
      <c r="CK79" s="1294"/>
      <c r="CL79" s="1294"/>
      <c r="CM79" s="1294"/>
      <c r="CN79" s="1294">
        <v>5.4</v>
      </c>
      <c r="CO79" s="1294"/>
      <c r="CP79" s="1294"/>
      <c r="CQ79" s="1294"/>
      <c r="CR79" s="1294"/>
      <c r="CS79" s="1294"/>
      <c r="CT79" s="1294"/>
      <c r="CU79" s="1294"/>
      <c r="CV79" s="1294">
        <v>5.2</v>
      </c>
      <c r="CW79" s="1294"/>
      <c r="CX79" s="1294"/>
      <c r="CY79" s="1294"/>
      <c r="CZ79" s="1294"/>
      <c r="DA79" s="1294"/>
      <c r="DB79" s="1294"/>
      <c r="DC79" s="1294"/>
    </row>
    <row r="80" spans="2:107" x14ac:dyDescent="0.15">
      <c r="B80" s="376"/>
      <c r="G80" s="1289"/>
      <c r="H80" s="1289"/>
      <c r="I80" s="1299"/>
      <c r="J80" s="1299"/>
      <c r="K80" s="1302"/>
      <c r="L80" s="1302"/>
      <c r="M80" s="1302"/>
      <c r="N80" s="1302"/>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bOvEnoHmkOTmpgD4VbZ8YNaYCV/gyt6iZxLTgeNGRwJPohwr4s+fHgQoO0TZ5yj215qWNu9Bjd4Ab7NUQ6xgVQ==" saltValue="YPHiBoVRxzwF62xceNUm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3E47-11AA-420E-AB0E-FE76FEFDAE3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535</v>
      </c>
    </row>
  </sheetData>
  <sheetProtection algorithmName="SHA-512" hashValue="B1O7ATal43HCNJ7CnJBtG1EsEcA++TqmZHp+DWQbYC3xaSQWHYE+zI1qZrptSCOaRmDuhbbqbouthmQj0d/1LA==" saltValue="cGjDQ5NYO8lYZC92mV0a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8CBC-B4E5-4C0E-8841-29E6DE04F2E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535</v>
      </c>
    </row>
  </sheetData>
  <sheetProtection algorithmName="SHA-512" hashValue="ITnpmolPBci1uWHCwsIkL7jpEj8Y6JIjtmQZRT9Ke6knoBjYw83QiSZy2dwUDy/7N1u9x3W06uDoLeq8t/YSCg==" saltValue="jUGorO6LsuQ+GAknRthp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585</v>
      </c>
      <c r="G2" s="148"/>
      <c r="H2" s="149"/>
    </row>
    <row r="3" spans="1:8" x14ac:dyDescent="0.15">
      <c r="A3" s="145" t="s">
        <v>578</v>
      </c>
      <c r="B3" s="150"/>
      <c r="C3" s="151"/>
      <c r="D3" s="152">
        <v>54827</v>
      </c>
      <c r="E3" s="153"/>
      <c r="F3" s="154">
        <v>48088</v>
      </c>
      <c r="G3" s="155"/>
      <c r="H3" s="156"/>
    </row>
    <row r="4" spans="1:8" x14ac:dyDescent="0.15">
      <c r="A4" s="157"/>
      <c r="B4" s="158"/>
      <c r="C4" s="159"/>
      <c r="D4" s="160">
        <v>24295</v>
      </c>
      <c r="E4" s="161"/>
      <c r="F4" s="162">
        <v>25183</v>
      </c>
      <c r="G4" s="163"/>
      <c r="H4" s="164"/>
    </row>
    <row r="5" spans="1:8" x14ac:dyDescent="0.15">
      <c r="A5" s="145" t="s">
        <v>580</v>
      </c>
      <c r="B5" s="150"/>
      <c r="C5" s="151"/>
      <c r="D5" s="152">
        <v>74290</v>
      </c>
      <c r="E5" s="153"/>
      <c r="F5" s="154">
        <v>46457</v>
      </c>
      <c r="G5" s="155"/>
      <c r="H5" s="156"/>
    </row>
    <row r="6" spans="1:8" x14ac:dyDescent="0.15">
      <c r="A6" s="157"/>
      <c r="B6" s="158"/>
      <c r="C6" s="159"/>
      <c r="D6" s="160">
        <v>35059</v>
      </c>
      <c r="E6" s="161"/>
      <c r="F6" s="162">
        <v>24020</v>
      </c>
      <c r="G6" s="163"/>
      <c r="H6" s="164"/>
    </row>
    <row r="7" spans="1:8" x14ac:dyDescent="0.15">
      <c r="A7" s="145" t="s">
        <v>581</v>
      </c>
      <c r="B7" s="150"/>
      <c r="C7" s="151"/>
      <c r="D7" s="152">
        <v>68911</v>
      </c>
      <c r="E7" s="153"/>
      <c r="F7" s="154">
        <v>51849</v>
      </c>
      <c r="G7" s="155"/>
      <c r="H7" s="156"/>
    </row>
    <row r="8" spans="1:8" x14ac:dyDescent="0.15">
      <c r="A8" s="157"/>
      <c r="B8" s="158"/>
      <c r="C8" s="159"/>
      <c r="D8" s="160">
        <v>34673</v>
      </c>
      <c r="E8" s="161"/>
      <c r="F8" s="162">
        <v>26326</v>
      </c>
      <c r="G8" s="163"/>
      <c r="H8" s="164"/>
    </row>
    <row r="9" spans="1:8" x14ac:dyDescent="0.15">
      <c r="A9" s="145" t="s">
        <v>582</v>
      </c>
      <c r="B9" s="150"/>
      <c r="C9" s="151"/>
      <c r="D9" s="152">
        <v>57067</v>
      </c>
      <c r="E9" s="153"/>
      <c r="F9" s="154">
        <v>52191</v>
      </c>
      <c r="G9" s="155"/>
      <c r="H9" s="156"/>
    </row>
    <row r="10" spans="1:8" x14ac:dyDescent="0.15">
      <c r="A10" s="157"/>
      <c r="B10" s="158"/>
      <c r="C10" s="159"/>
      <c r="D10" s="160">
        <v>22209</v>
      </c>
      <c r="E10" s="161"/>
      <c r="F10" s="162">
        <v>26807</v>
      </c>
      <c r="G10" s="163"/>
      <c r="H10" s="164"/>
    </row>
    <row r="11" spans="1:8" x14ac:dyDescent="0.15">
      <c r="A11" s="145" t="s">
        <v>583</v>
      </c>
      <c r="B11" s="150"/>
      <c r="C11" s="151"/>
      <c r="D11" s="152">
        <v>77149</v>
      </c>
      <c r="E11" s="153"/>
      <c r="F11" s="154">
        <v>48105</v>
      </c>
      <c r="G11" s="155"/>
      <c r="H11" s="156"/>
    </row>
    <row r="12" spans="1:8" x14ac:dyDescent="0.15">
      <c r="A12" s="157"/>
      <c r="B12" s="158"/>
      <c r="C12" s="165"/>
      <c r="D12" s="160">
        <v>25377</v>
      </c>
      <c r="E12" s="161"/>
      <c r="F12" s="162">
        <v>24072</v>
      </c>
      <c r="G12" s="163"/>
      <c r="H12" s="164"/>
    </row>
    <row r="13" spans="1:8" x14ac:dyDescent="0.15">
      <c r="A13" s="145"/>
      <c r="B13" s="150"/>
      <c r="C13" s="166"/>
      <c r="D13" s="167">
        <v>66449</v>
      </c>
      <c r="E13" s="168"/>
      <c r="F13" s="169">
        <v>49338</v>
      </c>
      <c r="G13" s="170"/>
      <c r="H13" s="156"/>
    </row>
    <row r="14" spans="1:8" x14ac:dyDescent="0.15">
      <c r="A14" s="157"/>
      <c r="B14" s="158"/>
      <c r="C14" s="159"/>
      <c r="D14" s="160">
        <v>28323</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1.95</v>
      </c>
      <c r="C19" s="171">
        <f>ROUND(VALUE(SUBSTITUTE(実質収支比率等に係る経年分析!G$48,"▲","-")),2)</f>
        <v>1.64</v>
      </c>
      <c r="D19" s="171">
        <f>ROUND(VALUE(SUBSTITUTE(実質収支比率等に係る経年分析!H$48,"▲","-")),2)</f>
        <v>1.69</v>
      </c>
      <c r="E19" s="171">
        <f>ROUND(VALUE(SUBSTITUTE(実質収支比率等に係る経年分析!I$48,"▲","-")),2)</f>
        <v>3.36</v>
      </c>
      <c r="F19" s="171">
        <f>ROUND(VALUE(SUBSTITUTE(実質収支比率等に係る経年分析!J$48,"▲","-")),2)</f>
        <v>4.3</v>
      </c>
    </row>
    <row r="20" spans="1:11" x14ac:dyDescent="0.15">
      <c r="A20" s="171" t="s">
        <v>54</v>
      </c>
      <c r="B20" s="171">
        <f>ROUND(VALUE(SUBSTITUTE(実質収支比率等に係る経年分析!F$47,"▲","-")),2)</f>
        <v>2.96</v>
      </c>
      <c r="C20" s="171">
        <f>ROUND(VALUE(SUBSTITUTE(実質収支比率等に係る経年分析!G$47,"▲","-")),2)</f>
        <v>2.97</v>
      </c>
      <c r="D20" s="171">
        <f>ROUND(VALUE(SUBSTITUTE(実質収支比率等に係る経年分析!H$47,"▲","-")),2)</f>
        <v>2.57</v>
      </c>
      <c r="E20" s="171">
        <f>ROUND(VALUE(SUBSTITUTE(実質収支比率等に係る経年分析!I$47,"▲","-")),2)</f>
        <v>2.4</v>
      </c>
      <c r="F20" s="171">
        <f>ROUND(VALUE(SUBSTITUTE(実質収支比率等に係る経年分析!J$47,"▲","-")),2)</f>
        <v>2.25</v>
      </c>
    </row>
    <row r="21" spans="1:11" x14ac:dyDescent="0.15">
      <c r="A21" s="171" t="s">
        <v>55</v>
      </c>
      <c r="B21" s="171">
        <f>IF(ISNUMBER(VALUE(SUBSTITUTE(実質収支比率等に係る経年分析!F$49,"▲","-"))),ROUND(VALUE(SUBSTITUTE(実質収支比率等に係る経年分析!F$49,"▲","-")),2),NA())</f>
        <v>1.78</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0.18</v>
      </c>
      <c r="E21" s="171">
        <f>IF(ISNUMBER(VALUE(SUBSTITUTE(実質収支比率等に係る経年分析!I$49,"▲","-"))),ROUND(VALUE(SUBSTITUTE(実質収支比率等に係る経年分析!I$49,"▲","-")),2),NA())</f>
        <v>3.04</v>
      </c>
      <c r="F21" s="171">
        <f>IF(ISNUMBER(VALUE(SUBSTITUTE(実質収支比率等に係る経年分析!J$49,"▲","-"))),ROUND(VALUE(SUBSTITUTE(実質収支比率等に係る経年分析!J$49,"▲","-")),2),NA())</f>
        <v>2.12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2.79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2.4500000000000002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2.4900000000000002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1.92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金沢市工業団地造成事業費特別会計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1.62</v>
      </c>
    </row>
    <row r="30" spans="1:11" x14ac:dyDescent="0.15">
      <c r="A30" s="172" t="str">
        <f>IF(連結実質赤字比率に係る赤字・黒字の構成分析!C$40="",NA(),連結実質赤字比率に係る赤字・黒字の構成分析!C$40)</f>
        <v>金沢市中央卸売市場事業特別会計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1.79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1.82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1.84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1.78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1.65</v>
      </c>
    </row>
    <row r="31" spans="1:11" x14ac:dyDescent="0.15">
      <c r="A31" s="172" t="str">
        <f>IF(連結実質赤字比率に係る赤字・黒字の構成分析!C$39="",NA(),連結実質赤字比率に係る赤字・黒字の構成分析!C$39)</f>
        <v>金沢市ガス事業特別会計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3.32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3.35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3.27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2.4900000000000002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1.88</v>
      </c>
    </row>
    <row r="32" spans="1:11" x14ac:dyDescent="0.15">
      <c r="A32" s="172" t="str">
        <f>IF(連結実質赤字比率に係る赤字・黒字の構成分析!C$38="",NA(),連結実質赤字比率に係る赤字・黒字の構成分析!C$38)</f>
        <v>金沢市発電事業特別会計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2.2799999999999998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2.89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2.88</v>
      </c>
    </row>
    <row r="33" spans="1:16" x14ac:dyDescent="0.15">
      <c r="A33" s="172" t="str">
        <f>IF(連結実質赤字比率に係る赤字・黒字の構成分析!C$37="",NA(),連結実質赤字比率に係る赤字・黒字の構成分析!C$37)</f>
        <v>金沢市下水道事業特別会計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4.24</v>
      </c>
    </row>
    <row r="35" spans="1:16" x14ac:dyDescent="0.15">
      <c r="A35" s="172" t="str">
        <f>IF(連結実質赤字比率に係る赤字・黒字の構成分析!C$35="",NA(),連結実質赤字比率に係る赤字・黒字の構成分析!C$35)</f>
        <v>金沢市病院事業特別会計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5.24</v>
      </c>
    </row>
    <row r="36" spans="1:16" x14ac:dyDescent="0.15">
      <c r="A36" s="172" t="str">
        <f>IF(連結実質赤字比率に係る赤字・黒字の構成分析!C$34="",NA(),連結実質赤字比率に係る赤字・黒字の構成分析!C$34)</f>
        <v>金沢市水道事業特別会計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23713</v>
      </c>
      <c r="E42" s="173"/>
      <c r="F42" s="173"/>
      <c r="G42" s="173">
        <f>'実質公債費比率（分子）の構造'!L$52</f>
        <v>22979</v>
      </c>
      <c r="H42" s="173"/>
      <c r="I42" s="173"/>
      <c r="J42" s="173">
        <f>'実質公債費比率（分子）の構造'!M$52</f>
        <v>22202</v>
      </c>
      <c r="K42" s="173"/>
      <c r="L42" s="173"/>
      <c r="M42" s="173">
        <f>'実質公債費比率（分子）の構造'!N$52</f>
        <v>21472</v>
      </c>
      <c r="N42" s="173"/>
      <c r="O42" s="173"/>
      <c r="P42" s="173">
        <f>'実質公債費比率（分子）の構造'!O$52</f>
        <v>22566</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f>'実質公債費比率（分子）の構造'!L$50</f>
        <v>108</v>
      </c>
      <c r="F44" s="173"/>
      <c r="G44" s="173"/>
      <c r="H44" s="173">
        <f>'実質公債費比率（分子）の構造'!M$50</f>
        <v>108</v>
      </c>
      <c r="I44" s="173"/>
      <c r="J44" s="173"/>
      <c r="K44" s="173">
        <f>'実質公債費比率（分子）の構造'!N$50</f>
        <v>109</v>
      </c>
      <c r="L44" s="173"/>
      <c r="M44" s="173"/>
      <c r="N44" s="173">
        <f>'実質公債費比率（分子）の構造'!O$50</f>
        <v>109</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5841</v>
      </c>
      <c r="C46" s="173"/>
      <c r="D46" s="173"/>
      <c r="E46" s="173">
        <f>'実質公債費比率（分子）の構造'!L$48</f>
        <v>5746</v>
      </c>
      <c r="F46" s="173"/>
      <c r="G46" s="173"/>
      <c r="H46" s="173">
        <f>'実質公債費比率（分子）の構造'!M$48</f>
        <v>5521</v>
      </c>
      <c r="I46" s="173"/>
      <c r="J46" s="173"/>
      <c r="K46" s="173">
        <f>'実質公債費比率（分子）の構造'!N$48</f>
        <v>5353</v>
      </c>
      <c r="L46" s="173"/>
      <c r="M46" s="173"/>
      <c r="N46" s="173">
        <f>'実質公債費比率（分子）の構造'!O$48</f>
        <v>5282</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24656</v>
      </c>
      <c r="C49" s="173"/>
      <c r="D49" s="173"/>
      <c r="E49" s="173">
        <f>'実質公債費比率（分子）の構造'!L$45</f>
        <v>21291</v>
      </c>
      <c r="F49" s="173"/>
      <c r="G49" s="173"/>
      <c r="H49" s="173">
        <f>'実質公債費比率（分子）の構造'!M$45</f>
        <v>20509</v>
      </c>
      <c r="I49" s="173"/>
      <c r="J49" s="173"/>
      <c r="K49" s="173">
        <f>'実質公債費比率（分子）の構造'!N$45</f>
        <v>20192</v>
      </c>
      <c r="L49" s="173"/>
      <c r="M49" s="173"/>
      <c r="N49" s="173">
        <f>'実質公債費比率（分子）の構造'!O$45</f>
        <v>20785</v>
      </c>
      <c r="O49" s="173"/>
      <c r="P49" s="173"/>
    </row>
    <row r="50" spans="1:16" x14ac:dyDescent="0.15">
      <c r="A50" s="173" t="s">
        <v>69</v>
      </c>
      <c r="B50" s="173" t="e">
        <f>NA()</f>
        <v>#N/A</v>
      </c>
      <c r="C50" s="173">
        <f>IF(ISNUMBER('実質公債費比率（分子）の構造'!K$53),'実質公債費比率（分子）の構造'!K$53,NA())</f>
        <v>6784</v>
      </c>
      <c r="D50" s="173" t="e">
        <f>NA()</f>
        <v>#N/A</v>
      </c>
      <c r="E50" s="173" t="e">
        <f>NA()</f>
        <v>#N/A</v>
      </c>
      <c r="F50" s="173">
        <f>IF(ISNUMBER('実質公債費比率（分子）の構造'!L$53),'実質公債費比率（分子）の構造'!L$53,NA())</f>
        <v>4166</v>
      </c>
      <c r="G50" s="173" t="e">
        <f>NA()</f>
        <v>#N/A</v>
      </c>
      <c r="H50" s="173" t="e">
        <f>NA()</f>
        <v>#N/A</v>
      </c>
      <c r="I50" s="173">
        <f>IF(ISNUMBER('実質公債費比率（分子）の構造'!M$53),'実質公債費比率（分子）の構造'!M$53,NA())</f>
        <v>3936</v>
      </c>
      <c r="J50" s="173" t="e">
        <f>NA()</f>
        <v>#N/A</v>
      </c>
      <c r="K50" s="173" t="e">
        <f>NA()</f>
        <v>#N/A</v>
      </c>
      <c r="L50" s="173">
        <f>IF(ISNUMBER('実質公債費比率（分子）の構造'!N$53),'実質公債費比率（分子）の構造'!N$53,NA())</f>
        <v>4182</v>
      </c>
      <c r="M50" s="173" t="e">
        <f>NA()</f>
        <v>#N/A</v>
      </c>
      <c r="N50" s="173" t="e">
        <f>NA()</f>
        <v>#N/A</v>
      </c>
      <c r="O50" s="173">
        <f>IF(ISNUMBER('実質公債費比率（分子）の構造'!O$53),'実質公債費比率（分子）の構造'!O$53,NA())</f>
        <v>3610</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193067</v>
      </c>
      <c r="E56" s="172"/>
      <c r="F56" s="172"/>
      <c r="G56" s="172">
        <f>'将来負担比率（分子）の構造'!J$52</f>
        <v>190437</v>
      </c>
      <c r="H56" s="172"/>
      <c r="I56" s="172"/>
      <c r="J56" s="172">
        <f>'将来負担比率（分子）の構造'!K$52</f>
        <v>186467</v>
      </c>
      <c r="K56" s="172"/>
      <c r="L56" s="172"/>
      <c r="M56" s="172">
        <f>'将来負担比率（分子）の構造'!L$52</f>
        <v>183192</v>
      </c>
      <c r="N56" s="172"/>
      <c r="O56" s="172"/>
      <c r="P56" s="172">
        <f>'将来負担比率（分子）の構造'!M$52</f>
        <v>184805</v>
      </c>
    </row>
    <row r="57" spans="1:16" x14ac:dyDescent="0.15">
      <c r="A57" s="172" t="s">
        <v>41</v>
      </c>
      <c r="B57" s="172"/>
      <c r="C57" s="172"/>
      <c r="D57" s="172">
        <f>'将来負担比率（分子）の構造'!I$51</f>
        <v>49923</v>
      </c>
      <c r="E57" s="172"/>
      <c r="F57" s="172"/>
      <c r="G57" s="172">
        <f>'将来負担比率（分子）の構造'!J$51</f>
        <v>50398</v>
      </c>
      <c r="H57" s="172"/>
      <c r="I57" s="172"/>
      <c r="J57" s="172">
        <f>'将来負担比率（分子）の構造'!K$51</f>
        <v>51444</v>
      </c>
      <c r="K57" s="172"/>
      <c r="L57" s="172"/>
      <c r="M57" s="172">
        <f>'将来負担比率（分子）の構造'!L$51</f>
        <v>53156</v>
      </c>
      <c r="N57" s="172"/>
      <c r="O57" s="172"/>
      <c r="P57" s="172">
        <f>'将来負担比率（分子）の構造'!M$51</f>
        <v>55861</v>
      </c>
    </row>
    <row r="58" spans="1:16" x14ac:dyDescent="0.15">
      <c r="A58" s="172" t="s">
        <v>40</v>
      </c>
      <c r="B58" s="172"/>
      <c r="C58" s="172"/>
      <c r="D58" s="172">
        <f>'将来負担比率（分子）の構造'!I$50</f>
        <v>14762</v>
      </c>
      <c r="E58" s="172"/>
      <c r="F58" s="172"/>
      <c r="G58" s="172">
        <f>'将来負担比率（分子）の構造'!J$50</f>
        <v>16649</v>
      </c>
      <c r="H58" s="172"/>
      <c r="I58" s="172"/>
      <c r="J58" s="172">
        <f>'将来負担比率（分子）の構造'!K$50</f>
        <v>16015</v>
      </c>
      <c r="K58" s="172"/>
      <c r="L58" s="172"/>
      <c r="M58" s="172">
        <f>'将来負担比率（分子）の構造'!L$50</f>
        <v>17308</v>
      </c>
      <c r="N58" s="172"/>
      <c r="O58" s="172"/>
      <c r="P58" s="172">
        <f>'将来負担比率（分子）の構造'!M$50</f>
        <v>21726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16201</v>
      </c>
      <c r="C62" s="172"/>
      <c r="D62" s="172"/>
      <c r="E62" s="172">
        <f>'将来負担比率（分子）の構造'!J$45</f>
        <v>16017</v>
      </c>
      <c r="F62" s="172"/>
      <c r="G62" s="172"/>
      <c r="H62" s="172">
        <f>'将来負担比率（分子）の構造'!K$45</f>
        <v>16464</v>
      </c>
      <c r="I62" s="172"/>
      <c r="J62" s="172"/>
      <c r="K62" s="172">
        <f>'将来負担比率（分子）の構造'!L$45</f>
        <v>16480</v>
      </c>
      <c r="L62" s="172"/>
      <c r="M62" s="172"/>
      <c r="N62" s="172">
        <f>'将来負担比率（分子）の構造'!M$45</f>
        <v>16349</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75980</v>
      </c>
      <c r="C64" s="172"/>
      <c r="D64" s="172"/>
      <c r="E64" s="172">
        <f>'将来負担比率（分子）の構造'!J$43</f>
        <v>72236</v>
      </c>
      <c r="F64" s="172"/>
      <c r="G64" s="172"/>
      <c r="H64" s="172">
        <f>'将来負担比率（分子）の構造'!K$43</f>
        <v>70503</v>
      </c>
      <c r="I64" s="172"/>
      <c r="J64" s="172"/>
      <c r="K64" s="172">
        <f>'将来負担比率（分子）の構造'!L$43</f>
        <v>66946</v>
      </c>
      <c r="L64" s="172"/>
      <c r="M64" s="172"/>
      <c r="N64" s="172">
        <f>'将来負担比率（分子）の構造'!M$43</f>
        <v>63560</v>
      </c>
      <c r="O64" s="172"/>
      <c r="P64" s="172"/>
    </row>
    <row r="65" spans="1:16" x14ac:dyDescent="0.15">
      <c r="A65" s="172" t="s">
        <v>31</v>
      </c>
      <c r="B65" s="172">
        <f>'将来負担比率（分子）の構造'!I$42</f>
        <v>1916</v>
      </c>
      <c r="C65" s="172"/>
      <c r="D65" s="172"/>
      <c r="E65" s="172">
        <f>'将来負担比率（分子）の構造'!J$42</f>
        <v>1762</v>
      </c>
      <c r="F65" s="172"/>
      <c r="G65" s="172"/>
      <c r="H65" s="172">
        <f>'将来負担比率（分子）の構造'!K$42</f>
        <v>1606</v>
      </c>
      <c r="I65" s="172"/>
      <c r="J65" s="172"/>
      <c r="K65" s="172">
        <f>'将来負担比率（分子）の構造'!L$42</f>
        <v>1450</v>
      </c>
      <c r="L65" s="172"/>
      <c r="M65" s="172"/>
      <c r="N65" s="172">
        <f>'将来負担比率（分子）の構造'!M$42</f>
        <v>2139</v>
      </c>
      <c r="O65" s="172"/>
      <c r="P65" s="172"/>
    </row>
    <row r="66" spans="1:16" x14ac:dyDescent="0.15">
      <c r="A66" s="172" t="s">
        <v>30</v>
      </c>
      <c r="B66" s="172">
        <f>'将来負担比率（分子）の構造'!I$41</f>
        <v>215791</v>
      </c>
      <c r="C66" s="172"/>
      <c r="D66" s="172"/>
      <c r="E66" s="172">
        <f>'将来負担比率（分子）の構造'!J$41</f>
        <v>216911</v>
      </c>
      <c r="F66" s="172"/>
      <c r="G66" s="172"/>
      <c r="H66" s="172">
        <f>'将来負担比率（分子）の構造'!K$41</f>
        <v>216595</v>
      </c>
      <c r="I66" s="172"/>
      <c r="J66" s="172"/>
      <c r="K66" s="172">
        <f>'将来負担比率（分子）の構造'!L$41</f>
        <v>212956</v>
      </c>
      <c r="L66" s="172"/>
      <c r="M66" s="172"/>
      <c r="N66" s="172">
        <f>'将来負担比率（分子）の構造'!M$41</f>
        <v>215642</v>
      </c>
      <c r="O66" s="172"/>
      <c r="P66" s="172"/>
    </row>
    <row r="67" spans="1:16" x14ac:dyDescent="0.15">
      <c r="A67" s="172" t="s">
        <v>73</v>
      </c>
      <c r="B67" s="172" t="e">
        <f>NA()</f>
        <v>#N/A</v>
      </c>
      <c r="C67" s="172">
        <f>IF(ISNUMBER('将来負担比率（分子）の構造'!I$53), IF('将来負担比率（分子）の構造'!I$53 &lt; 0, 0, '将来負担比率（分子）の構造'!I$53), NA())</f>
        <v>52137</v>
      </c>
      <c r="D67" s="172" t="e">
        <f>NA()</f>
        <v>#N/A</v>
      </c>
      <c r="E67" s="172" t="e">
        <f>NA()</f>
        <v>#N/A</v>
      </c>
      <c r="F67" s="172">
        <f>IF(ISNUMBER('将来負担比率（分子）の構造'!J$53), IF('将来負担比率（分子）の構造'!J$53 &lt; 0, 0, '将来負担比率（分子）の構造'!J$53), NA())</f>
        <v>49443</v>
      </c>
      <c r="G67" s="172" t="e">
        <f>NA()</f>
        <v>#N/A</v>
      </c>
      <c r="H67" s="172" t="e">
        <f>NA()</f>
        <v>#N/A</v>
      </c>
      <c r="I67" s="172">
        <f>IF(ISNUMBER('将来負担比率（分子）の構造'!K$53), IF('将来負担比率（分子）の構造'!K$53 &lt; 0, 0, '将来負担比率（分子）の構造'!K$53), NA())</f>
        <v>51242</v>
      </c>
      <c r="J67" s="172" t="e">
        <f>NA()</f>
        <v>#N/A</v>
      </c>
      <c r="K67" s="172" t="e">
        <f>NA()</f>
        <v>#N/A</v>
      </c>
      <c r="L67" s="172">
        <f>IF(ISNUMBER('将来負担比率（分子）の構造'!L$53), IF('将来負担比率（分子）の構造'!L$53 &lt; 0, 0, '将来負担比率（分子）の構造'!L$53), NA())</f>
        <v>44176</v>
      </c>
      <c r="M67" s="172" t="e">
        <f>NA()</f>
        <v>#N/A</v>
      </c>
      <c r="N67" s="172" t="e">
        <f>NA()</f>
        <v>#N/A</v>
      </c>
      <c r="O67" s="172">
        <f>IF(ISNUMBER('将来負担比率（分子）の構造'!M$53), IF('将来負担比率（分子）の構造'!M$53 &lt; 0, 0, '将来負担比率（分子）の構造'!M$53), NA())</f>
        <v>35298</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2592</v>
      </c>
      <c r="C72" s="176">
        <f>基金残高に係る経年分析!G55</f>
        <v>2452</v>
      </c>
      <c r="D72" s="176">
        <f>基金残高に係る経年分析!H55</f>
        <v>2392</v>
      </c>
    </row>
    <row r="73" spans="1:16" x14ac:dyDescent="0.15">
      <c r="A73" s="175" t="s">
        <v>76</v>
      </c>
      <c r="B73" s="176">
        <f>基金残高に係る経年分析!F56</f>
        <v>104</v>
      </c>
      <c r="C73" s="176">
        <f>基金残高に係る経年分析!G56</f>
        <v>104</v>
      </c>
      <c r="D73" s="176">
        <f>基金残高に係る経年分析!H56</f>
        <v>2595</v>
      </c>
    </row>
    <row r="74" spans="1:16" x14ac:dyDescent="0.15">
      <c r="A74" s="175" t="s">
        <v>77</v>
      </c>
      <c r="B74" s="176">
        <f>基金残高に係る経年分析!F57</f>
        <v>13603</v>
      </c>
      <c r="C74" s="176">
        <f>基金残高に係る経年分析!G57</f>
        <v>14923</v>
      </c>
      <c r="D74" s="176">
        <f>基金残高に係る経年分析!H57</f>
        <v>16717</v>
      </c>
    </row>
  </sheetData>
  <sheetProtection algorithmName="SHA-512" hashValue="NcDe6k25xKHadQjkBYu+S2VVS3yY9NXCBW/GTlKQgCa1PnBmHgspQOE81SGqJjOmhskcwn+H9fEXsWn5ICXg7Q==" saltValue="Endeesy6K1Ck2wL0+y75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227</v>
      </c>
      <c r="C5" s="653"/>
      <c r="D5" s="653"/>
      <c r="E5" s="653"/>
      <c r="F5" s="653"/>
      <c r="G5" s="653"/>
      <c r="H5" s="653"/>
      <c r="I5" s="653"/>
      <c r="J5" s="653"/>
      <c r="K5" s="653"/>
      <c r="L5" s="653"/>
      <c r="M5" s="653"/>
      <c r="N5" s="653"/>
      <c r="O5" s="653"/>
      <c r="P5" s="653"/>
      <c r="Q5" s="654"/>
      <c r="R5" s="655">
        <v>81007993</v>
      </c>
      <c r="S5" s="656"/>
      <c r="T5" s="656"/>
      <c r="U5" s="656"/>
      <c r="V5" s="656"/>
      <c r="W5" s="656"/>
      <c r="X5" s="656"/>
      <c r="Y5" s="657"/>
      <c r="Z5" s="658">
        <v>36.6</v>
      </c>
      <c r="AA5" s="658"/>
      <c r="AB5" s="658"/>
      <c r="AC5" s="658"/>
      <c r="AD5" s="659">
        <v>74187149</v>
      </c>
      <c r="AE5" s="659"/>
      <c r="AF5" s="659"/>
      <c r="AG5" s="659"/>
      <c r="AH5" s="659"/>
      <c r="AI5" s="659"/>
      <c r="AJ5" s="659"/>
      <c r="AK5" s="659"/>
      <c r="AL5" s="660">
        <v>71.900000000000006</v>
      </c>
      <c r="AM5" s="661"/>
      <c r="AN5" s="661"/>
      <c r="AO5" s="662"/>
      <c r="AP5" s="652" t="s">
        <v>228</v>
      </c>
      <c r="AQ5" s="653"/>
      <c r="AR5" s="653"/>
      <c r="AS5" s="653"/>
      <c r="AT5" s="653"/>
      <c r="AU5" s="653"/>
      <c r="AV5" s="653"/>
      <c r="AW5" s="653"/>
      <c r="AX5" s="653"/>
      <c r="AY5" s="653"/>
      <c r="AZ5" s="653"/>
      <c r="BA5" s="653"/>
      <c r="BB5" s="653"/>
      <c r="BC5" s="653"/>
      <c r="BD5" s="653"/>
      <c r="BE5" s="653"/>
      <c r="BF5" s="654"/>
      <c r="BG5" s="666">
        <v>71503248</v>
      </c>
      <c r="BH5" s="667"/>
      <c r="BI5" s="667"/>
      <c r="BJ5" s="667"/>
      <c r="BK5" s="667"/>
      <c r="BL5" s="667"/>
      <c r="BM5" s="667"/>
      <c r="BN5" s="668"/>
      <c r="BO5" s="669">
        <v>88.3</v>
      </c>
      <c r="BP5" s="669"/>
      <c r="BQ5" s="669"/>
      <c r="BR5" s="669"/>
      <c r="BS5" s="670">
        <v>1617527</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1265376</v>
      </c>
      <c r="S6" s="667"/>
      <c r="T6" s="667"/>
      <c r="U6" s="667"/>
      <c r="V6" s="667"/>
      <c r="W6" s="667"/>
      <c r="X6" s="667"/>
      <c r="Y6" s="668"/>
      <c r="Z6" s="669">
        <v>0.6</v>
      </c>
      <c r="AA6" s="669"/>
      <c r="AB6" s="669"/>
      <c r="AC6" s="669"/>
      <c r="AD6" s="670">
        <v>1265376</v>
      </c>
      <c r="AE6" s="670"/>
      <c r="AF6" s="670"/>
      <c r="AG6" s="670"/>
      <c r="AH6" s="670"/>
      <c r="AI6" s="670"/>
      <c r="AJ6" s="670"/>
      <c r="AK6" s="670"/>
      <c r="AL6" s="671">
        <v>1.2</v>
      </c>
      <c r="AM6" s="672"/>
      <c r="AN6" s="672"/>
      <c r="AO6" s="673"/>
      <c r="AP6" s="663" t="s">
        <v>233</v>
      </c>
      <c r="AQ6" s="664"/>
      <c r="AR6" s="664"/>
      <c r="AS6" s="664"/>
      <c r="AT6" s="664"/>
      <c r="AU6" s="664"/>
      <c r="AV6" s="664"/>
      <c r="AW6" s="664"/>
      <c r="AX6" s="664"/>
      <c r="AY6" s="664"/>
      <c r="AZ6" s="664"/>
      <c r="BA6" s="664"/>
      <c r="BB6" s="664"/>
      <c r="BC6" s="664"/>
      <c r="BD6" s="664"/>
      <c r="BE6" s="664"/>
      <c r="BF6" s="665"/>
      <c r="BG6" s="666">
        <v>71503248</v>
      </c>
      <c r="BH6" s="667"/>
      <c r="BI6" s="667"/>
      <c r="BJ6" s="667"/>
      <c r="BK6" s="667"/>
      <c r="BL6" s="667"/>
      <c r="BM6" s="667"/>
      <c r="BN6" s="668"/>
      <c r="BO6" s="669">
        <v>88.3</v>
      </c>
      <c r="BP6" s="669"/>
      <c r="BQ6" s="669"/>
      <c r="BR6" s="669"/>
      <c r="BS6" s="670">
        <v>1617527</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838904</v>
      </c>
      <c r="CS6" s="667"/>
      <c r="CT6" s="667"/>
      <c r="CU6" s="667"/>
      <c r="CV6" s="667"/>
      <c r="CW6" s="667"/>
      <c r="CX6" s="667"/>
      <c r="CY6" s="668"/>
      <c r="CZ6" s="660">
        <v>0.4</v>
      </c>
      <c r="DA6" s="661"/>
      <c r="DB6" s="661"/>
      <c r="DC6" s="680"/>
      <c r="DD6" s="675" t="s">
        <v>184</v>
      </c>
      <c r="DE6" s="667"/>
      <c r="DF6" s="667"/>
      <c r="DG6" s="667"/>
      <c r="DH6" s="667"/>
      <c r="DI6" s="667"/>
      <c r="DJ6" s="667"/>
      <c r="DK6" s="667"/>
      <c r="DL6" s="667"/>
      <c r="DM6" s="667"/>
      <c r="DN6" s="667"/>
      <c r="DO6" s="667"/>
      <c r="DP6" s="668"/>
      <c r="DQ6" s="675">
        <v>838745</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58804</v>
      </c>
      <c r="S7" s="667"/>
      <c r="T7" s="667"/>
      <c r="U7" s="667"/>
      <c r="V7" s="667"/>
      <c r="W7" s="667"/>
      <c r="X7" s="667"/>
      <c r="Y7" s="668"/>
      <c r="Z7" s="669">
        <v>0</v>
      </c>
      <c r="AA7" s="669"/>
      <c r="AB7" s="669"/>
      <c r="AC7" s="669"/>
      <c r="AD7" s="670">
        <v>58804</v>
      </c>
      <c r="AE7" s="670"/>
      <c r="AF7" s="670"/>
      <c r="AG7" s="670"/>
      <c r="AH7" s="670"/>
      <c r="AI7" s="670"/>
      <c r="AJ7" s="670"/>
      <c r="AK7" s="670"/>
      <c r="AL7" s="671">
        <v>0.1</v>
      </c>
      <c r="AM7" s="672"/>
      <c r="AN7" s="672"/>
      <c r="AO7" s="673"/>
      <c r="AP7" s="663" t="s">
        <v>236</v>
      </c>
      <c r="AQ7" s="664"/>
      <c r="AR7" s="664"/>
      <c r="AS7" s="664"/>
      <c r="AT7" s="664"/>
      <c r="AU7" s="664"/>
      <c r="AV7" s="664"/>
      <c r="AW7" s="664"/>
      <c r="AX7" s="664"/>
      <c r="AY7" s="664"/>
      <c r="AZ7" s="664"/>
      <c r="BA7" s="664"/>
      <c r="BB7" s="664"/>
      <c r="BC7" s="664"/>
      <c r="BD7" s="664"/>
      <c r="BE7" s="664"/>
      <c r="BF7" s="665"/>
      <c r="BG7" s="666">
        <v>36498223</v>
      </c>
      <c r="BH7" s="667"/>
      <c r="BI7" s="667"/>
      <c r="BJ7" s="667"/>
      <c r="BK7" s="667"/>
      <c r="BL7" s="667"/>
      <c r="BM7" s="667"/>
      <c r="BN7" s="668"/>
      <c r="BO7" s="669">
        <v>45.1</v>
      </c>
      <c r="BP7" s="669"/>
      <c r="BQ7" s="669"/>
      <c r="BR7" s="669"/>
      <c r="BS7" s="670">
        <v>1617527</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16418063</v>
      </c>
      <c r="CS7" s="667"/>
      <c r="CT7" s="667"/>
      <c r="CU7" s="667"/>
      <c r="CV7" s="667"/>
      <c r="CW7" s="667"/>
      <c r="CX7" s="667"/>
      <c r="CY7" s="668"/>
      <c r="CZ7" s="669">
        <v>7.7</v>
      </c>
      <c r="DA7" s="669"/>
      <c r="DB7" s="669"/>
      <c r="DC7" s="669"/>
      <c r="DD7" s="675">
        <v>1371170</v>
      </c>
      <c r="DE7" s="667"/>
      <c r="DF7" s="667"/>
      <c r="DG7" s="667"/>
      <c r="DH7" s="667"/>
      <c r="DI7" s="667"/>
      <c r="DJ7" s="667"/>
      <c r="DK7" s="667"/>
      <c r="DL7" s="667"/>
      <c r="DM7" s="667"/>
      <c r="DN7" s="667"/>
      <c r="DO7" s="667"/>
      <c r="DP7" s="668"/>
      <c r="DQ7" s="675">
        <v>13641634</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361543</v>
      </c>
      <c r="S8" s="667"/>
      <c r="T8" s="667"/>
      <c r="U8" s="667"/>
      <c r="V8" s="667"/>
      <c r="W8" s="667"/>
      <c r="X8" s="667"/>
      <c r="Y8" s="668"/>
      <c r="Z8" s="669">
        <v>0.2</v>
      </c>
      <c r="AA8" s="669"/>
      <c r="AB8" s="669"/>
      <c r="AC8" s="669"/>
      <c r="AD8" s="670">
        <v>361543</v>
      </c>
      <c r="AE8" s="670"/>
      <c r="AF8" s="670"/>
      <c r="AG8" s="670"/>
      <c r="AH8" s="670"/>
      <c r="AI8" s="670"/>
      <c r="AJ8" s="670"/>
      <c r="AK8" s="670"/>
      <c r="AL8" s="671">
        <v>0.4</v>
      </c>
      <c r="AM8" s="672"/>
      <c r="AN8" s="672"/>
      <c r="AO8" s="673"/>
      <c r="AP8" s="663" t="s">
        <v>239</v>
      </c>
      <c r="AQ8" s="664"/>
      <c r="AR8" s="664"/>
      <c r="AS8" s="664"/>
      <c r="AT8" s="664"/>
      <c r="AU8" s="664"/>
      <c r="AV8" s="664"/>
      <c r="AW8" s="664"/>
      <c r="AX8" s="664"/>
      <c r="AY8" s="664"/>
      <c r="AZ8" s="664"/>
      <c r="BA8" s="664"/>
      <c r="BB8" s="664"/>
      <c r="BC8" s="664"/>
      <c r="BD8" s="664"/>
      <c r="BE8" s="664"/>
      <c r="BF8" s="665"/>
      <c r="BG8" s="666">
        <v>836208</v>
      </c>
      <c r="BH8" s="667"/>
      <c r="BI8" s="667"/>
      <c r="BJ8" s="667"/>
      <c r="BK8" s="667"/>
      <c r="BL8" s="667"/>
      <c r="BM8" s="667"/>
      <c r="BN8" s="668"/>
      <c r="BO8" s="669">
        <v>1</v>
      </c>
      <c r="BP8" s="669"/>
      <c r="BQ8" s="669"/>
      <c r="BR8" s="669"/>
      <c r="BS8" s="670" t="s">
        <v>240</v>
      </c>
      <c r="BT8" s="670"/>
      <c r="BU8" s="670"/>
      <c r="BV8" s="670"/>
      <c r="BW8" s="670"/>
      <c r="BX8" s="670"/>
      <c r="BY8" s="670"/>
      <c r="BZ8" s="670"/>
      <c r="CA8" s="670"/>
      <c r="CB8" s="674"/>
      <c r="CD8" s="681" t="s">
        <v>241</v>
      </c>
      <c r="CE8" s="682"/>
      <c r="CF8" s="682"/>
      <c r="CG8" s="682"/>
      <c r="CH8" s="682"/>
      <c r="CI8" s="682"/>
      <c r="CJ8" s="682"/>
      <c r="CK8" s="682"/>
      <c r="CL8" s="682"/>
      <c r="CM8" s="682"/>
      <c r="CN8" s="682"/>
      <c r="CO8" s="682"/>
      <c r="CP8" s="682"/>
      <c r="CQ8" s="683"/>
      <c r="CR8" s="666">
        <v>79910409</v>
      </c>
      <c r="CS8" s="667"/>
      <c r="CT8" s="667"/>
      <c r="CU8" s="667"/>
      <c r="CV8" s="667"/>
      <c r="CW8" s="667"/>
      <c r="CX8" s="667"/>
      <c r="CY8" s="668"/>
      <c r="CZ8" s="669">
        <v>37.5</v>
      </c>
      <c r="DA8" s="669"/>
      <c r="DB8" s="669"/>
      <c r="DC8" s="669"/>
      <c r="DD8" s="675">
        <v>2436766</v>
      </c>
      <c r="DE8" s="667"/>
      <c r="DF8" s="667"/>
      <c r="DG8" s="667"/>
      <c r="DH8" s="667"/>
      <c r="DI8" s="667"/>
      <c r="DJ8" s="667"/>
      <c r="DK8" s="667"/>
      <c r="DL8" s="667"/>
      <c r="DM8" s="667"/>
      <c r="DN8" s="667"/>
      <c r="DO8" s="667"/>
      <c r="DP8" s="668"/>
      <c r="DQ8" s="675">
        <v>32289852</v>
      </c>
      <c r="DR8" s="667"/>
      <c r="DS8" s="667"/>
      <c r="DT8" s="667"/>
      <c r="DU8" s="667"/>
      <c r="DV8" s="667"/>
      <c r="DW8" s="667"/>
      <c r="DX8" s="667"/>
      <c r="DY8" s="667"/>
      <c r="DZ8" s="667"/>
      <c r="EA8" s="667"/>
      <c r="EB8" s="667"/>
      <c r="EC8" s="676"/>
    </row>
    <row r="9" spans="2:143" ht="11.25" customHeight="1" x14ac:dyDescent="0.15">
      <c r="B9" s="663" t="s">
        <v>242</v>
      </c>
      <c r="C9" s="664"/>
      <c r="D9" s="664"/>
      <c r="E9" s="664"/>
      <c r="F9" s="664"/>
      <c r="G9" s="664"/>
      <c r="H9" s="664"/>
      <c r="I9" s="664"/>
      <c r="J9" s="664"/>
      <c r="K9" s="664"/>
      <c r="L9" s="664"/>
      <c r="M9" s="664"/>
      <c r="N9" s="664"/>
      <c r="O9" s="664"/>
      <c r="P9" s="664"/>
      <c r="Q9" s="665"/>
      <c r="R9" s="666">
        <v>490357</v>
      </c>
      <c r="S9" s="667"/>
      <c r="T9" s="667"/>
      <c r="U9" s="667"/>
      <c r="V9" s="667"/>
      <c r="W9" s="667"/>
      <c r="X9" s="667"/>
      <c r="Y9" s="668"/>
      <c r="Z9" s="669">
        <v>0.2</v>
      </c>
      <c r="AA9" s="669"/>
      <c r="AB9" s="669"/>
      <c r="AC9" s="669"/>
      <c r="AD9" s="670">
        <v>490357</v>
      </c>
      <c r="AE9" s="670"/>
      <c r="AF9" s="670"/>
      <c r="AG9" s="670"/>
      <c r="AH9" s="670"/>
      <c r="AI9" s="670"/>
      <c r="AJ9" s="670"/>
      <c r="AK9" s="670"/>
      <c r="AL9" s="671">
        <v>0.5</v>
      </c>
      <c r="AM9" s="672"/>
      <c r="AN9" s="672"/>
      <c r="AO9" s="673"/>
      <c r="AP9" s="663" t="s">
        <v>243</v>
      </c>
      <c r="AQ9" s="664"/>
      <c r="AR9" s="664"/>
      <c r="AS9" s="664"/>
      <c r="AT9" s="664"/>
      <c r="AU9" s="664"/>
      <c r="AV9" s="664"/>
      <c r="AW9" s="664"/>
      <c r="AX9" s="664"/>
      <c r="AY9" s="664"/>
      <c r="AZ9" s="664"/>
      <c r="BA9" s="664"/>
      <c r="BB9" s="664"/>
      <c r="BC9" s="664"/>
      <c r="BD9" s="664"/>
      <c r="BE9" s="664"/>
      <c r="BF9" s="665"/>
      <c r="BG9" s="666">
        <v>27822056</v>
      </c>
      <c r="BH9" s="667"/>
      <c r="BI9" s="667"/>
      <c r="BJ9" s="667"/>
      <c r="BK9" s="667"/>
      <c r="BL9" s="667"/>
      <c r="BM9" s="667"/>
      <c r="BN9" s="668"/>
      <c r="BO9" s="669">
        <v>34.299999999999997</v>
      </c>
      <c r="BP9" s="669"/>
      <c r="BQ9" s="669"/>
      <c r="BR9" s="669"/>
      <c r="BS9" s="670" t="s">
        <v>244</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18968154</v>
      </c>
      <c r="CS9" s="667"/>
      <c r="CT9" s="667"/>
      <c r="CU9" s="667"/>
      <c r="CV9" s="667"/>
      <c r="CW9" s="667"/>
      <c r="CX9" s="667"/>
      <c r="CY9" s="668"/>
      <c r="CZ9" s="669">
        <v>8.9</v>
      </c>
      <c r="DA9" s="669"/>
      <c r="DB9" s="669"/>
      <c r="DC9" s="669"/>
      <c r="DD9" s="675">
        <v>1478723</v>
      </c>
      <c r="DE9" s="667"/>
      <c r="DF9" s="667"/>
      <c r="DG9" s="667"/>
      <c r="DH9" s="667"/>
      <c r="DI9" s="667"/>
      <c r="DJ9" s="667"/>
      <c r="DK9" s="667"/>
      <c r="DL9" s="667"/>
      <c r="DM9" s="667"/>
      <c r="DN9" s="667"/>
      <c r="DO9" s="667"/>
      <c r="DP9" s="668"/>
      <c r="DQ9" s="675">
        <v>11452330</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247</v>
      </c>
      <c r="S10" s="667"/>
      <c r="T10" s="667"/>
      <c r="U10" s="667"/>
      <c r="V10" s="667"/>
      <c r="W10" s="667"/>
      <c r="X10" s="667"/>
      <c r="Y10" s="668"/>
      <c r="Z10" s="669" t="s">
        <v>247</v>
      </c>
      <c r="AA10" s="669"/>
      <c r="AB10" s="669"/>
      <c r="AC10" s="669"/>
      <c r="AD10" s="670" t="s">
        <v>247</v>
      </c>
      <c r="AE10" s="670"/>
      <c r="AF10" s="670"/>
      <c r="AG10" s="670"/>
      <c r="AH10" s="670"/>
      <c r="AI10" s="670"/>
      <c r="AJ10" s="670"/>
      <c r="AK10" s="670"/>
      <c r="AL10" s="671" t="s">
        <v>247</v>
      </c>
      <c r="AM10" s="672"/>
      <c r="AN10" s="672"/>
      <c r="AO10" s="673"/>
      <c r="AP10" s="663" t="s">
        <v>248</v>
      </c>
      <c r="AQ10" s="664"/>
      <c r="AR10" s="664"/>
      <c r="AS10" s="664"/>
      <c r="AT10" s="664"/>
      <c r="AU10" s="664"/>
      <c r="AV10" s="664"/>
      <c r="AW10" s="664"/>
      <c r="AX10" s="664"/>
      <c r="AY10" s="664"/>
      <c r="AZ10" s="664"/>
      <c r="BA10" s="664"/>
      <c r="BB10" s="664"/>
      <c r="BC10" s="664"/>
      <c r="BD10" s="664"/>
      <c r="BE10" s="664"/>
      <c r="BF10" s="665"/>
      <c r="BG10" s="666">
        <v>2014588</v>
      </c>
      <c r="BH10" s="667"/>
      <c r="BI10" s="667"/>
      <c r="BJ10" s="667"/>
      <c r="BK10" s="667"/>
      <c r="BL10" s="667"/>
      <c r="BM10" s="667"/>
      <c r="BN10" s="668"/>
      <c r="BO10" s="669">
        <v>2.5</v>
      </c>
      <c r="BP10" s="669"/>
      <c r="BQ10" s="669"/>
      <c r="BR10" s="669"/>
      <c r="BS10" s="670" t="s">
        <v>247</v>
      </c>
      <c r="BT10" s="670"/>
      <c r="BU10" s="670"/>
      <c r="BV10" s="670"/>
      <c r="BW10" s="670"/>
      <c r="BX10" s="670"/>
      <c r="BY10" s="670"/>
      <c r="BZ10" s="670"/>
      <c r="CA10" s="670"/>
      <c r="CB10" s="674"/>
      <c r="CD10" s="681" t="s">
        <v>249</v>
      </c>
      <c r="CE10" s="682"/>
      <c r="CF10" s="682"/>
      <c r="CG10" s="682"/>
      <c r="CH10" s="682"/>
      <c r="CI10" s="682"/>
      <c r="CJ10" s="682"/>
      <c r="CK10" s="682"/>
      <c r="CL10" s="682"/>
      <c r="CM10" s="682"/>
      <c r="CN10" s="682"/>
      <c r="CO10" s="682"/>
      <c r="CP10" s="682"/>
      <c r="CQ10" s="683"/>
      <c r="CR10" s="666">
        <v>414868</v>
      </c>
      <c r="CS10" s="667"/>
      <c r="CT10" s="667"/>
      <c r="CU10" s="667"/>
      <c r="CV10" s="667"/>
      <c r="CW10" s="667"/>
      <c r="CX10" s="667"/>
      <c r="CY10" s="668"/>
      <c r="CZ10" s="669">
        <v>0.2</v>
      </c>
      <c r="DA10" s="669"/>
      <c r="DB10" s="669"/>
      <c r="DC10" s="669"/>
      <c r="DD10" s="675">
        <v>658</v>
      </c>
      <c r="DE10" s="667"/>
      <c r="DF10" s="667"/>
      <c r="DG10" s="667"/>
      <c r="DH10" s="667"/>
      <c r="DI10" s="667"/>
      <c r="DJ10" s="667"/>
      <c r="DK10" s="667"/>
      <c r="DL10" s="667"/>
      <c r="DM10" s="667"/>
      <c r="DN10" s="667"/>
      <c r="DO10" s="667"/>
      <c r="DP10" s="668"/>
      <c r="DQ10" s="675">
        <v>393168</v>
      </c>
      <c r="DR10" s="667"/>
      <c r="DS10" s="667"/>
      <c r="DT10" s="667"/>
      <c r="DU10" s="667"/>
      <c r="DV10" s="667"/>
      <c r="DW10" s="667"/>
      <c r="DX10" s="667"/>
      <c r="DY10" s="667"/>
      <c r="DZ10" s="667"/>
      <c r="EA10" s="667"/>
      <c r="EB10" s="667"/>
      <c r="EC10" s="676"/>
    </row>
    <row r="11" spans="2:143" ht="11.25" customHeight="1" x14ac:dyDescent="0.15">
      <c r="B11" s="663" t="s">
        <v>250</v>
      </c>
      <c r="C11" s="664"/>
      <c r="D11" s="664"/>
      <c r="E11" s="664"/>
      <c r="F11" s="664"/>
      <c r="G11" s="664"/>
      <c r="H11" s="664"/>
      <c r="I11" s="664"/>
      <c r="J11" s="664"/>
      <c r="K11" s="664"/>
      <c r="L11" s="664"/>
      <c r="M11" s="664"/>
      <c r="N11" s="664"/>
      <c r="O11" s="664"/>
      <c r="P11" s="664"/>
      <c r="Q11" s="665"/>
      <c r="R11" s="666">
        <v>11988657</v>
      </c>
      <c r="S11" s="667"/>
      <c r="T11" s="667"/>
      <c r="U11" s="667"/>
      <c r="V11" s="667"/>
      <c r="W11" s="667"/>
      <c r="X11" s="667"/>
      <c r="Y11" s="668"/>
      <c r="Z11" s="671">
        <v>5.4</v>
      </c>
      <c r="AA11" s="672"/>
      <c r="AB11" s="672"/>
      <c r="AC11" s="684"/>
      <c r="AD11" s="675">
        <v>11988657</v>
      </c>
      <c r="AE11" s="667"/>
      <c r="AF11" s="667"/>
      <c r="AG11" s="667"/>
      <c r="AH11" s="667"/>
      <c r="AI11" s="667"/>
      <c r="AJ11" s="667"/>
      <c r="AK11" s="668"/>
      <c r="AL11" s="671">
        <v>11.6</v>
      </c>
      <c r="AM11" s="672"/>
      <c r="AN11" s="672"/>
      <c r="AO11" s="673"/>
      <c r="AP11" s="663" t="s">
        <v>251</v>
      </c>
      <c r="AQ11" s="664"/>
      <c r="AR11" s="664"/>
      <c r="AS11" s="664"/>
      <c r="AT11" s="664"/>
      <c r="AU11" s="664"/>
      <c r="AV11" s="664"/>
      <c r="AW11" s="664"/>
      <c r="AX11" s="664"/>
      <c r="AY11" s="664"/>
      <c r="AZ11" s="664"/>
      <c r="BA11" s="664"/>
      <c r="BB11" s="664"/>
      <c r="BC11" s="664"/>
      <c r="BD11" s="664"/>
      <c r="BE11" s="664"/>
      <c r="BF11" s="665"/>
      <c r="BG11" s="666">
        <v>5825371</v>
      </c>
      <c r="BH11" s="667"/>
      <c r="BI11" s="667"/>
      <c r="BJ11" s="667"/>
      <c r="BK11" s="667"/>
      <c r="BL11" s="667"/>
      <c r="BM11" s="667"/>
      <c r="BN11" s="668"/>
      <c r="BO11" s="669">
        <v>7.2</v>
      </c>
      <c r="BP11" s="669"/>
      <c r="BQ11" s="669"/>
      <c r="BR11" s="669"/>
      <c r="BS11" s="670">
        <v>1617527</v>
      </c>
      <c r="BT11" s="670"/>
      <c r="BU11" s="670"/>
      <c r="BV11" s="670"/>
      <c r="BW11" s="670"/>
      <c r="BX11" s="670"/>
      <c r="BY11" s="670"/>
      <c r="BZ11" s="670"/>
      <c r="CA11" s="670"/>
      <c r="CB11" s="674"/>
      <c r="CD11" s="681" t="s">
        <v>252</v>
      </c>
      <c r="CE11" s="682"/>
      <c r="CF11" s="682"/>
      <c r="CG11" s="682"/>
      <c r="CH11" s="682"/>
      <c r="CI11" s="682"/>
      <c r="CJ11" s="682"/>
      <c r="CK11" s="682"/>
      <c r="CL11" s="682"/>
      <c r="CM11" s="682"/>
      <c r="CN11" s="682"/>
      <c r="CO11" s="682"/>
      <c r="CP11" s="682"/>
      <c r="CQ11" s="683"/>
      <c r="CR11" s="666">
        <v>2927697</v>
      </c>
      <c r="CS11" s="667"/>
      <c r="CT11" s="667"/>
      <c r="CU11" s="667"/>
      <c r="CV11" s="667"/>
      <c r="CW11" s="667"/>
      <c r="CX11" s="667"/>
      <c r="CY11" s="668"/>
      <c r="CZ11" s="669">
        <v>1.4</v>
      </c>
      <c r="DA11" s="669"/>
      <c r="DB11" s="669"/>
      <c r="DC11" s="669"/>
      <c r="DD11" s="675">
        <v>1283518</v>
      </c>
      <c r="DE11" s="667"/>
      <c r="DF11" s="667"/>
      <c r="DG11" s="667"/>
      <c r="DH11" s="667"/>
      <c r="DI11" s="667"/>
      <c r="DJ11" s="667"/>
      <c r="DK11" s="667"/>
      <c r="DL11" s="667"/>
      <c r="DM11" s="667"/>
      <c r="DN11" s="667"/>
      <c r="DO11" s="667"/>
      <c r="DP11" s="668"/>
      <c r="DQ11" s="675">
        <v>1939950</v>
      </c>
      <c r="DR11" s="667"/>
      <c r="DS11" s="667"/>
      <c r="DT11" s="667"/>
      <c r="DU11" s="667"/>
      <c r="DV11" s="667"/>
      <c r="DW11" s="667"/>
      <c r="DX11" s="667"/>
      <c r="DY11" s="667"/>
      <c r="DZ11" s="667"/>
      <c r="EA11" s="667"/>
      <c r="EB11" s="667"/>
      <c r="EC11" s="676"/>
    </row>
    <row r="12" spans="2:143" ht="11.25" customHeight="1" x14ac:dyDescent="0.15">
      <c r="B12" s="663" t="s">
        <v>253</v>
      </c>
      <c r="C12" s="664"/>
      <c r="D12" s="664"/>
      <c r="E12" s="664"/>
      <c r="F12" s="664"/>
      <c r="G12" s="664"/>
      <c r="H12" s="664"/>
      <c r="I12" s="664"/>
      <c r="J12" s="664"/>
      <c r="K12" s="664"/>
      <c r="L12" s="664"/>
      <c r="M12" s="664"/>
      <c r="N12" s="664"/>
      <c r="O12" s="664"/>
      <c r="P12" s="664"/>
      <c r="Q12" s="665"/>
      <c r="R12" s="666">
        <v>51636</v>
      </c>
      <c r="S12" s="667"/>
      <c r="T12" s="667"/>
      <c r="U12" s="667"/>
      <c r="V12" s="667"/>
      <c r="W12" s="667"/>
      <c r="X12" s="667"/>
      <c r="Y12" s="668"/>
      <c r="Z12" s="669">
        <v>0</v>
      </c>
      <c r="AA12" s="669"/>
      <c r="AB12" s="669"/>
      <c r="AC12" s="669"/>
      <c r="AD12" s="670">
        <v>51636</v>
      </c>
      <c r="AE12" s="670"/>
      <c r="AF12" s="670"/>
      <c r="AG12" s="670"/>
      <c r="AH12" s="670"/>
      <c r="AI12" s="670"/>
      <c r="AJ12" s="670"/>
      <c r="AK12" s="670"/>
      <c r="AL12" s="671">
        <v>0.1</v>
      </c>
      <c r="AM12" s="672"/>
      <c r="AN12" s="672"/>
      <c r="AO12" s="673"/>
      <c r="AP12" s="663" t="s">
        <v>254</v>
      </c>
      <c r="AQ12" s="664"/>
      <c r="AR12" s="664"/>
      <c r="AS12" s="664"/>
      <c r="AT12" s="664"/>
      <c r="AU12" s="664"/>
      <c r="AV12" s="664"/>
      <c r="AW12" s="664"/>
      <c r="AX12" s="664"/>
      <c r="AY12" s="664"/>
      <c r="AZ12" s="664"/>
      <c r="BA12" s="664"/>
      <c r="BB12" s="664"/>
      <c r="BC12" s="664"/>
      <c r="BD12" s="664"/>
      <c r="BE12" s="664"/>
      <c r="BF12" s="665"/>
      <c r="BG12" s="666">
        <v>30823535</v>
      </c>
      <c r="BH12" s="667"/>
      <c r="BI12" s="667"/>
      <c r="BJ12" s="667"/>
      <c r="BK12" s="667"/>
      <c r="BL12" s="667"/>
      <c r="BM12" s="667"/>
      <c r="BN12" s="668"/>
      <c r="BO12" s="669">
        <v>38</v>
      </c>
      <c r="BP12" s="669"/>
      <c r="BQ12" s="669"/>
      <c r="BR12" s="669"/>
      <c r="BS12" s="670" t="s">
        <v>247</v>
      </c>
      <c r="BT12" s="670"/>
      <c r="BU12" s="670"/>
      <c r="BV12" s="670"/>
      <c r="BW12" s="670"/>
      <c r="BX12" s="670"/>
      <c r="BY12" s="670"/>
      <c r="BZ12" s="670"/>
      <c r="CA12" s="670"/>
      <c r="CB12" s="674"/>
      <c r="CD12" s="681" t="s">
        <v>255</v>
      </c>
      <c r="CE12" s="682"/>
      <c r="CF12" s="682"/>
      <c r="CG12" s="682"/>
      <c r="CH12" s="682"/>
      <c r="CI12" s="682"/>
      <c r="CJ12" s="682"/>
      <c r="CK12" s="682"/>
      <c r="CL12" s="682"/>
      <c r="CM12" s="682"/>
      <c r="CN12" s="682"/>
      <c r="CO12" s="682"/>
      <c r="CP12" s="682"/>
      <c r="CQ12" s="683"/>
      <c r="CR12" s="666">
        <v>8472837</v>
      </c>
      <c r="CS12" s="667"/>
      <c r="CT12" s="667"/>
      <c r="CU12" s="667"/>
      <c r="CV12" s="667"/>
      <c r="CW12" s="667"/>
      <c r="CX12" s="667"/>
      <c r="CY12" s="668"/>
      <c r="CZ12" s="669">
        <v>4</v>
      </c>
      <c r="DA12" s="669"/>
      <c r="DB12" s="669"/>
      <c r="DC12" s="669"/>
      <c r="DD12" s="675">
        <v>620764</v>
      </c>
      <c r="DE12" s="667"/>
      <c r="DF12" s="667"/>
      <c r="DG12" s="667"/>
      <c r="DH12" s="667"/>
      <c r="DI12" s="667"/>
      <c r="DJ12" s="667"/>
      <c r="DK12" s="667"/>
      <c r="DL12" s="667"/>
      <c r="DM12" s="667"/>
      <c r="DN12" s="667"/>
      <c r="DO12" s="667"/>
      <c r="DP12" s="668"/>
      <c r="DQ12" s="675">
        <v>6452884</v>
      </c>
      <c r="DR12" s="667"/>
      <c r="DS12" s="667"/>
      <c r="DT12" s="667"/>
      <c r="DU12" s="667"/>
      <c r="DV12" s="667"/>
      <c r="DW12" s="667"/>
      <c r="DX12" s="667"/>
      <c r="DY12" s="667"/>
      <c r="DZ12" s="667"/>
      <c r="EA12" s="667"/>
      <c r="EB12" s="667"/>
      <c r="EC12" s="676"/>
    </row>
    <row r="13" spans="2:143" ht="11.25" customHeight="1" x14ac:dyDescent="0.15">
      <c r="B13" s="663" t="s">
        <v>256</v>
      </c>
      <c r="C13" s="664"/>
      <c r="D13" s="664"/>
      <c r="E13" s="664"/>
      <c r="F13" s="664"/>
      <c r="G13" s="664"/>
      <c r="H13" s="664"/>
      <c r="I13" s="664"/>
      <c r="J13" s="664"/>
      <c r="K13" s="664"/>
      <c r="L13" s="664"/>
      <c r="M13" s="664"/>
      <c r="N13" s="664"/>
      <c r="O13" s="664"/>
      <c r="P13" s="664"/>
      <c r="Q13" s="665"/>
      <c r="R13" s="666" t="s">
        <v>184</v>
      </c>
      <c r="S13" s="667"/>
      <c r="T13" s="667"/>
      <c r="U13" s="667"/>
      <c r="V13" s="667"/>
      <c r="W13" s="667"/>
      <c r="X13" s="667"/>
      <c r="Y13" s="668"/>
      <c r="Z13" s="669" t="s">
        <v>184</v>
      </c>
      <c r="AA13" s="669"/>
      <c r="AB13" s="669"/>
      <c r="AC13" s="669"/>
      <c r="AD13" s="670" t="s">
        <v>184</v>
      </c>
      <c r="AE13" s="670"/>
      <c r="AF13" s="670"/>
      <c r="AG13" s="670"/>
      <c r="AH13" s="670"/>
      <c r="AI13" s="670"/>
      <c r="AJ13" s="670"/>
      <c r="AK13" s="670"/>
      <c r="AL13" s="671" t="s">
        <v>247</v>
      </c>
      <c r="AM13" s="672"/>
      <c r="AN13" s="672"/>
      <c r="AO13" s="673"/>
      <c r="AP13" s="663" t="s">
        <v>257</v>
      </c>
      <c r="AQ13" s="664"/>
      <c r="AR13" s="664"/>
      <c r="AS13" s="664"/>
      <c r="AT13" s="664"/>
      <c r="AU13" s="664"/>
      <c r="AV13" s="664"/>
      <c r="AW13" s="664"/>
      <c r="AX13" s="664"/>
      <c r="AY13" s="664"/>
      <c r="AZ13" s="664"/>
      <c r="BA13" s="664"/>
      <c r="BB13" s="664"/>
      <c r="BC13" s="664"/>
      <c r="BD13" s="664"/>
      <c r="BE13" s="664"/>
      <c r="BF13" s="665"/>
      <c r="BG13" s="666">
        <v>30562528</v>
      </c>
      <c r="BH13" s="667"/>
      <c r="BI13" s="667"/>
      <c r="BJ13" s="667"/>
      <c r="BK13" s="667"/>
      <c r="BL13" s="667"/>
      <c r="BM13" s="667"/>
      <c r="BN13" s="668"/>
      <c r="BO13" s="669">
        <v>37.700000000000003</v>
      </c>
      <c r="BP13" s="669"/>
      <c r="BQ13" s="669"/>
      <c r="BR13" s="669"/>
      <c r="BS13" s="670" t="s">
        <v>247</v>
      </c>
      <c r="BT13" s="670"/>
      <c r="BU13" s="670"/>
      <c r="BV13" s="670"/>
      <c r="BW13" s="670"/>
      <c r="BX13" s="670"/>
      <c r="BY13" s="670"/>
      <c r="BZ13" s="670"/>
      <c r="CA13" s="670"/>
      <c r="CB13" s="674"/>
      <c r="CD13" s="681" t="s">
        <v>258</v>
      </c>
      <c r="CE13" s="682"/>
      <c r="CF13" s="682"/>
      <c r="CG13" s="682"/>
      <c r="CH13" s="682"/>
      <c r="CI13" s="682"/>
      <c r="CJ13" s="682"/>
      <c r="CK13" s="682"/>
      <c r="CL13" s="682"/>
      <c r="CM13" s="682"/>
      <c r="CN13" s="682"/>
      <c r="CO13" s="682"/>
      <c r="CP13" s="682"/>
      <c r="CQ13" s="683"/>
      <c r="CR13" s="666">
        <v>22509124</v>
      </c>
      <c r="CS13" s="667"/>
      <c r="CT13" s="667"/>
      <c r="CU13" s="667"/>
      <c r="CV13" s="667"/>
      <c r="CW13" s="667"/>
      <c r="CX13" s="667"/>
      <c r="CY13" s="668"/>
      <c r="CZ13" s="669">
        <v>10.6</v>
      </c>
      <c r="DA13" s="669"/>
      <c r="DB13" s="669"/>
      <c r="DC13" s="669"/>
      <c r="DD13" s="675">
        <v>11425720</v>
      </c>
      <c r="DE13" s="667"/>
      <c r="DF13" s="667"/>
      <c r="DG13" s="667"/>
      <c r="DH13" s="667"/>
      <c r="DI13" s="667"/>
      <c r="DJ13" s="667"/>
      <c r="DK13" s="667"/>
      <c r="DL13" s="667"/>
      <c r="DM13" s="667"/>
      <c r="DN13" s="667"/>
      <c r="DO13" s="667"/>
      <c r="DP13" s="668"/>
      <c r="DQ13" s="675">
        <v>13020075</v>
      </c>
      <c r="DR13" s="667"/>
      <c r="DS13" s="667"/>
      <c r="DT13" s="667"/>
      <c r="DU13" s="667"/>
      <c r="DV13" s="667"/>
      <c r="DW13" s="667"/>
      <c r="DX13" s="667"/>
      <c r="DY13" s="667"/>
      <c r="DZ13" s="667"/>
      <c r="EA13" s="667"/>
      <c r="EB13" s="667"/>
      <c r="EC13" s="676"/>
    </row>
    <row r="14" spans="2:143" ht="11.25" customHeight="1" x14ac:dyDescent="0.15">
      <c r="B14" s="663" t="s">
        <v>259</v>
      </c>
      <c r="C14" s="664"/>
      <c r="D14" s="664"/>
      <c r="E14" s="664"/>
      <c r="F14" s="664"/>
      <c r="G14" s="664"/>
      <c r="H14" s="664"/>
      <c r="I14" s="664"/>
      <c r="J14" s="664"/>
      <c r="K14" s="664"/>
      <c r="L14" s="664"/>
      <c r="M14" s="664"/>
      <c r="N14" s="664"/>
      <c r="O14" s="664"/>
      <c r="P14" s="664"/>
      <c r="Q14" s="665"/>
      <c r="R14" s="666" t="s">
        <v>244</v>
      </c>
      <c r="S14" s="667"/>
      <c r="T14" s="667"/>
      <c r="U14" s="667"/>
      <c r="V14" s="667"/>
      <c r="W14" s="667"/>
      <c r="X14" s="667"/>
      <c r="Y14" s="668"/>
      <c r="Z14" s="669" t="s">
        <v>247</v>
      </c>
      <c r="AA14" s="669"/>
      <c r="AB14" s="669"/>
      <c r="AC14" s="669"/>
      <c r="AD14" s="670" t="s">
        <v>184</v>
      </c>
      <c r="AE14" s="670"/>
      <c r="AF14" s="670"/>
      <c r="AG14" s="670"/>
      <c r="AH14" s="670"/>
      <c r="AI14" s="670"/>
      <c r="AJ14" s="670"/>
      <c r="AK14" s="670"/>
      <c r="AL14" s="671" t="s">
        <v>184</v>
      </c>
      <c r="AM14" s="672"/>
      <c r="AN14" s="672"/>
      <c r="AO14" s="673"/>
      <c r="AP14" s="663" t="s">
        <v>260</v>
      </c>
      <c r="AQ14" s="664"/>
      <c r="AR14" s="664"/>
      <c r="AS14" s="664"/>
      <c r="AT14" s="664"/>
      <c r="AU14" s="664"/>
      <c r="AV14" s="664"/>
      <c r="AW14" s="664"/>
      <c r="AX14" s="664"/>
      <c r="AY14" s="664"/>
      <c r="AZ14" s="664"/>
      <c r="BA14" s="664"/>
      <c r="BB14" s="664"/>
      <c r="BC14" s="664"/>
      <c r="BD14" s="664"/>
      <c r="BE14" s="664"/>
      <c r="BF14" s="665"/>
      <c r="BG14" s="666">
        <v>1136244</v>
      </c>
      <c r="BH14" s="667"/>
      <c r="BI14" s="667"/>
      <c r="BJ14" s="667"/>
      <c r="BK14" s="667"/>
      <c r="BL14" s="667"/>
      <c r="BM14" s="667"/>
      <c r="BN14" s="668"/>
      <c r="BO14" s="669">
        <v>1.4</v>
      </c>
      <c r="BP14" s="669"/>
      <c r="BQ14" s="669"/>
      <c r="BR14" s="669"/>
      <c r="BS14" s="670" t="s">
        <v>184</v>
      </c>
      <c r="BT14" s="670"/>
      <c r="BU14" s="670"/>
      <c r="BV14" s="670"/>
      <c r="BW14" s="670"/>
      <c r="BX14" s="670"/>
      <c r="BY14" s="670"/>
      <c r="BZ14" s="670"/>
      <c r="CA14" s="670"/>
      <c r="CB14" s="674"/>
      <c r="CD14" s="681" t="s">
        <v>261</v>
      </c>
      <c r="CE14" s="682"/>
      <c r="CF14" s="682"/>
      <c r="CG14" s="682"/>
      <c r="CH14" s="682"/>
      <c r="CI14" s="682"/>
      <c r="CJ14" s="682"/>
      <c r="CK14" s="682"/>
      <c r="CL14" s="682"/>
      <c r="CM14" s="682"/>
      <c r="CN14" s="682"/>
      <c r="CO14" s="682"/>
      <c r="CP14" s="682"/>
      <c r="CQ14" s="683"/>
      <c r="CR14" s="666">
        <v>4425753</v>
      </c>
      <c r="CS14" s="667"/>
      <c r="CT14" s="667"/>
      <c r="CU14" s="667"/>
      <c r="CV14" s="667"/>
      <c r="CW14" s="667"/>
      <c r="CX14" s="667"/>
      <c r="CY14" s="668"/>
      <c r="CZ14" s="669">
        <v>2.1</v>
      </c>
      <c r="DA14" s="669"/>
      <c r="DB14" s="669"/>
      <c r="DC14" s="669"/>
      <c r="DD14" s="675">
        <v>302414</v>
      </c>
      <c r="DE14" s="667"/>
      <c r="DF14" s="667"/>
      <c r="DG14" s="667"/>
      <c r="DH14" s="667"/>
      <c r="DI14" s="667"/>
      <c r="DJ14" s="667"/>
      <c r="DK14" s="667"/>
      <c r="DL14" s="667"/>
      <c r="DM14" s="667"/>
      <c r="DN14" s="667"/>
      <c r="DO14" s="667"/>
      <c r="DP14" s="668"/>
      <c r="DQ14" s="675">
        <v>4070663</v>
      </c>
      <c r="DR14" s="667"/>
      <c r="DS14" s="667"/>
      <c r="DT14" s="667"/>
      <c r="DU14" s="667"/>
      <c r="DV14" s="667"/>
      <c r="DW14" s="667"/>
      <c r="DX14" s="667"/>
      <c r="DY14" s="667"/>
      <c r="DZ14" s="667"/>
      <c r="EA14" s="667"/>
      <c r="EB14" s="667"/>
      <c r="EC14" s="676"/>
    </row>
    <row r="15" spans="2:143" ht="11.25" customHeight="1" x14ac:dyDescent="0.15">
      <c r="B15" s="663" t="s">
        <v>262</v>
      </c>
      <c r="C15" s="664"/>
      <c r="D15" s="664"/>
      <c r="E15" s="664"/>
      <c r="F15" s="664"/>
      <c r="G15" s="664"/>
      <c r="H15" s="664"/>
      <c r="I15" s="664"/>
      <c r="J15" s="664"/>
      <c r="K15" s="664"/>
      <c r="L15" s="664"/>
      <c r="M15" s="664"/>
      <c r="N15" s="664"/>
      <c r="O15" s="664"/>
      <c r="P15" s="664"/>
      <c r="Q15" s="665"/>
      <c r="R15" s="666" t="s">
        <v>247</v>
      </c>
      <c r="S15" s="667"/>
      <c r="T15" s="667"/>
      <c r="U15" s="667"/>
      <c r="V15" s="667"/>
      <c r="W15" s="667"/>
      <c r="X15" s="667"/>
      <c r="Y15" s="668"/>
      <c r="Z15" s="669" t="s">
        <v>184</v>
      </c>
      <c r="AA15" s="669"/>
      <c r="AB15" s="669"/>
      <c r="AC15" s="669"/>
      <c r="AD15" s="670" t="s">
        <v>247</v>
      </c>
      <c r="AE15" s="670"/>
      <c r="AF15" s="670"/>
      <c r="AG15" s="670"/>
      <c r="AH15" s="670"/>
      <c r="AI15" s="670"/>
      <c r="AJ15" s="670"/>
      <c r="AK15" s="670"/>
      <c r="AL15" s="671" t="s">
        <v>247</v>
      </c>
      <c r="AM15" s="672"/>
      <c r="AN15" s="672"/>
      <c r="AO15" s="673"/>
      <c r="AP15" s="663" t="s">
        <v>263</v>
      </c>
      <c r="AQ15" s="664"/>
      <c r="AR15" s="664"/>
      <c r="AS15" s="664"/>
      <c r="AT15" s="664"/>
      <c r="AU15" s="664"/>
      <c r="AV15" s="664"/>
      <c r="AW15" s="664"/>
      <c r="AX15" s="664"/>
      <c r="AY15" s="664"/>
      <c r="AZ15" s="664"/>
      <c r="BA15" s="664"/>
      <c r="BB15" s="664"/>
      <c r="BC15" s="664"/>
      <c r="BD15" s="664"/>
      <c r="BE15" s="664"/>
      <c r="BF15" s="665"/>
      <c r="BG15" s="666">
        <v>3045246</v>
      </c>
      <c r="BH15" s="667"/>
      <c r="BI15" s="667"/>
      <c r="BJ15" s="667"/>
      <c r="BK15" s="667"/>
      <c r="BL15" s="667"/>
      <c r="BM15" s="667"/>
      <c r="BN15" s="668"/>
      <c r="BO15" s="669">
        <v>3.8</v>
      </c>
      <c r="BP15" s="669"/>
      <c r="BQ15" s="669"/>
      <c r="BR15" s="669"/>
      <c r="BS15" s="670" t="s">
        <v>247</v>
      </c>
      <c r="BT15" s="670"/>
      <c r="BU15" s="670"/>
      <c r="BV15" s="670"/>
      <c r="BW15" s="670"/>
      <c r="BX15" s="670"/>
      <c r="BY15" s="670"/>
      <c r="BZ15" s="670"/>
      <c r="CA15" s="670"/>
      <c r="CB15" s="674"/>
      <c r="CD15" s="681" t="s">
        <v>264</v>
      </c>
      <c r="CE15" s="682"/>
      <c r="CF15" s="682"/>
      <c r="CG15" s="682"/>
      <c r="CH15" s="682"/>
      <c r="CI15" s="682"/>
      <c r="CJ15" s="682"/>
      <c r="CK15" s="682"/>
      <c r="CL15" s="682"/>
      <c r="CM15" s="682"/>
      <c r="CN15" s="682"/>
      <c r="CO15" s="682"/>
      <c r="CP15" s="682"/>
      <c r="CQ15" s="683"/>
      <c r="CR15" s="666">
        <v>34916963</v>
      </c>
      <c r="CS15" s="667"/>
      <c r="CT15" s="667"/>
      <c r="CU15" s="667"/>
      <c r="CV15" s="667"/>
      <c r="CW15" s="667"/>
      <c r="CX15" s="667"/>
      <c r="CY15" s="668"/>
      <c r="CZ15" s="669">
        <v>16.399999999999999</v>
      </c>
      <c r="DA15" s="669"/>
      <c r="DB15" s="669"/>
      <c r="DC15" s="669"/>
      <c r="DD15" s="675">
        <v>15697325</v>
      </c>
      <c r="DE15" s="667"/>
      <c r="DF15" s="667"/>
      <c r="DG15" s="667"/>
      <c r="DH15" s="667"/>
      <c r="DI15" s="667"/>
      <c r="DJ15" s="667"/>
      <c r="DK15" s="667"/>
      <c r="DL15" s="667"/>
      <c r="DM15" s="667"/>
      <c r="DN15" s="667"/>
      <c r="DO15" s="667"/>
      <c r="DP15" s="668"/>
      <c r="DQ15" s="675">
        <v>18467416</v>
      </c>
      <c r="DR15" s="667"/>
      <c r="DS15" s="667"/>
      <c r="DT15" s="667"/>
      <c r="DU15" s="667"/>
      <c r="DV15" s="667"/>
      <c r="DW15" s="667"/>
      <c r="DX15" s="667"/>
      <c r="DY15" s="667"/>
      <c r="DZ15" s="667"/>
      <c r="EA15" s="667"/>
      <c r="EB15" s="667"/>
      <c r="EC15" s="676"/>
    </row>
    <row r="16" spans="2:143" ht="11.25" customHeight="1" x14ac:dyDescent="0.15">
      <c r="B16" s="663" t="s">
        <v>265</v>
      </c>
      <c r="C16" s="664"/>
      <c r="D16" s="664"/>
      <c r="E16" s="664"/>
      <c r="F16" s="664"/>
      <c r="G16" s="664"/>
      <c r="H16" s="664"/>
      <c r="I16" s="664"/>
      <c r="J16" s="664"/>
      <c r="K16" s="664"/>
      <c r="L16" s="664"/>
      <c r="M16" s="664"/>
      <c r="N16" s="664"/>
      <c r="O16" s="664"/>
      <c r="P16" s="664"/>
      <c r="Q16" s="665"/>
      <c r="R16" s="666">
        <v>129517</v>
      </c>
      <c r="S16" s="667"/>
      <c r="T16" s="667"/>
      <c r="U16" s="667"/>
      <c r="V16" s="667"/>
      <c r="W16" s="667"/>
      <c r="X16" s="667"/>
      <c r="Y16" s="668"/>
      <c r="Z16" s="669">
        <v>0.1</v>
      </c>
      <c r="AA16" s="669"/>
      <c r="AB16" s="669"/>
      <c r="AC16" s="669"/>
      <c r="AD16" s="670">
        <v>129517</v>
      </c>
      <c r="AE16" s="670"/>
      <c r="AF16" s="670"/>
      <c r="AG16" s="670"/>
      <c r="AH16" s="670"/>
      <c r="AI16" s="670"/>
      <c r="AJ16" s="670"/>
      <c r="AK16" s="670"/>
      <c r="AL16" s="671">
        <v>0.1</v>
      </c>
      <c r="AM16" s="672"/>
      <c r="AN16" s="672"/>
      <c r="AO16" s="673"/>
      <c r="AP16" s="663" t="s">
        <v>266</v>
      </c>
      <c r="AQ16" s="664"/>
      <c r="AR16" s="664"/>
      <c r="AS16" s="664"/>
      <c r="AT16" s="664"/>
      <c r="AU16" s="664"/>
      <c r="AV16" s="664"/>
      <c r="AW16" s="664"/>
      <c r="AX16" s="664"/>
      <c r="AY16" s="664"/>
      <c r="AZ16" s="664"/>
      <c r="BA16" s="664"/>
      <c r="BB16" s="664"/>
      <c r="BC16" s="664"/>
      <c r="BD16" s="664"/>
      <c r="BE16" s="664"/>
      <c r="BF16" s="665"/>
      <c r="BG16" s="666" t="s">
        <v>184</v>
      </c>
      <c r="BH16" s="667"/>
      <c r="BI16" s="667"/>
      <c r="BJ16" s="667"/>
      <c r="BK16" s="667"/>
      <c r="BL16" s="667"/>
      <c r="BM16" s="667"/>
      <c r="BN16" s="668"/>
      <c r="BO16" s="669" t="s">
        <v>184</v>
      </c>
      <c r="BP16" s="669"/>
      <c r="BQ16" s="669"/>
      <c r="BR16" s="669"/>
      <c r="BS16" s="670" t="s">
        <v>247</v>
      </c>
      <c r="BT16" s="670"/>
      <c r="BU16" s="670"/>
      <c r="BV16" s="670"/>
      <c r="BW16" s="670"/>
      <c r="BX16" s="670"/>
      <c r="BY16" s="670"/>
      <c r="BZ16" s="670"/>
      <c r="CA16" s="670"/>
      <c r="CB16" s="674"/>
      <c r="CD16" s="681" t="s">
        <v>267</v>
      </c>
      <c r="CE16" s="682"/>
      <c r="CF16" s="682"/>
      <c r="CG16" s="682"/>
      <c r="CH16" s="682"/>
      <c r="CI16" s="682"/>
      <c r="CJ16" s="682"/>
      <c r="CK16" s="682"/>
      <c r="CL16" s="682"/>
      <c r="CM16" s="682"/>
      <c r="CN16" s="682"/>
      <c r="CO16" s="682"/>
      <c r="CP16" s="682"/>
      <c r="CQ16" s="683"/>
      <c r="CR16" s="666">
        <v>30470</v>
      </c>
      <c r="CS16" s="667"/>
      <c r="CT16" s="667"/>
      <c r="CU16" s="667"/>
      <c r="CV16" s="667"/>
      <c r="CW16" s="667"/>
      <c r="CX16" s="667"/>
      <c r="CY16" s="668"/>
      <c r="CZ16" s="669">
        <v>0</v>
      </c>
      <c r="DA16" s="669"/>
      <c r="DB16" s="669"/>
      <c r="DC16" s="669"/>
      <c r="DD16" s="675" t="s">
        <v>184</v>
      </c>
      <c r="DE16" s="667"/>
      <c r="DF16" s="667"/>
      <c r="DG16" s="667"/>
      <c r="DH16" s="667"/>
      <c r="DI16" s="667"/>
      <c r="DJ16" s="667"/>
      <c r="DK16" s="667"/>
      <c r="DL16" s="667"/>
      <c r="DM16" s="667"/>
      <c r="DN16" s="667"/>
      <c r="DO16" s="667"/>
      <c r="DP16" s="668"/>
      <c r="DQ16" s="675">
        <v>7121</v>
      </c>
      <c r="DR16" s="667"/>
      <c r="DS16" s="667"/>
      <c r="DT16" s="667"/>
      <c r="DU16" s="667"/>
      <c r="DV16" s="667"/>
      <c r="DW16" s="667"/>
      <c r="DX16" s="667"/>
      <c r="DY16" s="667"/>
      <c r="DZ16" s="667"/>
      <c r="EA16" s="667"/>
      <c r="EB16" s="667"/>
      <c r="EC16" s="676"/>
    </row>
    <row r="17" spans="2:133" ht="11.25" customHeight="1" x14ac:dyDescent="0.15">
      <c r="B17" s="663" t="s">
        <v>268</v>
      </c>
      <c r="C17" s="664"/>
      <c r="D17" s="664"/>
      <c r="E17" s="664"/>
      <c r="F17" s="664"/>
      <c r="G17" s="664"/>
      <c r="H17" s="664"/>
      <c r="I17" s="664"/>
      <c r="J17" s="664"/>
      <c r="K17" s="664"/>
      <c r="L17" s="664"/>
      <c r="M17" s="664"/>
      <c r="N17" s="664"/>
      <c r="O17" s="664"/>
      <c r="P17" s="664"/>
      <c r="Q17" s="665"/>
      <c r="R17" s="666">
        <v>1376253</v>
      </c>
      <c r="S17" s="667"/>
      <c r="T17" s="667"/>
      <c r="U17" s="667"/>
      <c r="V17" s="667"/>
      <c r="W17" s="667"/>
      <c r="X17" s="667"/>
      <c r="Y17" s="668"/>
      <c r="Z17" s="669">
        <v>0.6</v>
      </c>
      <c r="AA17" s="669"/>
      <c r="AB17" s="669"/>
      <c r="AC17" s="669"/>
      <c r="AD17" s="670">
        <v>1376253</v>
      </c>
      <c r="AE17" s="670"/>
      <c r="AF17" s="670"/>
      <c r="AG17" s="670"/>
      <c r="AH17" s="670"/>
      <c r="AI17" s="670"/>
      <c r="AJ17" s="670"/>
      <c r="AK17" s="670"/>
      <c r="AL17" s="671">
        <v>1.3</v>
      </c>
      <c r="AM17" s="672"/>
      <c r="AN17" s="672"/>
      <c r="AO17" s="673"/>
      <c r="AP17" s="663" t="s">
        <v>269</v>
      </c>
      <c r="AQ17" s="664"/>
      <c r="AR17" s="664"/>
      <c r="AS17" s="664"/>
      <c r="AT17" s="664"/>
      <c r="AU17" s="664"/>
      <c r="AV17" s="664"/>
      <c r="AW17" s="664"/>
      <c r="AX17" s="664"/>
      <c r="AY17" s="664"/>
      <c r="AZ17" s="664"/>
      <c r="BA17" s="664"/>
      <c r="BB17" s="664"/>
      <c r="BC17" s="664"/>
      <c r="BD17" s="664"/>
      <c r="BE17" s="664"/>
      <c r="BF17" s="665"/>
      <c r="BG17" s="666" t="s">
        <v>247</v>
      </c>
      <c r="BH17" s="667"/>
      <c r="BI17" s="667"/>
      <c r="BJ17" s="667"/>
      <c r="BK17" s="667"/>
      <c r="BL17" s="667"/>
      <c r="BM17" s="667"/>
      <c r="BN17" s="668"/>
      <c r="BO17" s="669" t="s">
        <v>247</v>
      </c>
      <c r="BP17" s="669"/>
      <c r="BQ17" s="669"/>
      <c r="BR17" s="669"/>
      <c r="BS17" s="670" t="s">
        <v>184</v>
      </c>
      <c r="BT17" s="670"/>
      <c r="BU17" s="670"/>
      <c r="BV17" s="670"/>
      <c r="BW17" s="670"/>
      <c r="BX17" s="670"/>
      <c r="BY17" s="670"/>
      <c r="BZ17" s="670"/>
      <c r="CA17" s="670"/>
      <c r="CB17" s="674"/>
      <c r="CD17" s="681" t="s">
        <v>270</v>
      </c>
      <c r="CE17" s="682"/>
      <c r="CF17" s="682"/>
      <c r="CG17" s="682"/>
      <c r="CH17" s="682"/>
      <c r="CI17" s="682"/>
      <c r="CJ17" s="682"/>
      <c r="CK17" s="682"/>
      <c r="CL17" s="682"/>
      <c r="CM17" s="682"/>
      <c r="CN17" s="682"/>
      <c r="CO17" s="682"/>
      <c r="CP17" s="682"/>
      <c r="CQ17" s="683"/>
      <c r="CR17" s="666">
        <v>22020989</v>
      </c>
      <c r="CS17" s="667"/>
      <c r="CT17" s="667"/>
      <c r="CU17" s="667"/>
      <c r="CV17" s="667"/>
      <c r="CW17" s="667"/>
      <c r="CX17" s="667"/>
      <c r="CY17" s="668"/>
      <c r="CZ17" s="669">
        <v>10.3</v>
      </c>
      <c r="DA17" s="669"/>
      <c r="DB17" s="669"/>
      <c r="DC17" s="669"/>
      <c r="DD17" s="675" t="s">
        <v>184</v>
      </c>
      <c r="DE17" s="667"/>
      <c r="DF17" s="667"/>
      <c r="DG17" s="667"/>
      <c r="DH17" s="667"/>
      <c r="DI17" s="667"/>
      <c r="DJ17" s="667"/>
      <c r="DK17" s="667"/>
      <c r="DL17" s="667"/>
      <c r="DM17" s="667"/>
      <c r="DN17" s="667"/>
      <c r="DO17" s="667"/>
      <c r="DP17" s="668"/>
      <c r="DQ17" s="675">
        <v>20518126</v>
      </c>
      <c r="DR17" s="667"/>
      <c r="DS17" s="667"/>
      <c r="DT17" s="667"/>
      <c r="DU17" s="667"/>
      <c r="DV17" s="667"/>
      <c r="DW17" s="667"/>
      <c r="DX17" s="667"/>
      <c r="DY17" s="667"/>
      <c r="DZ17" s="667"/>
      <c r="EA17" s="667"/>
      <c r="EB17" s="667"/>
      <c r="EC17" s="676"/>
    </row>
    <row r="18" spans="2:133" ht="11.25" customHeight="1" x14ac:dyDescent="0.15">
      <c r="B18" s="663" t="s">
        <v>271</v>
      </c>
      <c r="C18" s="664"/>
      <c r="D18" s="664"/>
      <c r="E18" s="664"/>
      <c r="F18" s="664"/>
      <c r="G18" s="664"/>
      <c r="H18" s="664"/>
      <c r="I18" s="664"/>
      <c r="J18" s="664"/>
      <c r="K18" s="664"/>
      <c r="L18" s="664"/>
      <c r="M18" s="664"/>
      <c r="N18" s="664"/>
      <c r="O18" s="664"/>
      <c r="P18" s="664"/>
      <c r="Q18" s="665"/>
      <c r="R18" s="666">
        <v>1882704</v>
      </c>
      <c r="S18" s="667"/>
      <c r="T18" s="667"/>
      <c r="U18" s="667"/>
      <c r="V18" s="667"/>
      <c r="W18" s="667"/>
      <c r="X18" s="667"/>
      <c r="Y18" s="668"/>
      <c r="Z18" s="669">
        <v>0.9</v>
      </c>
      <c r="AA18" s="669"/>
      <c r="AB18" s="669"/>
      <c r="AC18" s="669"/>
      <c r="AD18" s="670">
        <v>1694700</v>
      </c>
      <c r="AE18" s="670"/>
      <c r="AF18" s="670"/>
      <c r="AG18" s="670"/>
      <c r="AH18" s="670"/>
      <c r="AI18" s="670"/>
      <c r="AJ18" s="670"/>
      <c r="AK18" s="670"/>
      <c r="AL18" s="671">
        <v>1.6000000238418579</v>
      </c>
      <c r="AM18" s="672"/>
      <c r="AN18" s="672"/>
      <c r="AO18" s="673"/>
      <c r="AP18" s="663" t="s">
        <v>272</v>
      </c>
      <c r="AQ18" s="664"/>
      <c r="AR18" s="664"/>
      <c r="AS18" s="664"/>
      <c r="AT18" s="664"/>
      <c r="AU18" s="664"/>
      <c r="AV18" s="664"/>
      <c r="AW18" s="664"/>
      <c r="AX18" s="664"/>
      <c r="AY18" s="664"/>
      <c r="AZ18" s="664"/>
      <c r="BA18" s="664"/>
      <c r="BB18" s="664"/>
      <c r="BC18" s="664"/>
      <c r="BD18" s="664"/>
      <c r="BE18" s="664"/>
      <c r="BF18" s="665"/>
      <c r="BG18" s="666" t="s">
        <v>240</v>
      </c>
      <c r="BH18" s="667"/>
      <c r="BI18" s="667"/>
      <c r="BJ18" s="667"/>
      <c r="BK18" s="667"/>
      <c r="BL18" s="667"/>
      <c r="BM18" s="667"/>
      <c r="BN18" s="668"/>
      <c r="BO18" s="669" t="s">
        <v>247</v>
      </c>
      <c r="BP18" s="669"/>
      <c r="BQ18" s="669"/>
      <c r="BR18" s="669"/>
      <c r="BS18" s="670" t="s">
        <v>247</v>
      </c>
      <c r="BT18" s="670"/>
      <c r="BU18" s="670"/>
      <c r="BV18" s="670"/>
      <c r="BW18" s="670"/>
      <c r="BX18" s="670"/>
      <c r="BY18" s="670"/>
      <c r="BZ18" s="670"/>
      <c r="CA18" s="670"/>
      <c r="CB18" s="674"/>
      <c r="CD18" s="681" t="s">
        <v>273</v>
      </c>
      <c r="CE18" s="682"/>
      <c r="CF18" s="682"/>
      <c r="CG18" s="682"/>
      <c r="CH18" s="682"/>
      <c r="CI18" s="682"/>
      <c r="CJ18" s="682"/>
      <c r="CK18" s="682"/>
      <c r="CL18" s="682"/>
      <c r="CM18" s="682"/>
      <c r="CN18" s="682"/>
      <c r="CO18" s="682"/>
      <c r="CP18" s="682"/>
      <c r="CQ18" s="683"/>
      <c r="CR18" s="666">
        <v>1038804</v>
      </c>
      <c r="CS18" s="667"/>
      <c r="CT18" s="667"/>
      <c r="CU18" s="667"/>
      <c r="CV18" s="667"/>
      <c r="CW18" s="667"/>
      <c r="CX18" s="667"/>
      <c r="CY18" s="668"/>
      <c r="CZ18" s="669">
        <v>0.5</v>
      </c>
      <c r="DA18" s="669"/>
      <c r="DB18" s="669"/>
      <c r="DC18" s="669"/>
      <c r="DD18" s="675" t="s">
        <v>247</v>
      </c>
      <c r="DE18" s="667"/>
      <c r="DF18" s="667"/>
      <c r="DG18" s="667"/>
      <c r="DH18" s="667"/>
      <c r="DI18" s="667"/>
      <c r="DJ18" s="667"/>
      <c r="DK18" s="667"/>
      <c r="DL18" s="667"/>
      <c r="DM18" s="667"/>
      <c r="DN18" s="667"/>
      <c r="DO18" s="667"/>
      <c r="DP18" s="668"/>
      <c r="DQ18" s="675">
        <v>1038742</v>
      </c>
      <c r="DR18" s="667"/>
      <c r="DS18" s="667"/>
      <c r="DT18" s="667"/>
      <c r="DU18" s="667"/>
      <c r="DV18" s="667"/>
      <c r="DW18" s="667"/>
      <c r="DX18" s="667"/>
      <c r="DY18" s="667"/>
      <c r="DZ18" s="667"/>
      <c r="EA18" s="667"/>
      <c r="EB18" s="667"/>
      <c r="EC18" s="676"/>
    </row>
    <row r="19" spans="2:133" ht="11.25" customHeight="1" x14ac:dyDescent="0.15">
      <c r="B19" s="663" t="s">
        <v>274</v>
      </c>
      <c r="C19" s="664"/>
      <c r="D19" s="664"/>
      <c r="E19" s="664"/>
      <c r="F19" s="664"/>
      <c r="G19" s="664"/>
      <c r="H19" s="664"/>
      <c r="I19" s="664"/>
      <c r="J19" s="664"/>
      <c r="K19" s="664"/>
      <c r="L19" s="664"/>
      <c r="M19" s="664"/>
      <c r="N19" s="664"/>
      <c r="O19" s="664"/>
      <c r="P19" s="664"/>
      <c r="Q19" s="665"/>
      <c r="R19" s="666">
        <v>438947</v>
      </c>
      <c r="S19" s="667"/>
      <c r="T19" s="667"/>
      <c r="U19" s="667"/>
      <c r="V19" s="667"/>
      <c r="W19" s="667"/>
      <c r="X19" s="667"/>
      <c r="Y19" s="668"/>
      <c r="Z19" s="669">
        <v>0.2</v>
      </c>
      <c r="AA19" s="669"/>
      <c r="AB19" s="669"/>
      <c r="AC19" s="669"/>
      <c r="AD19" s="670">
        <v>438947</v>
      </c>
      <c r="AE19" s="670"/>
      <c r="AF19" s="670"/>
      <c r="AG19" s="670"/>
      <c r="AH19" s="670"/>
      <c r="AI19" s="670"/>
      <c r="AJ19" s="670"/>
      <c r="AK19" s="670"/>
      <c r="AL19" s="671">
        <v>0.4</v>
      </c>
      <c r="AM19" s="672"/>
      <c r="AN19" s="672"/>
      <c r="AO19" s="673"/>
      <c r="AP19" s="663" t="s">
        <v>275</v>
      </c>
      <c r="AQ19" s="664"/>
      <c r="AR19" s="664"/>
      <c r="AS19" s="664"/>
      <c r="AT19" s="664"/>
      <c r="AU19" s="664"/>
      <c r="AV19" s="664"/>
      <c r="AW19" s="664"/>
      <c r="AX19" s="664"/>
      <c r="AY19" s="664"/>
      <c r="AZ19" s="664"/>
      <c r="BA19" s="664"/>
      <c r="BB19" s="664"/>
      <c r="BC19" s="664"/>
      <c r="BD19" s="664"/>
      <c r="BE19" s="664"/>
      <c r="BF19" s="665"/>
      <c r="BG19" s="666">
        <v>9504745</v>
      </c>
      <c r="BH19" s="667"/>
      <c r="BI19" s="667"/>
      <c r="BJ19" s="667"/>
      <c r="BK19" s="667"/>
      <c r="BL19" s="667"/>
      <c r="BM19" s="667"/>
      <c r="BN19" s="668"/>
      <c r="BO19" s="669">
        <v>11.7</v>
      </c>
      <c r="BP19" s="669"/>
      <c r="BQ19" s="669"/>
      <c r="BR19" s="669"/>
      <c r="BS19" s="670" t="s">
        <v>184</v>
      </c>
      <c r="BT19" s="670"/>
      <c r="BU19" s="670"/>
      <c r="BV19" s="670"/>
      <c r="BW19" s="670"/>
      <c r="BX19" s="670"/>
      <c r="BY19" s="670"/>
      <c r="BZ19" s="670"/>
      <c r="CA19" s="670"/>
      <c r="CB19" s="674"/>
      <c r="CD19" s="681" t="s">
        <v>276</v>
      </c>
      <c r="CE19" s="682"/>
      <c r="CF19" s="682"/>
      <c r="CG19" s="682"/>
      <c r="CH19" s="682"/>
      <c r="CI19" s="682"/>
      <c r="CJ19" s="682"/>
      <c r="CK19" s="682"/>
      <c r="CL19" s="682"/>
      <c r="CM19" s="682"/>
      <c r="CN19" s="682"/>
      <c r="CO19" s="682"/>
      <c r="CP19" s="682"/>
      <c r="CQ19" s="683"/>
      <c r="CR19" s="666" t="s">
        <v>184</v>
      </c>
      <c r="CS19" s="667"/>
      <c r="CT19" s="667"/>
      <c r="CU19" s="667"/>
      <c r="CV19" s="667"/>
      <c r="CW19" s="667"/>
      <c r="CX19" s="667"/>
      <c r="CY19" s="668"/>
      <c r="CZ19" s="669" t="s">
        <v>247</v>
      </c>
      <c r="DA19" s="669"/>
      <c r="DB19" s="669"/>
      <c r="DC19" s="669"/>
      <c r="DD19" s="675" t="s">
        <v>240</v>
      </c>
      <c r="DE19" s="667"/>
      <c r="DF19" s="667"/>
      <c r="DG19" s="667"/>
      <c r="DH19" s="667"/>
      <c r="DI19" s="667"/>
      <c r="DJ19" s="667"/>
      <c r="DK19" s="667"/>
      <c r="DL19" s="667"/>
      <c r="DM19" s="667"/>
      <c r="DN19" s="667"/>
      <c r="DO19" s="667"/>
      <c r="DP19" s="668"/>
      <c r="DQ19" s="675" t="s">
        <v>247</v>
      </c>
      <c r="DR19" s="667"/>
      <c r="DS19" s="667"/>
      <c r="DT19" s="667"/>
      <c r="DU19" s="667"/>
      <c r="DV19" s="667"/>
      <c r="DW19" s="667"/>
      <c r="DX19" s="667"/>
      <c r="DY19" s="667"/>
      <c r="DZ19" s="667"/>
      <c r="EA19" s="667"/>
      <c r="EB19" s="667"/>
      <c r="EC19" s="676"/>
    </row>
    <row r="20" spans="2:133" ht="11.25" customHeight="1" x14ac:dyDescent="0.15">
      <c r="B20" s="663" t="s">
        <v>277</v>
      </c>
      <c r="C20" s="664"/>
      <c r="D20" s="664"/>
      <c r="E20" s="664"/>
      <c r="F20" s="664"/>
      <c r="G20" s="664"/>
      <c r="H20" s="664"/>
      <c r="I20" s="664"/>
      <c r="J20" s="664"/>
      <c r="K20" s="664"/>
      <c r="L20" s="664"/>
      <c r="M20" s="664"/>
      <c r="N20" s="664"/>
      <c r="O20" s="664"/>
      <c r="P20" s="664"/>
      <c r="Q20" s="665"/>
      <c r="R20" s="666">
        <v>40306</v>
      </c>
      <c r="S20" s="667"/>
      <c r="T20" s="667"/>
      <c r="U20" s="667"/>
      <c r="V20" s="667"/>
      <c r="W20" s="667"/>
      <c r="X20" s="667"/>
      <c r="Y20" s="668"/>
      <c r="Z20" s="669">
        <v>0</v>
      </c>
      <c r="AA20" s="669"/>
      <c r="AB20" s="669"/>
      <c r="AC20" s="669"/>
      <c r="AD20" s="670">
        <v>40306</v>
      </c>
      <c r="AE20" s="670"/>
      <c r="AF20" s="670"/>
      <c r="AG20" s="670"/>
      <c r="AH20" s="670"/>
      <c r="AI20" s="670"/>
      <c r="AJ20" s="670"/>
      <c r="AK20" s="670"/>
      <c r="AL20" s="671">
        <v>0</v>
      </c>
      <c r="AM20" s="672"/>
      <c r="AN20" s="672"/>
      <c r="AO20" s="673"/>
      <c r="AP20" s="663" t="s">
        <v>278</v>
      </c>
      <c r="AQ20" s="664"/>
      <c r="AR20" s="664"/>
      <c r="AS20" s="664"/>
      <c r="AT20" s="664"/>
      <c r="AU20" s="664"/>
      <c r="AV20" s="664"/>
      <c r="AW20" s="664"/>
      <c r="AX20" s="664"/>
      <c r="AY20" s="664"/>
      <c r="AZ20" s="664"/>
      <c r="BA20" s="664"/>
      <c r="BB20" s="664"/>
      <c r="BC20" s="664"/>
      <c r="BD20" s="664"/>
      <c r="BE20" s="664"/>
      <c r="BF20" s="665"/>
      <c r="BG20" s="666">
        <v>9013850</v>
      </c>
      <c r="BH20" s="667"/>
      <c r="BI20" s="667"/>
      <c r="BJ20" s="667"/>
      <c r="BK20" s="667"/>
      <c r="BL20" s="667"/>
      <c r="BM20" s="667"/>
      <c r="BN20" s="668"/>
      <c r="BO20" s="669">
        <v>11.1</v>
      </c>
      <c r="BP20" s="669"/>
      <c r="BQ20" s="669"/>
      <c r="BR20" s="669"/>
      <c r="BS20" s="670" t="s">
        <v>184</v>
      </c>
      <c r="BT20" s="670"/>
      <c r="BU20" s="670"/>
      <c r="BV20" s="670"/>
      <c r="BW20" s="670"/>
      <c r="BX20" s="670"/>
      <c r="BY20" s="670"/>
      <c r="BZ20" s="670"/>
      <c r="CA20" s="670"/>
      <c r="CB20" s="674"/>
      <c r="CD20" s="681" t="s">
        <v>279</v>
      </c>
      <c r="CE20" s="682"/>
      <c r="CF20" s="682"/>
      <c r="CG20" s="682"/>
      <c r="CH20" s="682"/>
      <c r="CI20" s="682"/>
      <c r="CJ20" s="682"/>
      <c r="CK20" s="682"/>
      <c r="CL20" s="682"/>
      <c r="CM20" s="682"/>
      <c r="CN20" s="682"/>
      <c r="CO20" s="682"/>
      <c r="CP20" s="682"/>
      <c r="CQ20" s="683"/>
      <c r="CR20" s="666">
        <v>212893035</v>
      </c>
      <c r="CS20" s="667"/>
      <c r="CT20" s="667"/>
      <c r="CU20" s="667"/>
      <c r="CV20" s="667"/>
      <c r="CW20" s="667"/>
      <c r="CX20" s="667"/>
      <c r="CY20" s="668"/>
      <c r="CZ20" s="669">
        <v>100</v>
      </c>
      <c r="DA20" s="669"/>
      <c r="DB20" s="669"/>
      <c r="DC20" s="669"/>
      <c r="DD20" s="675">
        <v>34617058</v>
      </c>
      <c r="DE20" s="667"/>
      <c r="DF20" s="667"/>
      <c r="DG20" s="667"/>
      <c r="DH20" s="667"/>
      <c r="DI20" s="667"/>
      <c r="DJ20" s="667"/>
      <c r="DK20" s="667"/>
      <c r="DL20" s="667"/>
      <c r="DM20" s="667"/>
      <c r="DN20" s="667"/>
      <c r="DO20" s="667"/>
      <c r="DP20" s="668"/>
      <c r="DQ20" s="675">
        <v>124130706</v>
      </c>
      <c r="DR20" s="667"/>
      <c r="DS20" s="667"/>
      <c r="DT20" s="667"/>
      <c r="DU20" s="667"/>
      <c r="DV20" s="667"/>
      <c r="DW20" s="667"/>
      <c r="DX20" s="667"/>
      <c r="DY20" s="667"/>
      <c r="DZ20" s="667"/>
      <c r="EA20" s="667"/>
      <c r="EB20" s="667"/>
      <c r="EC20" s="676"/>
    </row>
    <row r="21" spans="2:133" ht="11.25" customHeight="1" x14ac:dyDescent="0.15">
      <c r="B21" s="663" t="s">
        <v>280</v>
      </c>
      <c r="C21" s="664"/>
      <c r="D21" s="664"/>
      <c r="E21" s="664"/>
      <c r="F21" s="664"/>
      <c r="G21" s="664"/>
      <c r="H21" s="664"/>
      <c r="I21" s="664"/>
      <c r="J21" s="664"/>
      <c r="K21" s="664"/>
      <c r="L21" s="664"/>
      <c r="M21" s="664"/>
      <c r="N21" s="664"/>
      <c r="O21" s="664"/>
      <c r="P21" s="664"/>
      <c r="Q21" s="665"/>
      <c r="R21" s="666">
        <v>21158</v>
      </c>
      <c r="S21" s="667"/>
      <c r="T21" s="667"/>
      <c r="U21" s="667"/>
      <c r="V21" s="667"/>
      <c r="W21" s="667"/>
      <c r="X21" s="667"/>
      <c r="Y21" s="668"/>
      <c r="Z21" s="669">
        <v>0</v>
      </c>
      <c r="AA21" s="669"/>
      <c r="AB21" s="669"/>
      <c r="AC21" s="669"/>
      <c r="AD21" s="670">
        <v>21158</v>
      </c>
      <c r="AE21" s="670"/>
      <c r="AF21" s="670"/>
      <c r="AG21" s="670"/>
      <c r="AH21" s="670"/>
      <c r="AI21" s="670"/>
      <c r="AJ21" s="670"/>
      <c r="AK21" s="670"/>
      <c r="AL21" s="671">
        <v>0</v>
      </c>
      <c r="AM21" s="672"/>
      <c r="AN21" s="672"/>
      <c r="AO21" s="673"/>
      <c r="AP21" s="685" t="s">
        <v>281</v>
      </c>
      <c r="AQ21" s="686"/>
      <c r="AR21" s="686"/>
      <c r="AS21" s="686"/>
      <c r="AT21" s="686"/>
      <c r="AU21" s="686"/>
      <c r="AV21" s="686"/>
      <c r="AW21" s="686"/>
      <c r="AX21" s="686"/>
      <c r="AY21" s="686"/>
      <c r="AZ21" s="686"/>
      <c r="BA21" s="686"/>
      <c r="BB21" s="686"/>
      <c r="BC21" s="686"/>
      <c r="BD21" s="686"/>
      <c r="BE21" s="686"/>
      <c r="BF21" s="687"/>
      <c r="BG21" s="666">
        <v>43555</v>
      </c>
      <c r="BH21" s="667"/>
      <c r="BI21" s="667"/>
      <c r="BJ21" s="667"/>
      <c r="BK21" s="667"/>
      <c r="BL21" s="667"/>
      <c r="BM21" s="667"/>
      <c r="BN21" s="668"/>
      <c r="BO21" s="669">
        <v>0.1</v>
      </c>
      <c r="BP21" s="669"/>
      <c r="BQ21" s="669"/>
      <c r="BR21" s="669"/>
      <c r="BS21" s="670" t="s">
        <v>184</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0" t="s">
        <v>282</v>
      </c>
      <c r="C22" s="701"/>
      <c r="D22" s="701"/>
      <c r="E22" s="701"/>
      <c r="F22" s="701"/>
      <c r="G22" s="701"/>
      <c r="H22" s="701"/>
      <c r="I22" s="701"/>
      <c r="J22" s="701"/>
      <c r="K22" s="701"/>
      <c r="L22" s="701"/>
      <c r="M22" s="701"/>
      <c r="N22" s="701"/>
      <c r="O22" s="701"/>
      <c r="P22" s="701"/>
      <c r="Q22" s="702"/>
      <c r="R22" s="666">
        <v>1382293</v>
      </c>
      <c r="S22" s="667"/>
      <c r="T22" s="667"/>
      <c r="U22" s="667"/>
      <c r="V22" s="667"/>
      <c r="W22" s="667"/>
      <c r="X22" s="667"/>
      <c r="Y22" s="668"/>
      <c r="Z22" s="669">
        <v>0.6</v>
      </c>
      <c r="AA22" s="669"/>
      <c r="AB22" s="669"/>
      <c r="AC22" s="669"/>
      <c r="AD22" s="670">
        <v>1194289</v>
      </c>
      <c r="AE22" s="670"/>
      <c r="AF22" s="670"/>
      <c r="AG22" s="670"/>
      <c r="AH22" s="670"/>
      <c r="AI22" s="670"/>
      <c r="AJ22" s="670"/>
      <c r="AK22" s="670"/>
      <c r="AL22" s="671">
        <v>1.2000000476837158</v>
      </c>
      <c r="AM22" s="672"/>
      <c r="AN22" s="672"/>
      <c r="AO22" s="673"/>
      <c r="AP22" s="685" t="s">
        <v>283</v>
      </c>
      <c r="AQ22" s="686"/>
      <c r="AR22" s="686"/>
      <c r="AS22" s="686"/>
      <c r="AT22" s="686"/>
      <c r="AU22" s="686"/>
      <c r="AV22" s="686"/>
      <c r="AW22" s="686"/>
      <c r="AX22" s="686"/>
      <c r="AY22" s="686"/>
      <c r="AZ22" s="686"/>
      <c r="BA22" s="686"/>
      <c r="BB22" s="686"/>
      <c r="BC22" s="686"/>
      <c r="BD22" s="686"/>
      <c r="BE22" s="686"/>
      <c r="BF22" s="687"/>
      <c r="BG22" s="666">
        <v>2640346</v>
      </c>
      <c r="BH22" s="667"/>
      <c r="BI22" s="667"/>
      <c r="BJ22" s="667"/>
      <c r="BK22" s="667"/>
      <c r="BL22" s="667"/>
      <c r="BM22" s="667"/>
      <c r="BN22" s="668"/>
      <c r="BO22" s="669">
        <v>3.3</v>
      </c>
      <c r="BP22" s="669"/>
      <c r="BQ22" s="669"/>
      <c r="BR22" s="669"/>
      <c r="BS22" s="670" t="s">
        <v>247</v>
      </c>
      <c r="BT22" s="670"/>
      <c r="BU22" s="670"/>
      <c r="BV22" s="670"/>
      <c r="BW22" s="670"/>
      <c r="BX22" s="670"/>
      <c r="BY22" s="670"/>
      <c r="BZ22" s="670"/>
      <c r="CA22" s="670"/>
      <c r="CB22" s="674"/>
      <c r="CD22" s="648" t="s">
        <v>284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285</v>
      </c>
      <c r="C23" s="664"/>
      <c r="D23" s="664"/>
      <c r="E23" s="664"/>
      <c r="F23" s="664"/>
      <c r="G23" s="664"/>
      <c r="H23" s="664"/>
      <c r="I23" s="664"/>
      <c r="J23" s="664"/>
      <c r="K23" s="664"/>
      <c r="L23" s="664"/>
      <c r="M23" s="664"/>
      <c r="N23" s="664"/>
      <c r="O23" s="664"/>
      <c r="P23" s="664"/>
      <c r="Q23" s="665"/>
      <c r="R23" s="666">
        <v>13157368</v>
      </c>
      <c r="S23" s="667"/>
      <c r="T23" s="667"/>
      <c r="U23" s="667"/>
      <c r="V23" s="667"/>
      <c r="W23" s="667"/>
      <c r="X23" s="667"/>
      <c r="Y23" s="668"/>
      <c r="Z23" s="669">
        <v>5.9</v>
      </c>
      <c r="AA23" s="669"/>
      <c r="AB23" s="669"/>
      <c r="AC23" s="669"/>
      <c r="AD23" s="670">
        <v>11411463</v>
      </c>
      <c r="AE23" s="670"/>
      <c r="AF23" s="670"/>
      <c r="AG23" s="670"/>
      <c r="AH23" s="670"/>
      <c r="AI23" s="670"/>
      <c r="AJ23" s="670"/>
      <c r="AK23" s="670"/>
      <c r="AL23" s="671">
        <v>11.1</v>
      </c>
      <c r="AM23" s="672"/>
      <c r="AN23" s="672"/>
      <c r="AO23" s="673"/>
      <c r="AP23" s="685" t="s">
        <v>286</v>
      </c>
      <c r="AQ23" s="686"/>
      <c r="AR23" s="686"/>
      <c r="AS23" s="686"/>
      <c r="AT23" s="686"/>
      <c r="AU23" s="686"/>
      <c r="AV23" s="686"/>
      <c r="AW23" s="686"/>
      <c r="AX23" s="686"/>
      <c r="AY23" s="686"/>
      <c r="AZ23" s="686"/>
      <c r="BA23" s="686"/>
      <c r="BB23" s="686"/>
      <c r="BC23" s="686"/>
      <c r="BD23" s="686"/>
      <c r="BE23" s="686"/>
      <c r="BF23" s="687"/>
      <c r="BG23" s="666">
        <v>6329949</v>
      </c>
      <c r="BH23" s="667"/>
      <c r="BI23" s="667"/>
      <c r="BJ23" s="667"/>
      <c r="BK23" s="667"/>
      <c r="BL23" s="667"/>
      <c r="BM23" s="667"/>
      <c r="BN23" s="668"/>
      <c r="BO23" s="669">
        <v>7.8</v>
      </c>
      <c r="BP23" s="669"/>
      <c r="BQ23" s="669"/>
      <c r="BR23" s="669"/>
      <c r="BS23" s="670" t="s">
        <v>247</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287</v>
      </c>
      <c r="CS23" s="649"/>
      <c r="CT23" s="649"/>
      <c r="CU23" s="649"/>
      <c r="CV23" s="649"/>
      <c r="CW23" s="649"/>
      <c r="CX23" s="649"/>
      <c r="CY23" s="650"/>
      <c r="CZ23" s="648" t="s">
        <v>288</v>
      </c>
      <c r="DA23" s="649"/>
      <c r="DB23" s="649"/>
      <c r="DC23" s="650"/>
      <c r="DD23" s="648" t="s">
        <v>289</v>
      </c>
      <c r="DE23" s="649"/>
      <c r="DF23" s="649"/>
      <c r="DG23" s="649"/>
      <c r="DH23" s="649"/>
      <c r="DI23" s="649"/>
      <c r="DJ23" s="649"/>
      <c r="DK23" s="650"/>
      <c r="DL23" s="697" t="s">
        <v>290</v>
      </c>
      <c r="DM23" s="698"/>
      <c r="DN23" s="698"/>
      <c r="DO23" s="698"/>
      <c r="DP23" s="698"/>
      <c r="DQ23" s="698"/>
      <c r="DR23" s="698"/>
      <c r="DS23" s="698"/>
      <c r="DT23" s="698"/>
      <c r="DU23" s="698"/>
      <c r="DV23" s="699"/>
      <c r="DW23" s="648" t="s">
        <v>291</v>
      </c>
      <c r="DX23" s="649"/>
      <c r="DY23" s="649"/>
      <c r="DZ23" s="649"/>
      <c r="EA23" s="649"/>
      <c r="EB23" s="649"/>
      <c r="EC23" s="650"/>
    </row>
    <row r="24" spans="2:133" ht="11.25" customHeight="1" x14ac:dyDescent="0.15">
      <c r="B24" s="663" t="s">
        <v>292</v>
      </c>
      <c r="C24" s="664"/>
      <c r="D24" s="664"/>
      <c r="E24" s="664"/>
      <c r="F24" s="664"/>
      <c r="G24" s="664"/>
      <c r="H24" s="664"/>
      <c r="I24" s="664"/>
      <c r="J24" s="664"/>
      <c r="K24" s="664"/>
      <c r="L24" s="664"/>
      <c r="M24" s="664"/>
      <c r="N24" s="664"/>
      <c r="O24" s="664"/>
      <c r="P24" s="664"/>
      <c r="Q24" s="665"/>
      <c r="R24" s="666">
        <v>11411463</v>
      </c>
      <c r="S24" s="667"/>
      <c r="T24" s="667"/>
      <c r="U24" s="667"/>
      <c r="V24" s="667"/>
      <c r="W24" s="667"/>
      <c r="X24" s="667"/>
      <c r="Y24" s="668"/>
      <c r="Z24" s="669">
        <v>5.2</v>
      </c>
      <c r="AA24" s="669"/>
      <c r="AB24" s="669"/>
      <c r="AC24" s="669"/>
      <c r="AD24" s="670">
        <v>11411463</v>
      </c>
      <c r="AE24" s="670"/>
      <c r="AF24" s="670"/>
      <c r="AG24" s="670"/>
      <c r="AH24" s="670"/>
      <c r="AI24" s="670"/>
      <c r="AJ24" s="670"/>
      <c r="AK24" s="670"/>
      <c r="AL24" s="671">
        <v>11.1</v>
      </c>
      <c r="AM24" s="672"/>
      <c r="AN24" s="672"/>
      <c r="AO24" s="673"/>
      <c r="AP24" s="685" t="s">
        <v>293</v>
      </c>
      <c r="AQ24" s="686"/>
      <c r="AR24" s="686"/>
      <c r="AS24" s="686"/>
      <c r="AT24" s="686"/>
      <c r="AU24" s="686"/>
      <c r="AV24" s="686"/>
      <c r="AW24" s="686"/>
      <c r="AX24" s="686"/>
      <c r="AY24" s="686"/>
      <c r="AZ24" s="686"/>
      <c r="BA24" s="686"/>
      <c r="BB24" s="686"/>
      <c r="BC24" s="686"/>
      <c r="BD24" s="686"/>
      <c r="BE24" s="686"/>
      <c r="BF24" s="687"/>
      <c r="BG24" s="666" t="s">
        <v>240</v>
      </c>
      <c r="BH24" s="667"/>
      <c r="BI24" s="667"/>
      <c r="BJ24" s="667"/>
      <c r="BK24" s="667"/>
      <c r="BL24" s="667"/>
      <c r="BM24" s="667"/>
      <c r="BN24" s="668"/>
      <c r="BO24" s="669" t="s">
        <v>184</v>
      </c>
      <c r="BP24" s="669"/>
      <c r="BQ24" s="669"/>
      <c r="BR24" s="669"/>
      <c r="BS24" s="670" t="s">
        <v>184</v>
      </c>
      <c r="BT24" s="670"/>
      <c r="BU24" s="670"/>
      <c r="BV24" s="670"/>
      <c r="BW24" s="670"/>
      <c r="BX24" s="670"/>
      <c r="BY24" s="670"/>
      <c r="BZ24" s="670"/>
      <c r="CA24" s="670"/>
      <c r="CB24" s="674"/>
      <c r="CD24" s="677" t="s">
        <v>294</v>
      </c>
      <c r="CE24" s="678"/>
      <c r="CF24" s="678"/>
      <c r="CG24" s="678"/>
      <c r="CH24" s="678"/>
      <c r="CI24" s="678"/>
      <c r="CJ24" s="678"/>
      <c r="CK24" s="678"/>
      <c r="CL24" s="678"/>
      <c r="CM24" s="678"/>
      <c r="CN24" s="678"/>
      <c r="CO24" s="678"/>
      <c r="CP24" s="678"/>
      <c r="CQ24" s="679"/>
      <c r="CR24" s="655">
        <v>103514109</v>
      </c>
      <c r="CS24" s="656"/>
      <c r="CT24" s="656"/>
      <c r="CU24" s="656"/>
      <c r="CV24" s="656"/>
      <c r="CW24" s="656"/>
      <c r="CX24" s="656"/>
      <c r="CY24" s="657"/>
      <c r="CZ24" s="660">
        <v>48.6</v>
      </c>
      <c r="DA24" s="661"/>
      <c r="DB24" s="661"/>
      <c r="DC24" s="680"/>
      <c r="DD24" s="703">
        <v>56272806</v>
      </c>
      <c r="DE24" s="656"/>
      <c r="DF24" s="656"/>
      <c r="DG24" s="656"/>
      <c r="DH24" s="656"/>
      <c r="DI24" s="656"/>
      <c r="DJ24" s="656"/>
      <c r="DK24" s="657"/>
      <c r="DL24" s="703">
        <v>53585194</v>
      </c>
      <c r="DM24" s="656"/>
      <c r="DN24" s="656"/>
      <c r="DO24" s="656"/>
      <c r="DP24" s="656"/>
      <c r="DQ24" s="656"/>
      <c r="DR24" s="656"/>
      <c r="DS24" s="656"/>
      <c r="DT24" s="656"/>
      <c r="DU24" s="656"/>
      <c r="DV24" s="657"/>
      <c r="DW24" s="660">
        <v>47.8</v>
      </c>
      <c r="DX24" s="661"/>
      <c r="DY24" s="661"/>
      <c r="DZ24" s="661"/>
      <c r="EA24" s="661"/>
      <c r="EB24" s="661"/>
      <c r="EC24" s="662"/>
    </row>
    <row r="25" spans="2:133" ht="11.25" customHeight="1" x14ac:dyDescent="0.15">
      <c r="B25" s="663" t="s">
        <v>295</v>
      </c>
      <c r="C25" s="664"/>
      <c r="D25" s="664"/>
      <c r="E25" s="664"/>
      <c r="F25" s="664"/>
      <c r="G25" s="664"/>
      <c r="H25" s="664"/>
      <c r="I25" s="664"/>
      <c r="J25" s="664"/>
      <c r="K25" s="664"/>
      <c r="L25" s="664"/>
      <c r="M25" s="664"/>
      <c r="N25" s="664"/>
      <c r="O25" s="664"/>
      <c r="P25" s="664"/>
      <c r="Q25" s="665"/>
      <c r="R25" s="666">
        <v>1745736</v>
      </c>
      <c r="S25" s="667"/>
      <c r="T25" s="667"/>
      <c r="U25" s="667"/>
      <c r="V25" s="667"/>
      <c r="W25" s="667"/>
      <c r="X25" s="667"/>
      <c r="Y25" s="668"/>
      <c r="Z25" s="669">
        <v>0.8</v>
      </c>
      <c r="AA25" s="669"/>
      <c r="AB25" s="669"/>
      <c r="AC25" s="669"/>
      <c r="AD25" s="670" t="s">
        <v>247</v>
      </c>
      <c r="AE25" s="670"/>
      <c r="AF25" s="670"/>
      <c r="AG25" s="670"/>
      <c r="AH25" s="670"/>
      <c r="AI25" s="670"/>
      <c r="AJ25" s="670"/>
      <c r="AK25" s="670"/>
      <c r="AL25" s="671" t="s">
        <v>184</v>
      </c>
      <c r="AM25" s="672"/>
      <c r="AN25" s="672"/>
      <c r="AO25" s="673"/>
      <c r="AP25" s="685" t="s">
        <v>296</v>
      </c>
      <c r="AQ25" s="686"/>
      <c r="AR25" s="686"/>
      <c r="AS25" s="686"/>
      <c r="AT25" s="686"/>
      <c r="AU25" s="686"/>
      <c r="AV25" s="686"/>
      <c r="AW25" s="686"/>
      <c r="AX25" s="686"/>
      <c r="AY25" s="686"/>
      <c r="AZ25" s="686"/>
      <c r="BA25" s="686"/>
      <c r="BB25" s="686"/>
      <c r="BC25" s="686"/>
      <c r="BD25" s="686"/>
      <c r="BE25" s="686"/>
      <c r="BF25" s="687"/>
      <c r="BG25" s="666">
        <v>490895</v>
      </c>
      <c r="BH25" s="667"/>
      <c r="BI25" s="667"/>
      <c r="BJ25" s="667"/>
      <c r="BK25" s="667"/>
      <c r="BL25" s="667"/>
      <c r="BM25" s="667"/>
      <c r="BN25" s="668"/>
      <c r="BO25" s="669">
        <v>0.6</v>
      </c>
      <c r="BP25" s="669"/>
      <c r="BQ25" s="669"/>
      <c r="BR25" s="669"/>
      <c r="BS25" s="670" t="s">
        <v>247</v>
      </c>
      <c r="BT25" s="670"/>
      <c r="BU25" s="670"/>
      <c r="BV25" s="670"/>
      <c r="BW25" s="670"/>
      <c r="BX25" s="670"/>
      <c r="BY25" s="670"/>
      <c r="BZ25" s="670"/>
      <c r="CA25" s="670"/>
      <c r="CB25" s="674"/>
      <c r="CD25" s="681" t="s">
        <v>297</v>
      </c>
      <c r="CE25" s="682"/>
      <c r="CF25" s="682"/>
      <c r="CG25" s="682"/>
      <c r="CH25" s="682"/>
      <c r="CI25" s="682"/>
      <c r="CJ25" s="682"/>
      <c r="CK25" s="682"/>
      <c r="CL25" s="682"/>
      <c r="CM25" s="682"/>
      <c r="CN25" s="682"/>
      <c r="CO25" s="682"/>
      <c r="CP25" s="682"/>
      <c r="CQ25" s="683"/>
      <c r="CR25" s="666">
        <v>23007885</v>
      </c>
      <c r="CS25" s="706"/>
      <c r="CT25" s="706"/>
      <c r="CU25" s="706"/>
      <c r="CV25" s="706"/>
      <c r="CW25" s="706"/>
      <c r="CX25" s="706"/>
      <c r="CY25" s="707"/>
      <c r="CZ25" s="671">
        <v>10.8</v>
      </c>
      <c r="DA25" s="704"/>
      <c r="DB25" s="704"/>
      <c r="DC25" s="708"/>
      <c r="DD25" s="675">
        <v>21206235</v>
      </c>
      <c r="DE25" s="706"/>
      <c r="DF25" s="706"/>
      <c r="DG25" s="706"/>
      <c r="DH25" s="706"/>
      <c r="DI25" s="706"/>
      <c r="DJ25" s="706"/>
      <c r="DK25" s="707"/>
      <c r="DL25" s="675">
        <v>20731363</v>
      </c>
      <c r="DM25" s="706"/>
      <c r="DN25" s="706"/>
      <c r="DO25" s="706"/>
      <c r="DP25" s="706"/>
      <c r="DQ25" s="706"/>
      <c r="DR25" s="706"/>
      <c r="DS25" s="706"/>
      <c r="DT25" s="706"/>
      <c r="DU25" s="706"/>
      <c r="DV25" s="707"/>
      <c r="DW25" s="671">
        <v>18.5</v>
      </c>
      <c r="DX25" s="704"/>
      <c r="DY25" s="704"/>
      <c r="DZ25" s="704"/>
      <c r="EA25" s="704"/>
      <c r="EB25" s="704"/>
      <c r="EC25" s="705"/>
    </row>
    <row r="26" spans="2:133" ht="11.25" customHeight="1" x14ac:dyDescent="0.15">
      <c r="B26" s="663" t="s">
        <v>298</v>
      </c>
      <c r="C26" s="664"/>
      <c r="D26" s="664"/>
      <c r="E26" s="664"/>
      <c r="F26" s="664"/>
      <c r="G26" s="664"/>
      <c r="H26" s="664"/>
      <c r="I26" s="664"/>
      <c r="J26" s="664"/>
      <c r="K26" s="664"/>
      <c r="L26" s="664"/>
      <c r="M26" s="664"/>
      <c r="N26" s="664"/>
      <c r="O26" s="664"/>
      <c r="P26" s="664"/>
      <c r="Q26" s="665"/>
      <c r="R26" s="666">
        <v>169</v>
      </c>
      <c r="S26" s="667"/>
      <c r="T26" s="667"/>
      <c r="U26" s="667"/>
      <c r="V26" s="667"/>
      <c r="W26" s="667"/>
      <c r="X26" s="667"/>
      <c r="Y26" s="668"/>
      <c r="Z26" s="669">
        <v>0</v>
      </c>
      <c r="AA26" s="669"/>
      <c r="AB26" s="669"/>
      <c r="AC26" s="669"/>
      <c r="AD26" s="670" t="s">
        <v>247</v>
      </c>
      <c r="AE26" s="670"/>
      <c r="AF26" s="670"/>
      <c r="AG26" s="670"/>
      <c r="AH26" s="670"/>
      <c r="AI26" s="670"/>
      <c r="AJ26" s="670"/>
      <c r="AK26" s="670"/>
      <c r="AL26" s="671" t="s">
        <v>184</v>
      </c>
      <c r="AM26" s="672"/>
      <c r="AN26" s="672"/>
      <c r="AO26" s="673"/>
      <c r="AP26" s="685" t="s">
        <v>299</v>
      </c>
      <c r="AQ26" s="715"/>
      <c r="AR26" s="715"/>
      <c r="AS26" s="715"/>
      <c r="AT26" s="715"/>
      <c r="AU26" s="715"/>
      <c r="AV26" s="715"/>
      <c r="AW26" s="715"/>
      <c r="AX26" s="715"/>
      <c r="AY26" s="715"/>
      <c r="AZ26" s="715"/>
      <c r="BA26" s="715"/>
      <c r="BB26" s="715"/>
      <c r="BC26" s="715"/>
      <c r="BD26" s="715"/>
      <c r="BE26" s="715"/>
      <c r="BF26" s="687"/>
      <c r="BG26" s="666" t="s">
        <v>247</v>
      </c>
      <c r="BH26" s="667"/>
      <c r="BI26" s="667"/>
      <c r="BJ26" s="667"/>
      <c r="BK26" s="667"/>
      <c r="BL26" s="667"/>
      <c r="BM26" s="667"/>
      <c r="BN26" s="668"/>
      <c r="BO26" s="669" t="s">
        <v>247</v>
      </c>
      <c r="BP26" s="669"/>
      <c r="BQ26" s="669"/>
      <c r="BR26" s="669"/>
      <c r="BS26" s="670" t="s">
        <v>240</v>
      </c>
      <c r="BT26" s="670"/>
      <c r="BU26" s="670"/>
      <c r="BV26" s="670"/>
      <c r="BW26" s="670"/>
      <c r="BX26" s="670"/>
      <c r="BY26" s="670"/>
      <c r="BZ26" s="670"/>
      <c r="CA26" s="670"/>
      <c r="CB26" s="674"/>
      <c r="CD26" s="681" t="s">
        <v>300</v>
      </c>
      <c r="CE26" s="682"/>
      <c r="CF26" s="682"/>
      <c r="CG26" s="682"/>
      <c r="CH26" s="682"/>
      <c r="CI26" s="682"/>
      <c r="CJ26" s="682"/>
      <c r="CK26" s="682"/>
      <c r="CL26" s="682"/>
      <c r="CM26" s="682"/>
      <c r="CN26" s="682"/>
      <c r="CO26" s="682"/>
      <c r="CP26" s="682"/>
      <c r="CQ26" s="683"/>
      <c r="CR26" s="666">
        <v>14979737</v>
      </c>
      <c r="CS26" s="667"/>
      <c r="CT26" s="667"/>
      <c r="CU26" s="667"/>
      <c r="CV26" s="667"/>
      <c r="CW26" s="667"/>
      <c r="CX26" s="667"/>
      <c r="CY26" s="668"/>
      <c r="CZ26" s="671">
        <v>7</v>
      </c>
      <c r="DA26" s="704"/>
      <c r="DB26" s="704"/>
      <c r="DC26" s="708"/>
      <c r="DD26" s="675">
        <v>13674152</v>
      </c>
      <c r="DE26" s="667"/>
      <c r="DF26" s="667"/>
      <c r="DG26" s="667"/>
      <c r="DH26" s="667"/>
      <c r="DI26" s="667"/>
      <c r="DJ26" s="667"/>
      <c r="DK26" s="668"/>
      <c r="DL26" s="675" t="s">
        <v>184</v>
      </c>
      <c r="DM26" s="667"/>
      <c r="DN26" s="667"/>
      <c r="DO26" s="667"/>
      <c r="DP26" s="667"/>
      <c r="DQ26" s="667"/>
      <c r="DR26" s="667"/>
      <c r="DS26" s="667"/>
      <c r="DT26" s="667"/>
      <c r="DU26" s="667"/>
      <c r="DV26" s="668"/>
      <c r="DW26" s="671" t="s">
        <v>240</v>
      </c>
      <c r="DX26" s="704"/>
      <c r="DY26" s="704"/>
      <c r="DZ26" s="704"/>
      <c r="EA26" s="704"/>
      <c r="EB26" s="704"/>
      <c r="EC26" s="705"/>
    </row>
    <row r="27" spans="2:133" ht="11.25" customHeight="1" x14ac:dyDescent="0.15">
      <c r="B27" s="663" t="s">
        <v>301</v>
      </c>
      <c r="C27" s="664"/>
      <c r="D27" s="664"/>
      <c r="E27" s="664"/>
      <c r="F27" s="664"/>
      <c r="G27" s="664"/>
      <c r="H27" s="664"/>
      <c r="I27" s="664"/>
      <c r="J27" s="664"/>
      <c r="K27" s="664"/>
      <c r="L27" s="664"/>
      <c r="M27" s="664"/>
      <c r="N27" s="664"/>
      <c r="O27" s="664"/>
      <c r="P27" s="664"/>
      <c r="Q27" s="665"/>
      <c r="R27" s="666">
        <v>111770208</v>
      </c>
      <c r="S27" s="667"/>
      <c r="T27" s="667"/>
      <c r="U27" s="667"/>
      <c r="V27" s="667"/>
      <c r="W27" s="667"/>
      <c r="X27" s="667"/>
      <c r="Y27" s="668"/>
      <c r="Z27" s="669">
        <v>50.5</v>
      </c>
      <c r="AA27" s="669"/>
      <c r="AB27" s="669"/>
      <c r="AC27" s="669"/>
      <c r="AD27" s="670">
        <v>103015455</v>
      </c>
      <c r="AE27" s="670"/>
      <c r="AF27" s="670"/>
      <c r="AG27" s="670"/>
      <c r="AH27" s="670"/>
      <c r="AI27" s="670"/>
      <c r="AJ27" s="670"/>
      <c r="AK27" s="670"/>
      <c r="AL27" s="671">
        <v>99.900001525878906</v>
      </c>
      <c r="AM27" s="672"/>
      <c r="AN27" s="672"/>
      <c r="AO27" s="673"/>
      <c r="AP27" s="663" t="s">
        <v>302</v>
      </c>
      <c r="AQ27" s="664"/>
      <c r="AR27" s="664"/>
      <c r="AS27" s="664"/>
      <c r="AT27" s="664"/>
      <c r="AU27" s="664"/>
      <c r="AV27" s="664"/>
      <c r="AW27" s="664"/>
      <c r="AX27" s="664"/>
      <c r="AY27" s="664"/>
      <c r="AZ27" s="664"/>
      <c r="BA27" s="664"/>
      <c r="BB27" s="664"/>
      <c r="BC27" s="664"/>
      <c r="BD27" s="664"/>
      <c r="BE27" s="664"/>
      <c r="BF27" s="665"/>
      <c r="BG27" s="666">
        <v>81007993</v>
      </c>
      <c r="BH27" s="667"/>
      <c r="BI27" s="667"/>
      <c r="BJ27" s="667"/>
      <c r="BK27" s="667"/>
      <c r="BL27" s="667"/>
      <c r="BM27" s="667"/>
      <c r="BN27" s="668"/>
      <c r="BO27" s="669">
        <v>100</v>
      </c>
      <c r="BP27" s="669"/>
      <c r="BQ27" s="669"/>
      <c r="BR27" s="669"/>
      <c r="BS27" s="670">
        <v>1617527</v>
      </c>
      <c r="BT27" s="670"/>
      <c r="BU27" s="670"/>
      <c r="BV27" s="670"/>
      <c r="BW27" s="670"/>
      <c r="BX27" s="670"/>
      <c r="BY27" s="670"/>
      <c r="BZ27" s="670"/>
      <c r="CA27" s="670"/>
      <c r="CB27" s="674"/>
      <c r="CD27" s="681" t="s">
        <v>303</v>
      </c>
      <c r="CE27" s="682"/>
      <c r="CF27" s="682"/>
      <c r="CG27" s="682"/>
      <c r="CH27" s="682"/>
      <c r="CI27" s="682"/>
      <c r="CJ27" s="682"/>
      <c r="CK27" s="682"/>
      <c r="CL27" s="682"/>
      <c r="CM27" s="682"/>
      <c r="CN27" s="682"/>
      <c r="CO27" s="682"/>
      <c r="CP27" s="682"/>
      <c r="CQ27" s="683"/>
      <c r="CR27" s="666">
        <v>58485235</v>
      </c>
      <c r="CS27" s="706"/>
      <c r="CT27" s="706"/>
      <c r="CU27" s="706"/>
      <c r="CV27" s="706"/>
      <c r="CW27" s="706"/>
      <c r="CX27" s="706"/>
      <c r="CY27" s="707"/>
      <c r="CZ27" s="671">
        <v>27.5</v>
      </c>
      <c r="DA27" s="704"/>
      <c r="DB27" s="704"/>
      <c r="DC27" s="708"/>
      <c r="DD27" s="675">
        <v>14548445</v>
      </c>
      <c r="DE27" s="706"/>
      <c r="DF27" s="706"/>
      <c r="DG27" s="706"/>
      <c r="DH27" s="706"/>
      <c r="DI27" s="706"/>
      <c r="DJ27" s="706"/>
      <c r="DK27" s="707"/>
      <c r="DL27" s="675">
        <v>13838984</v>
      </c>
      <c r="DM27" s="706"/>
      <c r="DN27" s="706"/>
      <c r="DO27" s="706"/>
      <c r="DP27" s="706"/>
      <c r="DQ27" s="706"/>
      <c r="DR27" s="706"/>
      <c r="DS27" s="706"/>
      <c r="DT27" s="706"/>
      <c r="DU27" s="706"/>
      <c r="DV27" s="707"/>
      <c r="DW27" s="671">
        <v>12.3</v>
      </c>
      <c r="DX27" s="704"/>
      <c r="DY27" s="704"/>
      <c r="DZ27" s="704"/>
      <c r="EA27" s="704"/>
      <c r="EB27" s="704"/>
      <c r="EC27" s="705"/>
    </row>
    <row r="28" spans="2:133" ht="11.25" customHeight="1" x14ac:dyDescent="0.15">
      <c r="B28" s="663" t="s">
        <v>304</v>
      </c>
      <c r="C28" s="664"/>
      <c r="D28" s="664"/>
      <c r="E28" s="664"/>
      <c r="F28" s="664"/>
      <c r="G28" s="664"/>
      <c r="H28" s="664"/>
      <c r="I28" s="664"/>
      <c r="J28" s="664"/>
      <c r="K28" s="664"/>
      <c r="L28" s="664"/>
      <c r="M28" s="664"/>
      <c r="N28" s="664"/>
      <c r="O28" s="664"/>
      <c r="P28" s="664"/>
      <c r="Q28" s="665"/>
      <c r="R28" s="666">
        <v>66752</v>
      </c>
      <c r="S28" s="667"/>
      <c r="T28" s="667"/>
      <c r="U28" s="667"/>
      <c r="V28" s="667"/>
      <c r="W28" s="667"/>
      <c r="X28" s="667"/>
      <c r="Y28" s="668"/>
      <c r="Z28" s="669">
        <v>0</v>
      </c>
      <c r="AA28" s="669"/>
      <c r="AB28" s="669"/>
      <c r="AC28" s="669"/>
      <c r="AD28" s="670">
        <v>66752</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305</v>
      </c>
      <c r="CE28" s="682"/>
      <c r="CF28" s="682"/>
      <c r="CG28" s="682"/>
      <c r="CH28" s="682"/>
      <c r="CI28" s="682"/>
      <c r="CJ28" s="682"/>
      <c r="CK28" s="682"/>
      <c r="CL28" s="682"/>
      <c r="CM28" s="682"/>
      <c r="CN28" s="682"/>
      <c r="CO28" s="682"/>
      <c r="CP28" s="682"/>
      <c r="CQ28" s="683"/>
      <c r="CR28" s="666">
        <v>22020989</v>
      </c>
      <c r="CS28" s="667"/>
      <c r="CT28" s="667"/>
      <c r="CU28" s="667"/>
      <c r="CV28" s="667"/>
      <c r="CW28" s="667"/>
      <c r="CX28" s="667"/>
      <c r="CY28" s="668"/>
      <c r="CZ28" s="671">
        <v>10.3</v>
      </c>
      <c r="DA28" s="704"/>
      <c r="DB28" s="704"/>
      <c r="DC28" s="708"/>
      <c r="DD28" s="675">
        <v>20518126</v>
      </c>
      <c r="DE28" s="667"/>
      <c r="DF28" s="667"/>
      <c r="DG28" s="667"/>
      <c r="DH28" s="667"/>
      <c r="DI28" s="667"/>
      <c r="DJ28" s="667"/>
      <c r="DK28" s="668"/>
      <c r="DL28" s="675">
        <v>19014847</v>
      </c>
      <c r="DM28" s="667"/>
      <c r="DN28" s="667"/>
      <c r="DO28" s="667"/>
      <c r="DP28" s="667"/>
      <c r="DQ28" s="667"/>
      <c r="DR28" s="667"/>
      <c r="DS28" s="667"/>
      <c r="DT28" s="667"/>
      <c r="DU28" s="667"/>
      <c r="DV28" s="668"/>
      <c r="DW28" s="671">
        <v>16.899999999999999</v>
      </c>
      <c r="DX28" s="704"/>
      <c r="DY28" s="704"/>
      <c r="DZ28" s="704"/>
      <c r="EA28" s="704"/>
      <c r="EB28" s="704"/>
      <c r="EC28" s="705"/>
    </row>
    <row r="29" spans="2:133" ht="11.25" customHeight="1" x14ac:dyDescent="0.15">
      <c r="B29" s="663" t="s">
        <v>306</v>
      </c>
      <c r="C29" s="664"/>
      <c r="D29" s="664"/>
      <c r="E29" s="664"/>
      <c r="F29" s="664"/>
      <c r="G29" s="664"/>
      <c r="H29" s="664"/>
      <c r="I29" s="664"/>
      <c r="J29" s="664"/>
      <c r="K29" s="664"/>
      <c r="L29" s="664"/>
      <c r="M29" s="664"/>
      <c r="N29" s="664"/>
      <c r="O29" s="664"/>
      <c r="P29" s="664"/>
      <c r="Q29" s="665"/>
      <c r="R29" s="666">
        <v>439692</v>
      </c>
      <c r="S29" s="667"/>
      <c r="T29" s="667"/>
      <c r="U29" s="667"/>
      <c r="V29" s="667"/>
      <c r="W29" s="667"/>
      <c r="X29" s="667"/>
      <c r="Y29" s="668"/>
      <c r="Z29" s="669">
        <v>0.2</v>
      </c>
      <c r="AA29" s="669"/>
      <c r="AB29" s="669"/>
      <c r="AC29" s="669"/>
      <c r="AD29" s="670" t="s">
        <v>184</v>
      </c>
      <c r="AE29" s="670"/>
      <c r="AF29" s="670"/>
      <c r="AG29" s="670"/>
      <c r="AH29" s="670"/>
      <c r="AI29" s="670"/>
      <c r="AJ29" s="670"/>
      <c r="AK29" s="670"/>
      <c r="AL29" s="671" t="s">
        <v>184</v>
      </c>
      <c r="AM29" s="672"/>
      <c r="AN29" s="672"/>
      <c r="AO29" s="673"/>
      <c r="AP29" s="718"/>
      <c r="AQ29" s="719"/>
      <c r="AR29" s="719"/>
      <c r="AS29" s="719"/>
      <c r="AT29" s="719"/>
      <c r="AU29" s="719"/>
      <c r="AV29" s="719"/>
      <c r="AW29" s="719"/>
      <c r="AX29" s="719"/>
      <c r="AY29" s="719"/>
      <c r="AZ29" s="719"/>
      <c r="BA29" s="719"/>
      <c r="BB29" s="719"/>
      <c r="BC29" s="719"/>
      <c r="BD29" s="719"/>
      <c r="BE29" s="719"/>
      <c r="BF29" s="720"/>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307</v>
      </c>
      <c r="CE29" s="710"/>
      <c r="CF29" s="681" t="s">
        <v>308</v>
      </c>
      <c r="CG29" s="682"/>
      <c r="CH29" s="682"/>
      <c r="CI29" s="682"/>
      <c r="CJ29" s="682"/>
      <c r="CK29" s="682"/>
      <c r="CL29" s="682"/>
      <c r="CM29" s="682"/>
      <c r="CN29" s="682"/>
      <c r="CO29" s="682"/>
      <c r="CP29" s="682"/>
      <c r="CQ29" s="683"/>
      <c r="CR29" s="666">
        <v>22020958</v>
      </c>
      <c r="CS29" s="706"/>
      <c r="CT29" s="706"/>
      <c r="CU29" s="706"/>
      <c r="CV29" s="706"/>
      <c r="CW29" s="706"/>
      <c r="CX29" s="706"/>
      <c r="CY29" s="707"/>
      <c r="CZ29" s="671">
        <v>10.3</v>
      </c>
      <c r="DA29" s="704"/>
      <c r="DB29" s="704"/>
      <c r="DC29" s="708"/>
      <c r="DD29" s="675">
        <v>20518095</v>
      </c>
      <c r="DE29" s="706"/>
      <c r="DF29" s="706"/>
      <c r="DG29" s="706"/>
      <c r="DH29" s="706"/>
      <c r="DI29" s="706"/>
      <c r="DJ29" s="706"/>
      <c r="DK29" s="707"/>
      <c r="DL29" s="675">
        <v>19014816</v>
      </c>
      <c r="DM29" s="706"/>
      <c r="DN29" s="706"/>
      <c r="DO29" s="706"/>
      <c r="DP29" s="706"/>
      <c r="DQ29" s="706"/>
      <c r="DR29" s="706"/>
      <c r="DS29" s="706"/>
      <c r="DT29" s="706"/>
      <c r="DU29" s="706"/>
      <c r="DV29" s="707"/>
      <c r="DW29" s="671">
        <v>16.899999999999999</v>
      </c>
      <c r="DX29" s="704"/>
      <c r="DY29" s="704"/>
      <c r="DZ29" s="704"/>
      <c r="EA29" s="704"/>
      <c r="EB29" s="704"/>
      <c r="EC29" s="705"/>
    </row>
    <row r="30" spans="2:133" ht="11.25" customHeight="1" x14ac:dyDescent="0.15">
      <c r="B30" s="663" t="s">
        <v>309</v>
      </c>
      <c r="C30" s="664"/>
      <c r="D30" s="664"/>
      <c r="E30" s="664"/>
      <c r="F30" s="664"/>
      <c r="G30" s="664"/>
      <c r="H30" s="664"/>
      <c r="I30" s="664"/>
      <c r="J30" s="664"/>
      <c r="K30" s="664"/>
      <c r="L30" s="664"/>
      <c r="M30" s="664"/>
      <c r="N30" s="664"/>
      <c r="O30" s="664"/>
      <c r="P30" s="664"/>
      <c r="Q30" s="665"/>
      <c r="R30" s="666">
        <v>1391803</v>
      </c>
      <c r="S30" s="667"/>
      <c r="T30" s="667"/>
      <c r="U30" s="667"/>
      <c r="V30" s="667"/>
      <c r="W30" s="667"/>
      <c r="X30" s="667"/>
      <c r="Y30" s="668"/>
      <c r="Z30" s="669">
        <v>0.6</v>
      </c>
      <c r="AA30" s="669"/>
      <c r="AB30" s="669"/>
      <c r="AC30" s="669"/>
      <c r="AD30" s="670" t="s">
        <v>184</v>
      </c>
      <c r="AE30" s="670"/>
      <c r="AF30" s="670"/>
      <c r="AG30" s="670"/>
      <c r="AH30" s="670"/>
      <c r="AI30" s="670"/>
      <c r="AJ30" s="670"/>
      <c r="AK30" s="670"/>
      <c r="AL30" s="671" t="s">
        <v>240</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310</v>
      </c>
      <c r="BH30" s="716"/>
      <c r="BI30" s="716"/>
      <c r="BJ30" s="716"/>
      <c r="BK30" s="716"/>
      <c r="BL30" s="716"/>
      <c r="BM30" s="716"/>
      <c r="BN30" s="716"/>
      <c r="BO30" s="716"/>
      <c r="BP30" s="716"/>
      <c r="BQ30" s="717"/>
      <c r="BR30" s="645" t="s">
        <v>311</v>
      </c>
      <c r="BS30" s="716"/>
      <c r="BT30" s="716"/>
      <c r="BU30" s="716"/>
      <c r="BV30" s="716"/>
      <c r="BW30" s="716"/>
      <c r="BX30" s="716"/>
      <c r="BY30" s="716"/>
      <c r="BZ30" s="716"/>
      <c r="CA30" s="716"/>
      <c r="CB30" s="717"/>
      <c r="CD30" s="711"/>
      <c r="CE30" s="712"/>
      <c r="CF30" s="681" t="s">
        <v>312</v>
      </c>
      <c r="CG30" s="682"/>
      <c r="CH30" s="682"/>
      <c r="CI30" s="682"/>
      <c r="CJ30" s="682"/>
      <c r="CK30" s="682"/>
      <c r="CL30" s="682"/>
      <c r="CM30" s="682"/>
      <c r="CN30" s="682"/>
      <c r="CO30" s="682"/>
      <c r="CP30" s="682"/>
      <c r="CQ30" s="683"/>
      <c r="CR30" s="666">
        <v>21124704</v>
      </c>
      <c r="CS30" s="667"/>
      <c r="CT30" s="667"/>
      <c r="CU30" s="667"/>
      <c r="CV30" s="667"/>
      <c r="CW30" s="667"/>
      <c r="CX30" s="667"/>
      <c r="CY30" s="668"/>
      <c r="CZ30" s="671">
        <v>9.9</v>
      </c>
      <c r="DA30" s="704"/>
      <c r="DB30" s="704"/>
      <c r="DC30" s="708"/>
      <c r="DD30" s="675">
        <v>19629526</v>
      </c>
      <c r="DE30" s="667"/>
      <c r="DF30" s="667"/>
      <c r="DG30" s="667"/>
      <c r="DH30" s="667"/>
      <c r="DI30" s="667"/>
      <c r="DJ30" s="667"/>
      <c r="DK30" s="668"/>
      <c r="DL30" s="675">
        <v>18129526</v>
      </c>
      <c r="DM30" s="667"/>
      <c r="DN30" s="667"/>
      <c r="DO30" s="667"/>
      <c r="DP30" s="667"/>
      <c r="DQ30" s="667"/>
      <c r="DR30" s="667"/>
      <c r="DS30" s="667"/>
      <c r="DT30" s="667"/>
      <c r="DU30" s="667"/>
      <c r="DV30" s="668"/>
      <c r="DW30" s="671">
        <v>16.2</v>
      </c>
      <c r="DX30" s="704"/>
      <c r="DY30" s="704"/>
      <c r="DZ30" s="704"/>
      <c r="EA30" s="704"/>
      <c r="EB30" s="704"/>
      <c r="EC30" s="705"/>
    </row>
    <row r="31" spans="2:133" ht="11.25" customHeight="1" x14ac:dyDescent="0.15">
      <c r="B31" s="663" t="s">
        <v>313</v>
      </c>
      <c r="C31" s="664"/>
      <c r="D31" s="664"/>
      <c r="E31" s="664"/>
      <c r="F31" s="664"/>
      <c r="G31" s="664"/>
      <c r="H31" s="664"/>
      <c r="I31" s="664"/>
      <c r="J31" s="664"/>
      <c r="K31" s="664"/>
      <c r="L31" s="664"/>
      <c r="M31" s="664"/>
      <c r="N31" s="664"/>
      <c r="O31" s="664"/>
      <c r="P31" s="664"/>
      <c r="Q31" s="665"/>
      <c r="R31" s="666">
        <v>1758350</v>
      </c>
      <c r="S31" s="667"/>
      <c r="T31" s="667"/>
      <c r="U31" s="667"/>
      <c r="V31" s="667"/>
      <c r="W31" s="667"/>
      <c r="X31" s="667"/>
      <c r="Y31" s="668"/>
      <c r="Z31" s="669">
        <v>0.8</v>
      </c>
      <c r="AA31" s="669"/>
      <c r="AB31" s="669"/>
      <c r="AC31" s="669"/>
      <c r="AD31" s="670" t="s">
        <v>240</v>
      </c>
      <c r="AE31" s="670"/>
      <c r="AF31" s="670"/>
      <c r="AG31" s="670"/>
      <c r="AH31" s="670"/>
      <c r="AI31" s="670"/>
      <c r="AJ31" s="670"/>
      <c r="AK31" s="670"/>
      <c r="AL31" s="671" t="s">
        <v>184</v>
      </c>
      <c r="AM31" s="672"/>
      <c r="AN31" s="672"/>
      <c r="AO31" s="673"/>
      <c r="AP31" s="723" t="s">
        <v>314</v>
      </c>
      <c r="AQ31" s="724"/>
      <c r="AR31" s="724"/>
      <c r="AS31" s="724"/>
      <c r="AT31" s="729" t="s">
        <v>315</v>
      </c>
      <c r="AU31" s="217"/>
      <c r="AV31" s="217"/>
      <c r="AW31" s="217"/>
      <c r="AX31" s="652" t="s">
        <v>187</v>
      </c>
      <c r="AY31" s="653"/>
      <c r="AZ31" s="653"/>
      <c r="BA31" s="653"/>
      <c r="BB31" s="653"/>
      <c r="BC31" s="653"/>
      <c r="BD31" s="653"/>
      <c r="BE31" s="653"/>
      <c r="BF31" s="654"/>
      <c r="BG31" s="734">
        <v>99.4</v>
      </c>
      <c r="BH31" s="721"/>
      <c r="BI31" s="721"/>
      <c r="BJ31" s="721"/>
      <c r="BK31" s="721"/>
      <c r="BL31" s="721"/>
      <c r="BM31" s="661">
        <v>97.7</v>
      </c>
      <c r="BN31" s="721"/>
      <c r="BO31" s="721"/>
      <c r="BP31" s="721"/>
      <c r="BQ31" s="722"/>
      <c r="BR31" s="734">
        <v>98.5</v>
      </c>
      <c r="BS31" s="721"/>
      <c r="BT31" s="721"/>
      <c r="BU31" s="721"/>
      <c r="BV31" s="721"/>
      <c r="BW31" s="721"/>
      <c r="BX31" s="661">
        <v>96.7</v>
      </c>
      <c r="BY31" s="721"/>
      <c r="BZ31" s="721"/>
      <c r="CA31" s="721"/>
      <c r="CB31" s="722"/>
      <c r="CD31" s="711"/>
      <c r="CE31" s="712"/>
      <c r="CF31" s="681" t="s">
        <v>316</v>
      </c>
      <c r="CG31" s="682"/>
      <c r="CH31" s="682"/>
      <c r="CI31" s="682"/>
      <c r="CJ31" s="682"/>
      <c r="CK31" s="682"/>
      <c r="CL31" s="682"/>
      <c r="CM31" s="682"/>
      <c r="CN31" s="682"/>
      <c r="CO31" s="682"/>
      <c r="CP31" s="682"/>
      <c r="CQ31" s="683"/>
      <c r="CR31" s="666">
        <v>896254</v>
      </c>
      <c r="CS31" s="706"/>
      <c r="CT31" s="706"/>
      <c r="CU31" s="706"/>
      <c r="CV31" s="706"/>
      <c r="CW31" s="706"/>
      <c r="CX31" s="706"/>
      <c r="CY31" s="707"/>
      <c r="CZ31" s="671">
        <v>0.4</v>
      </c>
      <c r="DA31" s="704"/>
      <c r="DB31" s="704"/>
      <c r="DC31" s="708"/>
      <c r="DD31" s="675">
        <v>888569</v>
      </c>
      <c r="DE31" s="706"/>
      <c r="DF31" s="706"/>
      <c r="DG31" s="706"/>
      <c r="DH31" s="706"/>
      <c r="DI31" s="706"/>
      <c r="DJ31" s="706"/>
      <c r="DK31" s="707"/>
      <c r="DL31" s="675">
        <v>885290</v>
      </c>
      <c r="DM31" s="706"/>
      <c r="DN31" s="706"/>
      <c r="DO31" s="706"/>
      <c r="DP31" s="706"/>
      <c r="DQ31" s="706"/>
      <c r="DR31" s="706"/>
      <c r="DS31" s="706"/>
      <c r="DT31" s="706"/>
      <c r="DU31" s="706"/>
      <c r="DV31" s="707"/>
      <c r="DW31" s="671">
        <v>0.8</v>
      </c>
      <c r="DX31" s="704"/>
      <c r="DY31" s="704"/>
      <c r="DZ31" s="704"/>
      <c r="EA31" s="704"/>
      <c r="EB31" s="704"/>
      <c r="EC31" s="705"/>
    </row>
    <row r="32" spans="2:133" ht="11.25" customHeight="1" x14ac:dyDescent="0.15">
      <c r="B32" s="663" t="s">
        <v>317</v>
      </c>
      <c r="C32" s="664"/>
      <c r="D32" s="664"/>
      <c r="E32" s="664"/>
      <c r="F32" s="664"/>
      <c r="G32" s="664"/>
      <c r="H32" s="664"/>
      <c r="I32" s="664"/>
      <c r="J32" s="664"/>
      <c r="K32" s="664"/>
      <c r="L32" s="664"/>
      <c r="M32" s="664"/>
      <c r="N32" s="664"/>
      <c r="O32" s="664"/>
      <c r="P32" s="664"/>
      <c r="Q32" s="665"/>
      <c r="R32" s="666">
        <v>57296513</v>
      </c>
      <c r="S32" s="667"/>
      <c r="T32" s="667"/>
      <c r="U32" s="667"/>
      <c r="V32" s="667"/>
      <c r="W32" s="667"/>
      <c r="X32" s="667"/>
      <c r="Y32" s="668"/>
      <c r="Z32" s="669">
        <v>25.9</v>
      </c>
      <c r="AA32" s="669"/>
      <c r="AB32" s="669"/>
      <c r="AC32" s="669"/>
      <c r="AD32" s="670" t="s">
        <v>184</v>
      </c>
      <c r="AE32" s="670"/>
      <c r="AF32" s="670"/>
      <c r="AG32" s="670"/>
      <c r="AH32" s="670"/>
      <c r="AI32" s="670"/>
      <c r="AJ32" s="670"/>
      <c r="AK32" s="670"/>
      <c r="AL32" s="671" t="s">
        <v>184</v>
      </c>
      <c r="AM32" s="672"/>
      <c r="AN32" s="672"/>
      <c r="AO32" s="673"/>
      <c r="AP32" s="725"/>
      <c r="AQ32" s="726"/>
      <c r="AR32" s="726"/>
      <c r="AS32" s="726"/>
      <c r="AT32" s="730"/>
      <c r="AU32" s="216" t="s">
        <v>318</v>
      </c>
      <c r="AV32" s="216"/>
      <c r="AW32" s="216"/>
      <c r="AX32" s="663" t="s">
        <v>319</v>
      </c>
      <c r="AY32" s="664"/>
      <c r="AZ32" s="664"/>
      <c r="BA32" s="664"/>
      <c r="BB32" s="664"/>
      <c r="BC32" s="664"/>
      <c r="BD32" s="664"/>
      <c r="BE32" s="664"/>
      <c r="BF32" s="665"/>
      <c r="BG32" s="735">
        <v>99.4</v>
      </c>
      <c r="BH32" s="706"/>
      <c r="BI32" s="706"/>
      <c r="BJ32" s="706"/>
      <c r="BK32" s="706"/>
      <c r="BL32" s="706"/>
      <c r="BM32" s="672">
        <v>97.5</v>
      </c>
      <c r="BN32" s="732"/>
      <c r="BO32" s="732"/>
      <c r="BP32" s="732"/>
      <c r="BQ32" s="733"/>
      <c r="BR32" s="735">
        <v>98.7</v>
      </c>
      <c r="BS32" s="706"/>
      <c r="BT32" s="706"/>
      <c r="BU32" s="706"/>
      <c r="BV32" s="706"/>
      <c r="BW32" s="706"/>
      <c r="BX32" s="672">
        <v>96.8</v>
      </c>
      <c r="BY32" s="732"/>
      <c r="BZ32" s="732"/>
      <c r="CA32" s="732"/>
      <c r="CB32" s="733"/>
      <c r="CD32" s="713"/>
      <c r="CE32" s="714"/>
      <c r="CF32" s="681" t="s">
        <v>320</v>
      </c>
      <c r="CG32" s="682"/>
      <c r="CH32" s="682"/>
      <c r="CI32" s="682"/>
      <c r="CJ32" s="682"/>
      <c r="CK32" s="682"/>
      <c r="CL32" s="682"/>
      <c r="CM32" s="682"/>
      <c r="CN32" s="682"/>
      <c r="CO32" s="682"/>
      <c r="CP32" s="682"/>
      <c r="CQ32" s="683"/>
      <c r="CR32" s="666">
        <v>31</v>
      </c>
      <c r="CS32" s="667"/>
      <c r="CT32" s="667"/>
      <c r="CU32" s="667"/>
      <c r="CV32" s="667"/>
      <c r="CW32" s="667"/>
      <c r="CX32" s="667"/>
      <c r="CY32" s="668"/>
      <c r="CZ32" s="671">
        <v>0</v>
      </c>
      <c r="DA32" s="704"/>
      <c r="DB32" s="704"/>
      <c r="DC32" s="708"/>
      <c r="DD32" s="675">
        <v>31</v>
      </c>
      <c r="DE32" s="667"/>
      <c r="DF32" s="667"/>
      <c r="DG32" s="667"/>
      <c r="DH32" s="667"/>
      <c r="DI32" s="667"/>
      <c r="DJ32" s="667"/>
      <c r="DK32" s="668"/>
      <c r="DL32" s="675">
        <v>31</v>
      </c>
      <c r="DM32" s="667"/>
      <c r="DN32" s="667"/>
      <c r="DO32" s="667"/>
      <c r="DP32" s="667"/>
      <c r="DQ32" s="667"/>
      <c r="DR32" s="667"/>
      <c r="DS32" s="667"/>
      <c r="DT32" s="667"/>
      <c r="DU32" s="667"/>
      <c r="DV32" s="668"/>
      <c r="DW32" s="671">
        <v>0</v>
      </c>
      <c r="DX32" s="704"/>
      <c r="DY32" s="704"/>
      <c r="DZ32" s="704"/>
      <c r="EA32" s="704"/>
      <c r="EB32" s="704"/>
      <c r="EC32" s="705"/>
    </row>
    <row r="33" spans="2:133" ht="11.25" customHeight="1" x14ac:dyDescent="0.15">
      <c r="B33" s="700" t="s">
        <v>321</v>
      </c>
      <c r="C33" s="701"/>
      <c r="D33" s="701"/>
      <c r="E33" s="701"/>
      <c r="F33" s="701"/>
      <c r="G33" s="701"/>
      <c r="H33" s="701"/>
      <c r="I33" s="701"/>
      <c r="J33" s="701"/>
      <c r="K33" s="701"/>
      <c r="L33" s="701"/>
      <c r="M33" s="701"/>
      <c r="N33" s="701"/>
      <c r="O33" s="701"/>
      <c r="P33" s="701"/>
      <c r="Q33" s="702"/>
      <c r="R33" s="666">
        <v>13819</v>
      </c>
      <c r="S33" s="667"/>
      <c r="T33" s="667"/>
      <c r="U33" s="667"/>
      <c r="V33" s="667"/>
      <c r="W33" s="667"/>
      <c r="X33" s="667"/>
      <c r="Y33" s="668"/>
      <c r="Z33" s="669">
        <v>0</v>
      </c>
      <c r="AA33" s="669"/>
      <c r="AB33" s="669"/>
      <c r="AC33" s="669"/>
      <c r="AD33" s="670">
        <v>13819</v>
      </c>
      <c r="AE33" s="670"/>
      <c r="AF33" s="670"/>
      <c r="AG33" s="670"/>
      <c r="AH33" s="670"/>
      <c r="AI33" s="670"/>
      <c r="AJ33" s="670"/>
      <c r="AK33" s="670"/>
      <c r="AL33" s="671">
        <v>0</v>
      </c>
      <c r="AM33" s="672"/>
      <c r="AN33" s="672"/>
      <c r="AO33" s="673"/>
      <c r="AP33" s="727"/>
      <c r="AQ33" s="728"/>
      <c r="AR33" s="728"/>
      <c r="AS33" s="728"/>
      <c r="AT33" s="731"/>
      <c r="AU33" s="218"/>
      <c r="AV33" s="218"/>
      <c r="AW33" s="218"/>
      <c r="AX33" s="718" t="s">
        <v>322</v>
      </c>
      <c r="AY33" s="719"/>
      <c r="AZ33" s="719"/>
      <c r="BA33" s="719"/>
      <c r="BB33" s="719"/>
      <c r="BC33" s="719"/>
      <c r="BD33" s="719"/>
      <c r="BE33" s="719"/>
      <c r="BF33" s="720"/>
      <c r="BG33" s="736">
        <v>99.4</v>
      </c>
      <c r="BH33" s="737"/>
      <c r="BI33" s="737"/>
      <c r="BJ33" s="737"/>
      <c r="BK33" s="737"/>
      <c r="BL33" s="737"/>
      <c r="BM33" s="738">
        <v>97.6</v>
      </c>
      <c r="BN33" s="737"/>
      <c r="BO33" s="737"/>
      <c r="BP33" s="737"/>
      <c r="BQ33" s="739"/>
      <c r="BR33" s="736">
        <v>98.2</v>
      </c>
      <c r="BS33" s="737"/>
      <c r="BT33" s="737"/>
      <c r="BU33" s="737"/>
      <c r="BV33" s="737"/>
      <c r="BW33" s="737"/>
      <c r="BX33" s="738">
        <v>96.4</v>
      </c>
      <c r="BY33" s="737"/>
      <c r="BZ33" s="737"/>
      <c r="CA33" s="737"/>
      <c r="CB33" s="739"/>
      <c r="CD33" s="681" t="s">
        <v>323</v>
      </c>
      <c r="CE33" s="682"/>
      <c r="CF33" s="682"/>
      <c r="CG33" s="682"/>
      <c r="CH33" s="682"/>
      <c r="CI33" s="682"/>
      <c r="CJ33" s="682"/>
      <c r="CK33" s="682"/>
      <c r="CL33" s="682"/>
      <c r="CM33" s="682"/>
      <c r="CN33" s="682"/>
      <c r="CO33" s="682"/>
      <c r="CP33" s="682"/>
      <c r="CQ33" s="683"/>
      <c r="CR33" s="666">
        <v>74731398</v>
      </c>
      <c r="CS33" s="706"/>
      <c r="CT33" s="706"/>
      <c r="CU33" s="706"/>
      <c r="CV33" s="706"/>
      <c r="CW33" s="706"/>
      <c r="CX33" s="706"/>
      <c r="CY33" s="707"/>
      <c r="CZ33" s="671">
        <v>35.1</v>
      </c>
      <c r="DA33" s="704"/>
      <c r="DB33" s="704"/>
      <c r="DC33" s="708"/>
      <c r="DD33" s="675">
        <v>58798378</v>
      </c>
      <c r="DE33" s="706"/>
      <c r="DF33" s="706"/>
      <c r="DG33" s="706"/>
      <c r="DH33" s="706"/>
      <c r="DI33" s="706"/>
      <c r="DJ33" s="706"/>
      <c r="DK33" s="707"/>
      <c r="DL33" s="675">
        <v>40929932</v>
      </c>
      <c r="DM33" s="706"/>
      <c r="DN33" s="706"/>
      <c r="DO33" s="706"/>
      <c r="DP33" s="706"/>
      <c r="DQ33" s="706"/>
      <c r="DR33" s="706"/>
      <c r="DS33" s="706"/>
      <c r="DT33" s="706"/>
      <c r="DU33" s="706"/>
      <c r="DV33" s="707"/>
      <c r="DW33" s="671">
        <v>36.5</v>
      </c>
      <c r="DX33" s="704"/>
      <c r="DY33" s="704"/>
      <c r="DZ33" s="704"/>
      <c r="EA33" s="704"/>
      <c r="EB33" s="704"/>
      <c r="EC33" s="705"/>
    </row>
    <row r="34" spans="2:133" ht="11.25" customHeight="1" x14ac:dyDescent="0.15">
      <c r="B34" s="663" t="s">
        <v>324</v>
      </c>
      <c r="C34" s="664"/>
      <c r="D34" s="664"/>
      <c r="E34" s="664"/>
      <c r="F34" s="664"/>
      <c r="G34" s="664"/>
      <c r="H34" s="664"/>
      <c r="I34" s="664"/>
      <c r="J34" s="664"/>
      <c r="K34" s="664"/>
      <c r="L34" s="664"/>
      <c r="M34" s="664"/>
      <c r="N34" s="664"/>
      <c r="O34" s="664"/>
      <c r="P34" s="664"/>
      <c r="Q34" s="665"/>
      <c r="R34" s="666">
        <v>13484924</v>
      </c>
      <c r="S34" s="667"/>
      <c r="T34" s="667"/>
      <c r="U34" s="667"/>
      <c r="V34" s="667"/>
      <c r="W34" s="667"/>
      <c r="X34" s="667"/>
      <c r="Y34" s="668"/>
      <c r="Z34" s="669">
        <v>6.1</v>
      </c>
      <c r="AA34" s="669"/>
      <c r="AB34" s="669"/>
      <c r="AC34" s="669"/>
      <c r="AD34" s="670" t="s">
        <v>240</v>
      </c>
      <c r="AE34" s="670"/>
      <c r="AF34" s="670"/>
      <c r="AG34" s="670"/>
      <c r="AH34" s="670"/>
      <c r="AI34" s="670"/>
      <c r="AJ34" s="670"/>
      <c r="AK34" s="670"/>
      <c r="AL34" s="671" t="s">
        <v>184</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325</v>
      </c>
      <c r="CE34" s="682"/>
      <c r="CF34" s="682"/>
      <c r="CG34" s="682"/>
      <c r="CH34" s="682"/>
      <c r="CI34" s="682"/>
      <c r="CJ34" s="682"/>
      <c r="CK34" s="682"/>
      <c r="CL34" s="682"/>
      <c r="CM34" s="682"/>
      <c r="CN34" s="682"/>
      <c r="CO34" s="682"/>
      <c r="CP34" s="682"/>
      <c r="CQ34" s="683"/>
      <c r="CR34" s="666">
        <v>30650440</v>
      </c>
      <c r="CS34" s="667"/>
      <c r="CT34" s="667"/>
      <c r="CU34" s="667"/>
      <c r="CV34" s="667"/>
      <c r="CW34" s="667"/>
      <c r="CX34" s="667"/>
      <c r="CY34" s="668"/>
      <c r="CZ34" s="671">
        <v>14.4</v>
      </c>
      <c r="DA34" s="704"/>
      <c r="DB34" s="704"/>
      <c r="DC34" s="708"/>
      <c r="DD34" s="675">
        <v>22712066</v>
      </c>
      <c r="DE34" s="667"/>
      <c r="DF34" s="667"/>
      <c r="DG34" s="667"/>
      <c r="DH34" s="667"/>
      <c r="DI34" s="667"/>
      <c r="DJ34" s="667"/>
      <c r="DK34" s="668"/>
      <c r="DL34" s="675">
        <v>17644658</v>
      </c>
      <c r="DM34" s="667"/>
      <c r="DN34" s="667"/>
      <c r="DO34" s="667"/>
      <c r="DP34" s="667"/>
      <c r="DQ34" s="667"/>
      <c r="DR34" s="667"/>
      <c r="DS34" s="667"/>
      <c r="DT34" s="667"/>
      <c r="DU34" s="667"/>
      <c r="DV34" s="668"/>
      <c r="DW34" s="671">
        <v>15.7</v>
      </c>
      <c r="DX34" s="704"/>
      <c r="DY34" s="704"/>
      <c r="DZ34" s="704"/>
      <c r="EA34" s="704"/>
      <c r="EB34" s="704"/>
      <c r="EC34" s="705"/>
    </row>
    <row r="35" spans="2:133" ht="11.25" customHeight="1" x14ac:dyDescent="0.15">
      <c r="B35" s="663" t="s">
        <v>326</v>
      </c>
      <c r="C35" s="664"/>
      <c r="D35" s="664"/>
      <c r="E35" s="664"/>
      <c r="F35" s="664"/>
      <c r="G35" s="664"/>
      <c r="H35" s="664"/>
      <c r="I35" s="664"/>
      <c r="J35" s="664"/>
      <c r="K35" s="664"/>
      <c r="L35" s="664"/>
      <c r="M35" s="664"/>
      <c r="N35" s="664"/>
      <c r="O35" s="664"/>
      <c r="P35" s="664"/>
      <c r="Q35" s="665"/>
      <c r="R35" s="666">
        <v>403767</v>
      </c>
      <c r="S35" s="667"/>
      <c r="T35" s="667"/>
      <c r="U35" s="667"/>
      <c r="V35" s="667"/>
      <c r="W35" s="667"/>
      <c r="X35" s="667"/>
      <c r="Y35" s="668"/>
      <c r="Z35" s="669">
        <v>0.2</v>
      </c>
      <c r="AA35" s="669"/>
      <c r="AB35" s="669"/>
      <c r="AC35" s="669"/>
      <c r="AD35" s="670" t="s">
        <v>247</v>
      </c>
      <c r="AE35" s="670"/>
      <c r="AF35" s="670"/>
      <c r="AG35" s="670"/>
      <c r="AH35" s="670"/>
      <c r="AI35" s="670"/>
      <c r="AJ35" s="670"/>
      <c r="AK35" s="670"/>
      <c r="AL35" s="671" t="s">
        <v>184</v>
      </c>
      <c r="AM35" s="672"/>
      <c r="AN35" s="672"/>
      <c r="AO35" s="673"/>
      <c r="AP35" s="221"/>
      <c r="AQ35" s="645" t="s">
        <v>327</v>
      </c>
      <c r="AR35" s="646"/>
      <c r="AS35" s="646"/>
      <c r="AT35" s="646"/>
      <c r="AU35" s="646"/>
      <c r="AV35" s="646"/>
      <c r="AW35" s="646"/>
      <c r="AX35" s="646"/>
      <c r="AY35" s="646"/>
      <c r="AZ35" s="646"/>
      <c r="BA35" s="646"/>
      <c r="BB35" s="646"/>
      <c r="BC35" s="646"/>
      <c r="BD35" s="646"/>
      <c r="BE35" s="646"/>
      <c r="BF35" s="647"/>
      <c r="BG35" s="645" t="s">
        <v>328</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329</v>
      </c>
      <c r="CE35" s="682"/>
      <c r="CF35" s="682"/>
      <c r="CG35" s="682"/>
      <c r="CH35" s="682"/>
      <c r="CI35" s="682"/>
      <c r="CJ35" s="682"/>
      <c r="CK35" s="682"/>
      <c r="CL35" s="682"/>
      <c r="CM35" s="682"/>
      <c r="CN35" s="682"/>
      <c r="CO35" s="682"/>
      <c r="CP35" s="682"/>
      <c r="CQ35" s="683"/>
      <c r="CR35" s="666">
        <v>2054486</v>
      </c>
      <c r="CS35" s="706"/>
      <c r="CT35" s="706"/>
      <c r="CU35" s="706"/>
      <c r="CV35" s="706"/>
      <c r="CW35" s="706"/>
      <c r="CX35" s="706"/>
      <c r="CY35" s="707"/>
      <c r="CZ35" s="671">
        <v>1</v>
      </c>
      <c r="DA35" s="704"/>
      <c r="DB35" s="704"/>
      <c r="DC35" s="708"/>
      <c r="DD35" s="675">
        <v>1307367</v>
      </c>
      <c r="DE35" s="706"/>
      <c r="DF35" s="706"/>
      <c r="DG35" s="706"/>
      <c r="DH35" s="706"/>
      <c r="DI35" s="706"/>
      <c r="DJ35" s="706"/>
      <c r="DK35" s="707"/>
      <c r="DL35" s="675">
        <v>940037</v>
      </c>
      <c r="DM35" s="706"/>
      <c r="DN35" s="706"/>
      <c r="DO35" s="706"/>
      <c r="DP35" s="706"/>
      <c r="DQ35" s="706"/>
      <c r="DR35" s="706"/>
      <c r="DS35" s="706"/>
      <c r="DT35" s="706"/>
      <c r="DU35" s="706"/>
      <c r="DV35" s="707"/>
      <c r="DW35" s="671">
        <v>0.8</v>
      </c>
      <c r="DX35" s="704"/>
      <c r="DY35" s="704"/>
      <c r="DZ35" s="704"/>
      <c r="EA35" s="704"/>
      <c r="EB35" s="704"/>
      <c r="EC35" s="705"/>
    </row>
    <row r="36" spans="2:133" ht="11.25" customHeight="1" x14ac:dyDescent="0.15">
      <c r="B36" s="663" t="s">
        <v>330</v>
      </c>
      <c r="C36" s="664"/>
      <c r="D36" s="664"/>
      <c r="E36" s="664"/>
      <c r="F36" s="664"/>
      <c r="G36" s="664"/>
      <c r="H36" s="664"/>
      <c r="I36" s="664"/>
      <c r="J36" s="664"/>
      <c r="K36" s="664"/>
      <c r="L36" s="664"/>
      <c r="M36" s="664"/>
      <c r="N36" s="664"/>
      <c r="O36" s="664"/>
      <c r="P36" s="664"/>
      <c r="Q36" s="665"/>
      <c r="R36" s="666">
        <v>819697</v>
      </c>
      <c r="S36" s="667"/>
      <c r="T36" s="667"/>
      <c r="U36" s="667"/>
      <c r="V36" s="667"/>
      <c r="W36" s="667"/>
      <c r="X36" s="667"/>
      <c r="Y36" s="668"/>
      <c r="Z36" s="669">
        <v>0.4</v>
      </c>
      <c r="AA36" s="669"/>
      <c r="AB36" s="669"/>
      <c r="AC36" s="669"/>
      <c r="AD36" s="670" t="s">
        <v>184</v>
      </c>
      <c r="AE36" s="670"/>
      <c r="AF36" s="670"/>
      <c r="AG36" s="670"/>
      <c r="AH36" s="670"/>
      <c r="AI36" s="670"/>
      <c r="AJ36" s="670"/>
      <c r="AK36" s="670"/>
      <c r="AL36" s="671" t="s">
        <v>247</v>
      </c>
      <c r="AM36" s="672"/>
      <c r="AN36" s="672"/>
      <c r="AO36" s="673"/>
      <c r="AP36" s="221"/>
      <c r="AQ36" s="740" t="s">
        <v>331</v>
      </c>
      <c r="AR36" s="741"/>
      <c r="AS36" s="741"/>
      <c r="AT36" s="741"/>
      <c r="AU36" s="741"/>
      <c r="AV36" s="741"/>
      <c r="AW36" s="741"/>
      <c r="AX36" s="741"/>
      <c r="AY36" s="742"/>
      <c r="AZ36" s="655">
        <v>23362595</v>
      </c>
      <c r="BA36" s="656"/>
      <c r="BB36" s="656"/>
      <c r="BC36" s="656"/>
      <c r="BD36" s="656"/>
      <c r="BE36" s="656"/>
      <c r="BF36" s="743"/>
      <c r="BG36" s="677" t="s">
        <v>332</v>
      </c>
      <c r="BH36" s="678"/>
      <c r="BI36" s="678"/>
      <c r="BJ36" s="678"/>
      <c r="BK36" s="678"/>
      <c r="BL36" s="678"/>
      <c r="BM36" s="678"/>
      <c r="BN36" s="678"/>
      <c r="BO36" s="678"/>
      <c r="BP36" s="678"/>
      <c r="BQ36" s="678"/>
      <c r="BR36" s="678"/>
      <c r="BS36" s="678"/>
      <c r="BT36" s="678"/>
      <c r="BU36" s="679"/>
      <c r="BV36" s="655">
        <v>185307</v>
      </c>
      <c r="BW36" s="656"/>
      <c r="BX36" s="656"/>
      <c r="BY36" s="656"/>
      <c r="BZ36" s="656"/>
      <c r="CA36" s="656"/>
      <c r="CB36" s="743"/>
      <c r="CD36" s="681" t="s">
        <v>333</v>
      </c>
      <c r="CE36" s="682"/>
      <c r="CF36" s="682"/>
      <c r="CG36" s="682"/>
      <c r="CH36" s="682"/>
      <c r="CI36" s="682"/>
      <c r="CJ36" s="682"/>
      <c r="CK36" s="682"/>
      <c r="CL36" s="682"/>
      <c r="CM36" s="682"/>
      <c r="CN36" s="682"/>
      <c r="CO36" s="682"/>
      <c r="CP36" s="682"/>
      <c r="CQ36" s="683"/>
      <c r="CR36" s="666">
        <v>18409972</v>
      </c>
      <c r="CS36" s="667"/>
      <c r="CT36" s="667"/>
      <c r="CU36" s="667"/>
      <c r="CV36" s="667"/>
      <c r="CW36" s="667"/>
      <c r="CX36" s="667"/>
      <c r="CY36" s="668"/>
      <c r="CZ36" s="671">
        <v>8.6</v>
      </c>
      <c r="DA36" s="704"/>
      <c r="DB36" s="704"/>
      <c r="DC36" s="708"/>
      <c r="DD36" s="675">
        <v>15944975</v>
      </c>
      <c r="DE36" s="667"/>
      <c r="DF36" s="667"/>
      <c r="DG36" s="667"/>
      <c r="DH36" s="667"/>
      <c r="DI36" s="667"/>
      <c r="DJ36" s="667"/>
      <c r="DK36" s="668"/>
      <c r="DL36" s="675">
        <v>10278084</v>
      </c>
      <c r="DM36" s="667"/>
      <c r="DN36" s="667"/>
      <c r="DO36" s="667"/>
      <c r="DP36" s="667"/>
      <c r="DQ36" s="667"/>
      <c r="DR36" s="667"/>
      <c r="DS36" s="667"/>
      <c r="DT36" s="667"/>
      <c r="DU36" s="667"/>
      <c r="DV36" s="668"/>
      <c r="DW36" s="671">
        <v>9.1999999999999993</v>
      </c>
      <c r="DX36" s="704"/>
      <c r="DY36" s="704"/>
      <c r="DZ36" s="704"/>
      <c r="EA36" s="704"/>
      <c r="EB36" s="704"/>
      <c r="EC36" s="705"/>
    </row>
    <row r="37" spans="2:133" ht="11.25" customHeight="1" x14ac:dyDescent="0.15">
      <c r="B37" s="663" t="s">
        <v>334</v>
      </c>
      <c r="C37" s="664"/>
      <c r="D37" s="664"/>
      <c r="E37" s="664"/>
      <c r="F37" s="664"/>
      <c r="G37" s="664"/>
      <c r="H37" s="664"/>
      <c r="I37" s="664"/>
      <c r="J37" s="664"/>
      <c r="K37" s="664"/>
      <c r="L37" s="664"/>
      <c r="M37" s="664"/>
      <c r="N37" s="664"/>
      <c r="O37" s="664"/>
      <c r="P37" s="664"/>
      <c r="Q37" s="665"/>
      <c r="R37" s="666">
        <v>874233</v>
      </c>
      <c r="S37" s="667"/>
      <c r="T37" s="667"/>
      <c r="U37" s="667"/>
      <c r="V37" s="667"/>
      <c r="W37" s="667"/>
      <c r="X37" s="667"/>
      <c r="Y37" s="668"/>
      <c r="Z37" s="669">
        <v>0.4</v>
      </c>
      <c r="AA37" s="669"/>
      <c r="AB37" s="669"/>
      <c r="AC37" s="669"/>
      <c r="AD37" s="670" t="s">
        <v>240</v>
      </c>
      <c r="AE37" s="670"/>
      <c r="AF37" s="670"/>
      <c r="AG37" s="670"/>
      <c r="AH37" s="670"/>
      <c r="AI37" s="670"/>
      <c r="AJ37" s="670"/>
      <c r="AK37" s="670"/>
      <c r="AL37" s="671" t="s">
        <v>247</v>
      </c>
      <c r="AM37" s="672"/>
      <c r="AN37" s="672"/>
      <c r="AO37" s="673"/>
      <c r="AQ37" s="744" t="s">
        <v>335</v>
      </c>
      <c r="AR37" s="745"/>
      <c r="AS37" s="745"/>
      <c r="AT37" s="745"/>
      <c r="AU37" s="745"/>
      <c r="AV37" s="745"/>
      <c r="AW37" s="745"/>
      <c r="AX37" s="745"/>
      <c r="AY37" s="746"/>
      <c r="AZ37" s="666">
        <v>6061467</v>
      </c>
      <c r="BA37" s="667"/>
      <c r="BB37" s="667"/>
      <c r="BC37" s="667"/>
      <c r="BD37" s="706"/>
      <c r="BE37" s="706"/>
      <c r="BF37" s="733"/>
      <c r="BG37" s="681" t="s">
        <v>336</v>
      </c>
      <c r="BH37" s="682"/>
      <c r="BI37" s="682"/>
      <c r="BJ37" s="682"/>
      <c r="BK37" s="682"/>
      <c r="BL37" s="682"/>
      <c r="BM37" s="682"/>
      <c r="BN37" s="682"/>
      <c r="BO37" s="682"/>
      <c r="BP37" s="682"/>
      <c r="BQ37" s="682"/>
      <c r="BR37" s="682"/>
      <c r="BS37" s="682"/>
      <c r="BT37" s="682"/>
      <c r="BU37" s="683"/>
      <c r="BV37" s="666">
        <v>-299062</v>
      </c>
      <c r="BW37" s="667"/>
      <c r="BX37" s="667"/>
      <c r="BY37" s="667"/>
      <c r="BZ37" s="667"/>
      <c r="CA37" s="667"/>
      <c r="CB37" s="676"/>
      <c r="CD37" s="681" t="s">
        <v>337</v>
      </c>
      <c r="CE37" s="682"/>
      <c r="CF37" s="682"/>
      <c r="CG37" s="682"/>
      <c r="CH37" s="682"/>
      <c r="CI37" s="682"/>
      <c r="CJ37" s="682"/>
      <c r="CK37" s="682"/>
      <c r="CL37" s="682"/>
      <c r="CM37" s="682"/>
      <c r="CN37" s="682"/>
      <c r="CO37" s="682"/>
      <c r="CP37" s="682"/>
      <c r="CQ37" s="683"/>
      <c r="CR37" s="666">
        <v>27212</v>
      </c>
      <c r="CS37" s="706"/>
      <c r="CT37" s="706"/>
      <c r="CU37" s="706"/>
      <c r="CV37" s="706"/>
      <c r="CW37" s="706"/>
      <c r="CX37" s="706"/>
      <c r="CY37" s="707"/>
      <c r="CZ37" s="671">
        <v>0</v>
      </c>
      <c r="DA37" s="704"/>
      <c r="DB37" s="704"/>
      <c r="DC37" s="708"/>
      <c r="DD37" s="675">
        <v>27212</v>
      </c>
      <c r="DE37" s="706"/>
      <c r="DF37" s="706"/>
      <c r="DG37" s="706"/>
      <c r="DH37" s="706"/>
      <c r="DI37" s="706"/>
      <c r="DJ37" s="706"/>
      <c r="DK37" s="707"/>
      <c r="DL37" s="675">
        <v>23479</v>
      </c>
      <c r="DM37" s="706"/>
      <c r="DN37" s="706"/>
      <c r="DO37" s="706"/>
      <c r="DP37" s="706"/>
      <c r="DQ37" s="706"/>
      <c r="DR37" s="706"/>
      <c r="DS37" s="706"/>
      <c r="DT37" s="706"/>
      <c r="DU37" s="706"/>
      <c r="DV37" s="707"/>
      <c r="DW37" s="671">
        <v>0</v>
      </c>
      <c r="DX37" s="704"/>
      <c r="DY37" s="704"/>
      <c r="DZ37" s="704"/>
      <c r="EA37" s="704"/>
      <c r="EB37" s="704"/>
      <c r="EC37" s="705"/>
    </row>
    <row r="38" spans="2:133" ht="11.25" customHeight="1" x14ac:dyDescent="0.15">
      <c r="B38" s="663" t="s">
        <v>338</v>
      </c>
      <c r="C38" s="664"/>
      <c r="D38" s="664"/>
      <c r="E38" s="664"/>
      <c r="F38" s="664"/>
      <c r="G38" s="664"/>
      <c r="H38" s="664"/>
      <c r="I38" s="664"/>
      <c r="J38" s="664"/>
      <c r="K38" s="664"/>
      <c r="L38" s="664"/>
      <c r="M38" s="664"/>
      <c r="N38" s="664"/>
      <c r="O38" s="664"/>
      <c r="P38" s="664"/>
      <c r="Q38" s="665"/>
      <c r="R38" s="666">
        <v>5050093</v>
      </c>
      <c r="S38" s="667"/>
      <c r="T38" s="667"/>
      <c r="U38" s="667"/>
      <c r="V38" s="667"/>
      <c r="W38" s="667"/>
      <c r="X38" s="667"/>
      <c r="Y38" s="668"/>
      <c r="Z38" s="669">
        <v>2.2999999999999998</v>
      </c>
      <c r="AA38" s="669"/>
      <c r="AB38" s="669"/>
      <c r="AC38" s="669"/>
      <c r="AD38" s="670" t="s">
        <v>247</v>
      </c>
      <c r="AE38" s="670"/>
      <c r="AF38" s="670"/>
      <c r="AG38" s="670"/>
      <c r="AH38" s="670"/>
      <c r="AI38" s="670"/>
      <c r="AJ38" s="670"/>
      <c r="AK38" s="670"/>
      <c r="AL38" s="671" t="s">
        <v>244</v>
      </c>
      <c r="AM38" s="672"/>
      <c r="AN38" s="672"/>
      <c r="AO38" s="673"/>
      <c r="AQ38" s="744" t="s">
        <v>339</v>
      </c>
      <c r="AR38" s="745"/>
      <c r="AS38" s="745"/>
      <c r="AT38" s="745"/>
      <c r="AU38" s="745"/>
      <c r="AV38" s="745"/>
      <c r="AW38" s="745"/>
      <c r="AX38" s="745"/>
      <c r="AY38" s="746"/>
      <c r="AZ38" s="666">
        <v>691333</v>
      </c>
      <c r="BA38" s="667"/>
      <c r="BB38" s="667"/>
      <c r="BC38" s="667"/>
      <c r="BD38" s="706"/>
      <c r="BE38" s="706"/>
      <c r="BF38" s="733"/>
      <c r="BG38" s="681" t="s">
        <v>340</v>
      </c>
      <c r="BH38" s="682"/>
      <c r="BI38" s="682"/>
      <c r="BJ38" s="682"/>
      <c r="BK38" s="682"/>
      <c r="BL38" s="682"/>
      <c r="BM38" s="682"/>
      <c r="BN38" s="682"/>
      <c r="BO38" s="682"/>
      <c r="BP38" s="682"/>
      <c r="BQ38" s="682"/>
      <c r="BR38" s="682"/>
      <c r="BS38" s="682"/>
      <c r="BT38" s="682"/>
      <c r="BU38" s="683"/>
      <c r="BV38" s="666">
        <v>55135</v>
      </c>
      <c r="BW38" s="667"/>
      <c r="BX38" s="667"/>
      <c r="BY38" s="667"/>
      <c r="BZ38" s="667"/>
      <c r="CA38" s="667"/>
      <c r="CB38" s="676"/>
      <c r="CD38" s="681" t="s">
        <v>341</v>
      </c>
      <c r="CE38" s="682"/>
      <c r="CF38" s="682"/>
      <c r="CG38" s="682"/>
      <c r="CH38" s="682"/>
      <c r="CI38" s="682"/>
      <c r="CJ38" s="682"/>
      <c r="CK38" s="682"/>
      <c r="CL38" s="682"/>
      <c r="CM38" s="682"/>
      <c r="CN38" s="682"/>
      <c r="CO38" s="682"/>
      <c r="CP38" s="682"/>
      <c r="CQ38" s="683"/>
      <c r="CR38" s="666">
        <v>15829196</v>
      </c>
      <c r="CS38" s="667"/>
      <c r="CT38" s="667"/>
      <c r="CU38" s="667"/>
      <c r="CV38" s="667"/>
      <c r="CW38" s="667"/>
      <c r="CX38" s="667"/>
      <c r="CY38" s="668"/>
      <c r="CZ38" s="671">
        <v>7.4</v>
      </c>
      <c r="DA38" s="704"/>
      <c r="DB38" s="704"/>
      <c r="DC38" s="708"/>
      <c r="DD38" s="675">
        <v>12959492</v>
      </c>
      <c r="DE38" s="667"/>
      <c r="DF38" s="667"/>
      <c r="DG38" s="667"/>
      <c r="DH38" s="667"/>
      <c r="DI38" s="667"/>
      <c r="DJ38" s="667"/>
      <c r="DK38" s="668"/>
      <c r="DL38" s="675">
        <v>12067153</v>
      </c>
      <c r="DM38" s="667"/>
      <c r="DN38" s="667"/>
      <c r="DO38" s="667"/>
      <c r="DP38" s="667"/>
      <c r="DQ38" s="667"/>
      <c r="DR38" s="667"/>
      <c r="DS38" s="667"/>
      <c r="DT38" s="667"/>
      <c r="DU38" s="667"/>
      <c r="DV38" s="668"/>
      <c r="DW38" s="671">
        <v>10.8</v>
      </c>
      <c r="DX38" s="704"/>
      <c r="DY38" s="704"/>
      <c r="DZ38" s="704"/>
      <c r="EA38" s="704"/>
      <c r="EB38" s="704"/>
      <c r="EC38" s="705"/>
    </row>
    <row r="39" spans="2:133" ht="11.25" customHeight="1" x14ac:dyDescent="0.15">
      <c r="B39" s="663" t="s">
        <v>342</v>
      </c>
      <c r="C39" s="664"/>
      <c r="D39" s="664"/>
      <c r="E39" s="664"/>
      <c r="F39" s="664"/>
      <c r="G39" s="664"/>
      <c r="H39" s="664"/>
      <c r="I39" s="664"/>
      <c r="J39" s="664"/>
      <c r="K39" s="664"/>
      <c r="L39" s="664"/>
      <c r="M39" s="664"/>
      <c r="N39" s="664"/>
      <c r="O39" s="664"/>
      <c r="P39" s="664"/>
      <c r="Q39" s="665"/>
      <c r="R39" s="666">
        <v>3917206</v>
      </c>
      <c r="S39" s="667"/>
      <c r="T39" s="667"/>
      <c r="U39" s="667"/>
      <c r="V39" s="667"/>
      <c r="W39" s="667"/>
      <c r="X39" s="667"/>
      <c r="Y39" s="668"/>
      <c r="Z39" s="669">
        <v>1.8</v>
      </c>
      <c r="AA39" s="669"/>
      <c r="AB39" s="669"/>
      <c r="AC39" s="669"/>
      <c r="AD39" s="670">
        <v>17169</v>
      </c>
      <c r="AE39" s="670"/>
      <c r="AF39" s="670"/>
      <c r="AG39" s="670"/>
      <c r="AH39" s="670"/>
      <c r="AI39" s="670"/>
      <c r="AJ39" s="670"/>
      <c r="AK39" s="670"/>
      <c r="AL39" s="671">
        <v>0</v>
      </c>
      <c r="AM39" s="672"/>
      <c r="AN39" s="672"/>
      <c r="AO39" s="673"/>
      <c r="AQ39" s="744" t="s">
        <v>343</v>
      </c>
      <c r="AR39" s="745"/>
      <c r="AS39" s="745"/>
      <c r="AT39" s="745"/>
      <c r="AU39" s="745"/>
      <c r="AV39" s="745"/>
      <c r="AW39" s="745"/>
      <c r="AX39" s="745"/>
      <c r="AY39" s="746"/>
      <c r="AZ39" s="666">
        <v>360166</v>
      </c>
      <c r="BA39" s="667"/>
      <c r="BB39" s="667"/>
      <c r="BC39" s="667"/>
      <c r="BD39" s="706"/>
      <c r="BE39" s="706"/>
      <c r="BF39" s="733"/>
      <c r="BG39" s="681" t="s">
        <v>344</v>
      </c>
      <c r="BH39" s="682"/>
      <c r="BI39" s="682"/>
      <c r="BJ39" s="682"/>
      <c r="BK39" s="682"/>
      <c r="BL39" s="682"/>
      <c r="BM39" s="682"/>
      <c r="BN39" s="682"/>
      <c r="BO39" s="682"/>
      <c r="BP39" s="682"/>
      <c r="BQ39" s="682"/>
      <c r="BR39" s="682"/>
      <c r="BS39" s="682"/>
      <c r="BT39" s="682"/>
      <c r="BU39" s="683"/>
      <c r="BV39" s="666">
        <v>81012</v>
      </c>
      <c r="BW39" s="667"/>
      <c r="BX39" s="667"/>
      <c r="BY39" s="667"/>
      <c r="BZ39" s="667"/>
      <c r="CA39" s="667"/>
      <c r="CB39" s="676"/>
      <c r="CD39" s="681" t="s">
        <v>345</v>
      </c>
      <c r="CE39" s="682"/>
      <c r="CF39" s="682"/>
      <c r="CG39" s="682"/>
      <c r="CH39" s="682"/>
      <c r="CI39" s="682"/>
      <c r="CJ39" s="682"/>
      <c r="CK39" s="682"/>
      <c r="CL39" s="682"/>
      <c r="CM39" s="682"/>
      <c r="CN39" s="682"/>
      <c r="CO39" s="682"/>
      <c r="CP39" s="682"/>
      <c r="CQ39" s="683"/>
      <c r="CR39" s="666">
        <v>4929547</v>
      </c>
      <c r="CS39" s="706"/>
      <c r="CT39" s="706"/>
      <c r="CU39" s="706"/>
      <c r="CV39" s="706"/>
      <c r="CW39" s="706"/>
      <c r="CX39" s="706"/>
      <c r="CY39" s="707"/>
      <c r="CZ39" s="671">
        <v>2.2999999999999998</v>
      </c>
      <c r="DA39" s="704"/>
      <c r="DB39" s="704"/>
      <c r="DC39" s="708"/>
      <c r="DD39" s="675">
        <v>4596775</v>
      </c>
      <c r="DE39" s="706"/>
      <c r="DF39" s="706"/>
      <c r="DG39" s="706"/>
      <c r="DH39" s="706"/>
      <c r="DI39" s="706"/>
      <c r="DJ39" s="706"/>
      <c r="DK39" s="707"/>
      <c r="DL39" s="675" t="s">
        <v>247</v>
      </c>
      <c r="DM39" s="706"/>
      <c r="DN39" s="706"/>
      <c r="DO39" s="706"/>
      <c r="DP39" s="706"/>
      <c r="DQ39" s="706"/>
      <c r="DR39" s="706"/>
      <c r="DS39" s="706"/>
      <c r="DT39" s="706"/>
      <c r="DU39" s="706"/>
      <c r="DV39" s="707"/>
      <c r="DW39" s="671" t="s">
        <v>247</v>
      </c>
      <c r="DX39" s="704"/>
      <c r="DY39" s="704"/>
      <c r="DZ39" s="704"/>
      <c r="EA39" s="704"/>
      <c r="EB39" s="704"/>
      <c r="EC39" s="705"/>
    </row>
    <row r="40" spans="2:133" ht="11.25" customHeight="1" x14ac:dyDescent="0.15">
      <c r="B40" s="663" t="s">
        <v>346</v>
      </c>
      <c r="C40" s="664"/>
      <c r="D40" s="664"/>
      <c r="E40" s="664"/>
      <c r="F40" s="664"/>
      <c r="G40" s="664"/>
      <c r="H40" s="664"/>
      <c r="I40" s="664"/>
      <c r="J40" s="664"/>
      <c r="K40" s="664"/>
      <c r="L40" s="664"/>
      <c r="M40" s="664"/>
      <c r="N40" s="664"/>
      <c r="O40" s="664"/>
      <c r="P40" s="664"/>
      <c r="Q40" s="665"/>
      <c r="R40" s="666">
        <v>24078300</v>
      </c>
      <c r="S40" s="667"/>
      <c r="T40" s="667"/>
      <c r="U40" s="667"/>
      <c r="V40" s="667"/>
      <c r="W40" s="667"/>
      <c r="X40" s="667"/>
      <c r="Y40" s="668"/>
      <c r="Z40" s="669">
        <v>10.9</v>
      </c>
      <c r="AA40" s="669"/>
      <c r="AB40" s="669"/>
      <c r="AC40" s="669"/>
      <c r="AD40" s="670" t="s">
        <v>247</v>
      </c>
      <c r="AE40" s="670"/>
      <c r="AF40" s="670"/>
      <c r="AG40" s="670"/>
      <c r="AH40" s="670"/>
      <c r="AI40" s="670"/>
      <c r="AJ40" s="670"/>
      <c r="AK40" s="670"/>
      <c r="AL40" s="671" t="s">
        <v>247</v>
      </c>
      <c r="AM40" s="672"/>
      <c r="AN40" s="672"/>
      <c r="AO40" s="673"/>
      <c r="AQ40" s="744" t="s">
        <v>347</v>
      </c>
      <c r="AR40" s="745"/>
      <c r="AS40" s="745"/>
      <c r="AT40" s="745"/>
      <c r="AU40" s="745"/>
      <c r="AV40" s="745"/>
      <c r="AW40" s="745"/>
      <c r="AX40" s="745"/>
      <c r="AY40" s="746"/>
      <c r="AZ40" s="666">
        <v>349823</v>
      </c>
      <c r="BA40" s="667"/>
      <c r="BB40" s="667"/>
      <c r="BC40" s="667"/>
      <c r="BD40" s="706"/>
      <c r="BE40" s="706"/>
      <c r="BF40" s="733"/>
      <c r="BG40" s="747" t="s">
        <v>348</v>
      </c>
      <c r="BH40" s="748"/>
      <c r="BI40" s="748"/>
      <c r="BJ40" s="748"/>
      <c r="BK40" s="748"/>
      <c r="BL40" s="222"/>
      <c r="BM40" s="682" t="s">
        <v>349</v>
      </c>
      <c r="BN40" s="682"/>
      <c r="BO40" s="682"/>
      <c r="BP40" s="682"/>
      <c r="BQ40" s="682"/>
      <c r="BR40" s="682"/>
      <c r="BS40" s="682"/>
      <c r="BT40" s="682"/>
      <c r="BU40" s="683"/>
      <c r="BV40" s="666">
        <v>105</v>
      </c>
      <c r="BW40" s="667"/>
      <c r="BX40" s="667"/>
      <c r="BY40" s="667"/>
      <c r="BZ40" s="667"/>
      <c r="CA40" s="667"/>
      <c r="CB40" s="676"/>
      <c r="CD40" s="681" t="s">
        <v>350</v>
      </c>
      <c r="CE40" s="682"/>
      <c r="CF40" s="682"/>
      <c r="CG40" s="682"/>
      <c r="CH40" s="682"/>
      <c r="CI40" s="682"/>
      <c r="CJ40" s="682"/>
      <c r="CK40" s="682"/>
      <c r="CL40" s="682"/>
      <c r="CM40" s="682"/>
      <c r="CN40" s="682"/>
      <c r="CO40" s="682"/>
      <c r="CP40" s="682"/>
      <c r="CQ40" s="683"/>
      <c r="CR40" s="666">
        <v>2857757</v>
      </c>
      <c r="CS40" s="667"/>
      <c r="CT40" s="667"/>
      <c r="CU40" s="667"/>
      <c r="CV40" s="667"/>
      <c r="CW40" s="667"/>
      <c r="CX40" s="667"/>
      <c r="CY40" s="668"/>
      <c r="CZ40" s="671">
        <v>1.3</v>
      </c>
      <c r="DA40" s="704"/>
      <c r="DB40" s="704"/>
      <c r="DC40" s="708"/>
      <c r="DD40" s="675">
        <v>1277703</v>
      </c>
      <c r="DE40" s="667"/>
      <c r="DF40" s="667"/>
      <c r="DG40" s="667"/>
      <c r="DH40" s="667"/>
      <c r="DI40" s="667"/>
      <c r="DJ40" s="667"/>
      <c r="DK40" s="668"/>
      <c r="DL40" s="675" t="s">
        <v>184</v>
      </c>
      <c r="DM40" s="667"/>
      <c r="DN40" s="667"/>
      <c r="DO40" s="667"/>
      <c r="DP40" s="667"/>
      <c r="DQ40" s="667"/>
      <c r="DR40" s="667"/>
      <c r="DS40" s="667"/>
      <c r="DT40" s="667"/>
      <c r="DU40" s="667"/>
      <c r="DV40" s="668"/>
      <c r="DW40" s="671" t="s">
        <v>184</v>
      </c>
      <c r="DX40" s="704"/>
      <c r="DY40" s="704"/>
      <c r="DZ40" s="704"/>
      <c r="EA40" s="704"/>
      <c r="EB40" s="704"/>
      <c r="EC40" s="705"/>
    </row>
    <row r="41" spans="2:133" ht="11.25" customHeight="1" x14ac:dyDescent="0.15">
      <c r="B41" s="663" t="s">
        <v>351</v>
      </c>
      <c r="C41" s="664"/>
      <c r="D41" s="664"/>
      <c r="E41" s="664"/>
      <c r="F41" s="664"/>
      <c r="G41" s="664"/>
      <c r="H41" s="664"/>
      <c r="I41" s="664"/>
      <c r="J41" s="664"/>
      <c r="K41" s="664"/>
      <c r="L41" s="664"/>
      <c r="M41" s="664"/>
      <c r="N41" s="664"/>
      <c r="O41" s="664"/>
      <c r="P41" s="664"/>
      <c r="Q41" s="665"/>
      <c r="R41" s="666" t="s">
        <v>184</v>
      </c>
      <c r="S41" s="667"/>
      <c r="T41" s="667"/>
      <c r="U41" s="667"/>
      <c r="V41" s="667"/>
      <c r="W41" s="667"/>
      <c r="X41" s="667"/>
      <c r="Y41" s="668"/>
      <c r="Z41" s="669" t="s">
        <v>184</v>
      </c>
      <c r="AA41" s="669"/>
      <c r="AB41" s="669"/>
      <c r="AC41" s="669"/>
      <c r="AD41" s="670" t="s">
        <v>247</v>
      </c>
      <c r="AE41" s="670"/>
      <c r="AF41" s="670"/>
      <c r="AG41" s="670"/>
      <c r="AH41" s="670"/>
      <c r="AI41" s="670"/>
      <c r="AJ41" s="670"/>
      <c r="AK41" s="670"/>
      <c r="AL41" s="671" t="s">
        <v>247</v>
      </c>
      <c r="AM41" s="672"/>
      <c r="AN41" s="672"/>
      <c r="AO41" s="673"/>
      <c r="AQ41" s="744" t="s">
        <v>352</v>
      </c>
      <c r="AR41" s="745"/>
      <c r="AS41" s="745"/>
      <c r="AT41" s="745"/>
      <c r="AU41" s="745"/>
      <c r="AV41" s="745"/>
      <c r="AW41" s="745"/>
      <c r="AX41" s="745"/>
      <c r="AY41" s="746"/>
      <c r="AZ41" s="666">
        <v>3396189</v>
      </c>
      <c r="BA41" s="667"/>
      <c r="BB41" s="667"/>
      <c r="BC41" s="667"/>
      <c r="BD41" s="706"/>
      <c r="BE41" s="706"/>
      <c r="BF41" s="733"/>
      <c r="BG41" s="747"/>
      <c r="BH41" s="748"/>
      <c r="BI41" s="748"/>
      <c r="BJ41" s="748"/>
      <c r="BK41" s="748"/>
      <c r="BL41" s="222"/>
      <c r="BM41" s="682" t="s">
        <v>353</v>
      </c>
      <c r="BN41" s="682"/>
      <c r="BO41" s="682"/>
      <c r="BP41" s="682"/>
      <c r="BQ41" s="682"/>
      <c r="BR41" s="682"/>
      <c r="BS41" s="682"/>
      <c r="BT41" s="682"/>
      <c r="BU41" s="683"/>
      <c r="BV41" s="666">
        <v>1</v>
      </c>
      <c r="BW41" s="667"/>
      <c r="BX41" s="667"/>
      <c r="BY41" s="667"/>
      <c r="BZ41" s="667"/>
      <c r="CA41" s="667"/>
      <c r="CB41" s="676"/>
      <c r="CD41" s="681" t="s">
        <v>354</v>
      </c>
      <c r="CE41" s="682"/>
      <c r="CF41" s="682"/>
      <c r="CG41" s="682"/>
      <c r="CH41" s="682"/>
      <c r="CI41" s="682"/>
      <c r="CJ41" s="682"/>
      <c r="CK41" s="682"/>
      <c r="CL41" s="682"/>
      <c r="CM41" s="682"/>
      <c r="CN41" s="682"/>
      <c r="CO41" s="682"/>
      <c r="CP41" s="682"/>
      <c r="CQ41" s="683"/>
      <c r="CR41" s="666" t="s">
        <v>247</v>
      </c>
      <c r="CS41" s="706"/>
      <c r="CT41" s="706"/>
      <c r="CU41" s="706"/>
      <c r="CV41" s="706"/>
      <c r="CW41" s="706"/>
      <c r="CX41" s="706"/>
      <c r="CY41" s="707"/>
      <c r="CZ41" s="671" t="s">
        <v>184</v>
      </c>
      <c r="DA41" s="704"/>
      <c r="DB41" s="704"/>
      <c r="DC41" s="708"/>
      <c r="DD41" s="675" t="s">
        <v>247</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355</v>
      </c>
      <c r="C42" s="664"/>
      <c r="D42" s="664"/>
      <c r="E42" s="664"/>
      <c r="F42" s="664"/>
      <c r="G42" s="664"/>
      <c r="H42" s="664"/>
      <c r="I42" s="664"/>
      <c r="J42" s="664"/>
      <c r="K42" s="664"/>
      <c r="L42" s="664"/>
      <c r="M42" s="664"/>
      <c r="N42" s="664"/>
      <c r="O42" s="664"/>
      <c r="P42" s="664"/>
      <c r="Q42" s="665"/>
      <c r="R42" s="666" t="s">
        <v>247</v>
      </c>
      <c r="S42" s="667"/>
      <c r="T42" s="667"/>
      <c r="U42" s="667"/>
      <c r="V42" s="667"/>
      <c r="W42" s="667"/>
      <c r="X42" s="667"/>
      <c r="Y42" s="668"/>
      <c r="Z42" s="669" t="s">
        <v>247</v>
      </c>
      <c r="AA42" s="669"/>
      <c r="AB42" s="669"/>
      <c r="AC42" s="669"/>
      <c r="AD42" s="670" t="s">
        <v>247</v>
      </c>
      <c r="AE42" s="670"/>
      <c r="AF42" s="670"/>
      <c r="AG42" s="670"/>
      <c r="AH42" s="670"/>
      <c r="AI42" s="670"/>
      <c r="AJ42" s="670"/>
      <c r="AK42" s="670"/>
      <c r="AL42" s="671" t="s">
        <v>247</v>
      </c>
      <c r="AM42" s="672"/>
      <c r="AN42" s="672"/>
      <c r="AO42" s="673"/>
      <c r="AQ42" s="751" t="s">
        <v>356</v>
      </c>
      <c r="AR42" s="752"/>
      <c r="AS42" s="752"/>
      <c r="AT42" s="752"/>
      <c r="AU42" s="752"/>
      <c r="AV42" s="752"/>
      <c r="AW42" s="752"/>
      <c r="AX42" s="752"/>
      <c r="AY42" s="753"/>
      <c r="AZ42" s="760">
        <v>12503617</v>
      </c>
      <c r="BA42" s="761"/>
      <c r="BB42" s="761"/>
      <c r="BC42" s="761"/>
      <c r="BD42" s="737"/>
      <c r="BE42" s="737"/>
      <c r="BF42" s="739"/>
      <c r="BG42" s="749"/>
      <c r="BH42" s="750"/>
      <c r="BI42" s="750"/>
      <c r="BJ42" s="750"/>
      <c r="BK42" s="750"/>
      <c r="BL42" s="223"/>
      <c r="BM42" s="692" t="s">
        <v>357</v>
      </c>
      <c r="BN42" s="692"/>
      <c r="BO42" s="692"/>
      <c r="BP42" s="692"/>
      <c r="BQ42" s="692"/>
      <c r="BR42" s="692"/>
      <c r="BS42" s="692"/>
      <c r="BT42" s="692"/>
      <c r="BU42" s="693"/>
      <c r="BV42" s="760">
        <v>391</v>
      </c>
      <c r="BW42" s="761"/>
      <c r="BX42" s="761"/>
      <c r="BY42" s="761"/>
      <c r="BZ42" s="761"/>
      <c r="CA42" s="761"/>
      <c r="CB42" s="773"/>
      <c r="CD42" s="663" t="s">
        <v>358</v>
      </c>
      <c r="CE42" s="664"/>
      <c r="CF42" s="664"/>
      <c r="CG42" s="664"/>
      <c r="CH42" s="664"/>
      <c r="CI42" s="664"/>
      <c r="CJ42" s="664"/>
      <c r="CK42" s="664"/>
      <c r="CL42" s="664"/>
      <c r="CM42" s="664"/>
      <c r="CN42" s="664"/>
      <c r="CO42" s="664"/>
      <c r="CP42" s="664"/>
      <c r="CQ42" s="665"/>
      <c r="CR42" s="666">
        <v>34647528</v>
      </c>
      <c r="CS42" s="706"/>
      <c r="CT42" s="706"/>
      <c r="CU42" s="706"/>
      <c r="CV42" s="706"/>
      <c r="CW42" s="706"/>
      <c r="CX42" s="706"/>
      <c r="CY42" s="707"/>
      <c r="CZ42" s="671">
        <v>16.3</v>
      </c>
      <c r="DA42" s="704"/>
      <c r="DB42" s="704"/>
      <c r="DC42" s="708"/>
      <c r="DD42" s="675">
        <v>9059522</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359</v>
      </c>
      <c r="C43" s="664"/>
      <c r="D43" s="664"/>
      <c r="E43" s="664"/>
      <c r="F43" s="664"/>
      <c r="G43" s="664"/>
      <c r="H43" s="664"/>
      <c r="I43" s="664"/>
      <c r="J43" s="664"/>
      <c r="K43" s="664"/>
      <c r="L43" s="664"/>
      <c r="M43" s="664"/>
      <c r="N43" s="664"/>
      <c r="O43" s="664"/>
      <c r="P43" s="664"/>
      <c r="Q43" s="665"/>
      <c r="R43" s="666">
        <v>9092600</v>
      </c>
      <c r="S43" s="667"/>
      <c r="T43" s="667"/>
      <c r="U43" s="667"/>
      <c r="V43" s="667"/>
      <c r="W43" s="667"/>
      <c r="X43" s="667"/>
      <c r="Y43" s="668"/>
      <c r="Z43" s="669">
        <v>4.0999999999999996</v>
      </c>
      <c r="AA43" s="669"/>
      <c r="AB43" s="669"/>
      <c r="AC43" s="669"/>
      <c r="AD43" s="670" t="s">
        <v>247</v>
      </c>
      <c r="AE43" s="670"/>
      <c r="AF43" s="670"/>
      <c r="AG43" s="670"/>
      <c r="AH43" s="670"/>
      <c r="AI43" s="670"/>
      <c r="AJ43" s="670"/>
      <c r="AK43" s="670"/>
      <c r="AL43" s="671" t="s">
        <v>247</v>
      </c>
      <c r="AM43" s="672"/>
      <c r="AN43" s="672"/>
      <c r="AO43" s="673"/>
      <c r="BV43" s="224"/>
      <c r="BW43" s="224"/>
      <c r="BX43" s="224"/>
      <c r="BY43" s="224"/>
      <c r="BZ43" s="224"/>
      <c r="CA43" s="224"/>
      <c r="CB43" s="224"/>
      <c r="CD43" s="663" t="s">
        <v>360</v>
      </c>
      <c r="CE43" s="664"/>
      <c r="CF43" s="664"/>
      <c r="CG43" s="664"/>
      <c r="CH43" s="664"/>
      <c r="CI43" s="664"/>
      <c r="CJ43" s="664"/>
      <c r="CK43" s="664"/>
      <c r="CL43" s="664"/>
      <c r="CM43" s="664"/>
      <c r="CN43" s="664"/>
      <c r="CO43" s="664"/>
      <c r="CP43" s="664"/>
      <c r="CQ43" s="665"/>
      <c r="CR43" s="666">
        <v>531622</v>
      </c>
      <c r="CS43" s="706"/>
      <c r="CT43" s="706"/>
      <c r="CU43" s="706"/>
      <c r="CV43" s="706"/>
      <c r="CW43" s="706"/>
      <c r="CX43" s="706"/>
      <c r="CY43" s="707"/>
      <c r="CZ43" s="671">
        <v>0.2</v>
      </c>
      <c r="DA43" s="704"/>
      <c r="DB43" s="704"/>
      <c r="DC43" s="708"/>
      <c r="DD43" s="675">
        <v>531622</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8" t="s">
        <v>361</v>
      </c>
      <c r="C44" s="719"/>
      <c r="D44" s="719"/>
      <c r="E44" s="719"/>
      <c r="F44" s="719"/>
      <c r="G44" s="719"/>
      <c r="H44" s="719"/>
      <c r="I44" s="719"/>
      <c r="J44" s="719"/>
      <c r="K44" s="719"/>
      <c r="L44" s="719"/>
      <c r="M44" s="719"/>
      <c r="N44" s="719"/>
      <c r="O44" s="719"/>
      <c r="P44" s="719"/>
      <c r="Q44" s="720"/>
      <c r="R44" s="760">
        <v>221365357</v>
      </c>
      <c r="S44" s="761"/>
      <c r="T44" s="761"/>
      <c r="U44" s="761"/>
      <c r="V44" s="761"/>
      <c r="W44" s="761"/>
      <c r="X44" s="761"/>
      <c r="Y44" s="762"/>
      <c r="Z44" s="763">
        <v>100</v>
      </c>
      <c r="AA44" s="763"/>
      <c r="AB44" s="763"/>
      <c r="AC44" s="763"/>
      <c r="AD44" s="764">
        <v>103113195</v>
      </c>
      <c r="AE44" s="764"/>
      <c r="AF44" s="764"/>
      <c r="AG44" s="764"/>
      <c r="AH44" s="764"/>
      <c r="AI44" s="764"/>
      <c r="AJ44" s="764"/>
      <c r="AK44" s="764"/>
      <c r="AL44" s="765">
        <v>100</v>
      </c>
      <c r="AM44" s="738"/>
      <c r="AN44" s="738"/>
      <c r="AO44" s="766"/>
      <c r="CD44" s="767" t="s">
        <v>307</v>
      </c>
      <c r="CE44" s="768"/>
      <c r="CF44" s="663" t="s">
        <v>362</v>
      </c>
      <c r="CG44" s="664"/>
      <c r="CH44" s="664"/>
      <c r="CI44" s="664"/>
      <c r="CJ44" s="664"/>
      <c r="CK44" s="664"/>
      <c r="CL44" s="664"/>
      <c r="CM44" s="664"/>
      <c r="CN44" s="664"/>
      <c r="CO44" s="664"/>
      <c r="CP44" s="664"/>
      <c r="CQ44" s="665"/>
      <c r="CR44" s="666">
        <v>34617058</v>
      </c>
      <c r="CS44" s="667"/>
      <c r="CT44" s="667"/>
      <c r="CU44" s="667"/>
      <c r="CV44" s="667"/>
      <c r="CW44" s="667"/>
      <c r="CX44" s="667"/>
      <c r="CY44" s="668"/>
      <c r="CZ44" s="671">
        <v>16.3</v>
      </c>
      <c r="DA44" s="672"/>
      <c r="DB44" s="672"/>
      <c r="DC44" s="684"/>
      <c r="DD44" s="675">
        <v>9052401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363</v>
      </c>
      <c r="CG45" s="664"/>
      <c r="CH45" s="664"/>
      <c r="CI45" s="664"/>
      <c r="CJ45" s="664"/>
      <c r="CK45" s="664"/>
      <c r="CL45" s="664"/>
      <c r="CM45" s="664"/>
      <c r="CN45" s="664"/>
      <c r="CO45" s="664"/>
      <c r="CP45" s="664"/>
      <c r="CQ45" s="665"/>
      <c r="CR45" s="666">
        <v>21877942</v>
      </c>
      <c r="CS45" s="706"/>
      <c r="CT45" s="706"/>
      <c r="CU45" s="706"/>
      <c r="CV45" s="706"/>
      <c r="CW45" s="706"/>
      <c r="CX45" s="706"/>
      <c r="CY45" s="707"/>
      <c r="CZ45" s="671">
        <v>10.3</v>
      </c>
      <c r="DA45" s="704"/>
      <c r="DB45" s="704"/>
      <c r="DC45" s="708"/>
      <c r="DD45" s="675">
        <v>1648400</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365</v>
      </c>
      <c r="CG46" s="664"/>
      <c r="CH46" s="664"/>
      <c r="CI46" s="664"/>
      <c r="CJ46" s="664"/>
      <c r="CK46" s="664"/>
      <c r="CL46" s="664"/>
      <c r="CM46" s="664"/>
      <c r="CN46" s="664"/>
      <c r="CO46" s="664"/>
      <c r="CP46" s="664"/>
      <c r="CQ46" s="665"/>
      <c r="CR46" s="666">
        <v>11386766</v>
      </c>
      <c r="CS46" s="667"/>
      <c r="CT46" s="667"/>
      <c r="CU46" s="667"/>
      <c r="CV46" s="667"/>
      <c r="CW46" s="667"/>
      <c r="CX46" s="667"/>
      <c r="CY46" s="668"/>
      <c r="CZ46" s="671">
        <v>5.3</v>
      </c>
      <c r="DA46" s="672"/>
      <c r="DB46" s="672"/>
      <c r="DC46" s="684"/>
      <c r="DD46" s="675">
        <v>7214210</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366</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367</v>
      </c>
      <c r="CG47" s="664"/>
      <c r="CH47" s="664"/>
      <c r="CI47" s="664"/>
      <c r="CJ47" s="664"/>
      <c r="CK47" s="664"/>
      <c r="CL47" s="664"/>
      <c r="CM47" s="664"/>
      <c r="CN47" s="664"/>
      <c r="CO47" s="664"/>
      <c r="CP47" s="664"/>
      <c r="CQ47" s="665"/>
      <c r="CR47" s="666">
        <v>30470</v>
      </c>
      <c r="CS47" s="706"/>
      <c r="CT47" s="706"/>
      <c r="CU47" s="706"/>
      <c r="CV47" s="706"/>
      <c r="CW47" s="706"/>
      <c r="CX47" s="706"/>
      <c r="CY47" s="707"/>
      <c r="CZ47" s="671">
        <v>0</v>
      </c>
      <c r="DA47" s="704"/>
      <c r="DB47" s="704"/>
      <c r="DC47" s="708"/>
      <c r="DD47" s="675">
        <v>7121</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368</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369</v>
      </c>
      <c r="CG48" s="664"/>
      <c r="CH48" s="664"/>
      <c r="CI48" s="664"/>
      <c r="CJ48" s="664"/>
      <c r="CK48" s="664"/>
      <c r="CL48" s="664"/>
      <c r="CM48" s="664"/>
      <c r="CN48" s="664"/>
      <c r="CO48" s="664"/>
      <c r="CP48" s="664"/>
      <c r="CQ48" s="665"/>
      <c r="CR48" s="666" t="s">
        <v>247</v>
      </c>
      <c r="CS48" s="667"/>
      <c r="CT48" s="667"/>
      <c r="CU48" s="667"/>
      <c r="CV48" s="667"/>
      <c r="CW48" s="667"/>
      <c r="CX48" s="667"/>
      <c r="CY48" s="668"/>
      <c r="CZ48" s="671" t="s">
        <v>247</v>
      </c>
      <c r="DA48" s="672"/>
      <c r="DB48" s="672"/>
      <c r="DC48" s="684"/>
      <c r="DD48" s="675" t="s">
        <v>240</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8" t="s">
        <v>370</v>
      </c>
      <c r="CE49" s="719"/>
      <c r="CF49" s="719"/>
      <c r="CG49" s="719"/>
      <c r="CH49" s="719"/>
      <c r="CI49" s="719"/>
      <c r="CJ49" s="719"/>
      <c r="CK49" s="719"/>
      <c r="CL49" s="719"/>
      <c r="CM49" s="719"/>
      <c r="CN49" s="719"/>
      <c r="CO49" s="719"/>
      <c r="CP49" s="719"/>
      <c r="CQ49" s="720"/>
      <c r="CR49" s="760">
        <v>212893035</v>
      </c>
      <c r="CS49" s="737"/>
      <c r="CT49" s="737"/>
      <c r="CU49" s="737"/>
      <c r="CV49" s="737"/>
      <c r="CW49" s="737"/>
      <c r="CX49" s="737"/>
      <c r="CY49" s="774"/>
      <c r="CZ49" s="765">
        <v>100</v>
      </c>
      <c r="DA49" s="775"/>
      <c r="DB49" s="775"/>
      <c r="DC49" s="776"/>
      <c r="DD49" s="777">
        <v>124130706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nhx3A/1GVso3JkNdBcg8Ka4Mlcc85anZ3cVx0N1badGtklIEEtXnyDul2s4xatXWC9w5WAQDp9p8aobs6pKoJA==" saltValue="EVgU3jSJSsC2bL162GuhN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371</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372</v>
      </c>
      <c r="DK2" s="788"/>
      <c r="DL2" s="788"/>
      <c r="DM2" s="788"/>
      <c r="DN2" s="788"/>
      <c r="DO2" s="789"/>
      <c r="DP2" s="231"/>
      <c r="DQ2" s="787" t="s">
        <v>373</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374</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375</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376</v>
      </c>
      <c r="B5" s="793"/>
      <c r="C5" s="793"/>
      <c r="D5" s="793"/>
      <c r="E5" s="793"/>
      <c r="F5" s="793"/>
      <c r="G5" s="793"/>
      <c r="H5" s="793"/>
      <c r="I5" s="793"/>
      <c r="J5" s="793"/>
      <c r="K5" s="793"/>
      <c r="L5" s="793"/>
      <c r="M5" s="793"/>
      <c r="N5" s="793"/>
      <c r="O5" s="793"/>
      <c r="P5" s="794"/>
      <c r="Q5" s="798" t="s">
        <v>377</v>
      </c>
      <c r="R5" s="799"/>
      <c r="S5" s="799"/>
      <c r="T5" s="799"/>
      <c r="U5" s="800"/>
      <c r="V5" s="798" t="s">
        <v>378</v>
      </c>
      <c r="W5" s="799"/>
      <c r="X5" s="799"/>
      <c r="Y5" s="799"/>
      <c r="Z5" s="800"/>
      <c r="AA5" s="798" t="s">
        <v>379</v>
      </c>
      <c r="AB5" s="799"/>
      <c r="AC5" s="799"/>
      <c r="AD5" s="799"/>
      <c r="AE5" s="799"/>
      <c r="AF5" s="804" t="s">
        <v>380</v>
      </c>
      <c r="AG5" s="799"/>
      <c r="AH5" s="799"/>
      <c r="AI5" s="799"/>
      <c r="AJ5" s="805"/>
      <c r="AK5" s="799" t="s">
        <v>381</v>
      </c>
      <c r="AL5" s="799"/>
      <c r="AM5" s="799"/>
      <c r="AN5" s="799"/>
      <c r="AO5" s="800"/>
      <c r="AP5" s="798" t="s">
        <v>382</v>
      </c>
      <c r="AQ5" s="799"/>
      <c r="AR5" s="799"/>
      <c r="AS5" s="799"/>
      <c r="AT5" s="800"/>
      <c r="AU5" s="798" t="s">
        <v>383</v>
      </c>
      <c r="AV5" s="799"/>
      <c r="AW5" s="799"/>
      <c r="AX5" s="799"/>
      <c r="AY5" s="805"/>
      <c r="AZ5" s="235"/>
      <c r="BA5" s="235"/>
      <c r="BB5" s="235"/>
      <c r="BC5" s="235"/>
      <c r="BD5" s="235"/>
      <c r="BE5" s="236"/>
      <c r="BF5" s="236"/>
      <c r="BG5" s="236"/>
      <c r="BH5" s="236"/>
      <c r="BI5" s="236"/>
      <c r="BJ5" s="236"/>
      <c r="BK5" s="236"/>
      <c r="BL5" s="236"/>
      <c r="BM5" s="236"/>
      <c r="BN5" s="236"/>
      <c r="BO5" s="236"/>
      <c r="BP5" s="236"/>
      <c r="BQ5" s="792" t="s">
        <v>384</v>
      </c>
      <c r="BR5" s="793"/>
      <c r="BS5" s="793"/>
      <c r="BT5" s="793"/>
      <c r="BU5" s="793"/>
      <c r="BV5" s="793"/>
      <c r="BW5" s="793"/>
      <c r="BX5" s="793"/>
      <c r="BY5" s="793"/>
      <c r="BZ5" s="793"/>
      <c r="CA5" s="793"/>
      <c r="CB5" s="793"/>
      <c r="CC5" s="793"/>
      <c r="CD5" s="793"/>
      <c r="CE5" s="793"/>
      <c r="CF5" s="793"/>
      <c r="CG5" s="794"/>
      <c r="CH5" s="798" t="s">
        <v>385</v>
      </c>
      <c r="CI5" s="799"/>
      <c r="CJ5" s="799"/>
      <c r="CK5" s="799"/>
      <c r="CL5" s="800"/>
      <c r="CM5" s="798" t="s">
        <v>386</v>
      </c>
      <c r="CN5" s="799"/>
      <c r="CO5" s="799"/>
      <c r="CP5" s="799"/>
      <c r="CQ5" s="800"/>
      <c r="CR5" s="798" t="s">
        <v>387</v>
      </c>
      <c r="CS5" s="799"/>
      <c r="CT5" s="799"/>
      <c r="CU5" s="799"/>
      <c r="CV5" s="800"/>
      <c r="CW5" s="798" t="s">
        <v>388</v>
      </c>
      <c r="CX5" s="799"/>
      <c r="CY5" s="799"/>
      <c r="CZ5" s="799"/>
      <c r="DA5" s="800"/>
      <c r="DB5" s="798" t="s">
        <v>389</v>
      </c>
      <c r="DC5" s="799"/>
      <c r="DD5" s="799"/>
      <c r="DE5" s="799"/>
      <c r="DF5" s="800"/>
      <c r="DG5" s="828" t="s">
        <v>390</v>
      </c>
      <c r="DH5" s="829"/>
      <c r="DI5" s="829"/>
      <c r="DJ5" s="829"/>
      <c r="DK5" s="830"/>
      <c r="DL5" s="828" t="s">
        <v>391</v>
      </c>
      <c r="DM5" s="829"/>
      <c r="DN5" s="829"/>
      <c r="DO5" s="829"/>
      <c r="DP5" s="830"/>
      <c r="DQ5" s="798" t="s">
        <v>392</v>
      </c>
      <c r="DR5" s="799"/>
      <c r="DS5" s="799"/>
      <c r="DT5" s="799"/>
      <c r="DU5" s="800"/>
      <c r="DV5" s="798" t="s">
        <v>383</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393</v>
      </c>
      <c r="C7" s="815"/>
      <c r="D7" s="815"/>
      <c r="E7" s="815"/>
      <c r="F7" s="815"/>
      <c r="G7" s="815"/>
      <c r="H7" s="815"/>
      <c r="I7" s="815"/>
      <c r="J7" s="815"/>
      <c r="K7" s="815"/>
      <c r="L7" s="815"/>
      <c r="M7" s="815"/>
      <c r="N7" s="815"/>
      <c r="O7" s="815"/>
      <c r="P7" s="816"/>
      <c r="Q7" s="817">
        <v>222562</v>
      </c>
      <c r="R7" s="818"/>
      <c r="S7" s="818"/>
      <c r="T7" s="818"/>
      <c r="U7" s="818"/>
      <c r="V7" s="818">
        <v>214158</v>
      </c>
      <c r="W7" s="818"/>
      <c r="X7" s="818"/>
      <c r="Y7" s="818"/>
      <c r="Z7" s="818"/>
      <c r="AA7" s="818">
        <v>3905</v>
      </c>
      <c r="AB7" s="818"/>
      <c r="AC7" s="818"/>
      <c r="AD7" s="818"/>
      <c r="AE7" s="819"/>
      <c r="AF7" s="820">
        <v>4499</v>
      </c>
      <c r="AG7" s="821"/>
      <c r="AH7" s="821"/>
      <c r="AI7" s="821"/>
      <c r="AJ7" s="822"/>
      <c r="AK7" s="823">
        <v>1777</v>
      </c>
      <c r="AL7" s="824"/>
      <c r="AM7" s="824"/>
      <c r="AN7" s="824"/>
      <c r="AO7" s="824"/>
      <c r="AP7" s="824">
        <v>214673</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614</v>
      </c>
      <c r="BT7" s="812"/>
      <c r="BU7" s="812"/>
      <c r="BV7" s="812"/>
      <c r="BW7" s="812"/>
      <c r="BX7" s="812"/>
      <c r="BY7" s="812"/>
      <c r="BZ7" s="812"/>
      <c r="CA7" s="812"/>
      <c r="CB7" s="812"/>
      <c r="CC7" s="812"/>
      <c r="CD7" s="812"/>
      <c r="CE7" s="812"/>
      <c r="CF7" s="812"/>
      <c r="CG7" s="827"/>
      <c r="CH7" s="808">
        <v>5</v>
      </c>
      <c r="CI7" s="809"/>
      <c r="CJ7" s="809"/>
      <c r="CK7" s="809"/>
      <c r="CL7" s="810"/>
      <c r="CM7" s="808">
        <v>97</v>
      </c>
      <c r="CN7" s="809"/>
      <c r="CO7" s="809"/>
      <c r="CP7" s="809"/>
      <c r="CQ7" s="810"/>
      <c r="CR7" s="808">
        <v>23</v>
      </c>
      <c r="CS7" s="809"/>
      <c r="CT7" s="809"/>
      <c r="CU7" s="809"/>
      <c r="CV7" s="810"/>
      <c r="CW7" s="808">
        <v>4</v>
      </c>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15">
      <c r="A8" s="241">
        <v>2</v>
      </c>
      <c r="B8" s="845" t="s">
        <v>394</v>
      </c>
      <c r="C8" s="846"/>
      <c r="D8" s="846"/>
      <c r="E8" s="846"/>
      <c r="F8" s="846"/>
      <c r="G8" s="846"/>
      <c r="H8" s="846"/>
      <c r="I8" s="846"/>
      <c r="J8" s="846"/>
      <c r="K8" s="846"/>
      <c r="L8" s="846"/>
      <c r="M8" s="846"/>
      <c r="N8" s="846"/>
      <c r="O8" s="846"/>
      <c r="P8" s="847"/>
      <c r="Q8" s="848">
        <v>380</v>
      </c>
      <c r="R8" s="849"/>
      <c r="S8" s="849"/>
      <c r="T8" s="849"/>
      <c r="U8" s="849"/>
      <c r="V8" s="849">
        <v>380</v>
      </c>
      <c r="W8" s="849"/>
      <c r="X8" s="849"/>
      <c r="Y8" s="849"/>
      <c r="Z8" s="849"/>
      <c r="AA8" s="849" t="s">
        <v>613</v>
      </c>
      <c r="AB8" s="849"/>
      <c r="AC8" s="849"/>
      <c r="AD8" s="849"/>
      <c r="AE8" s="850"/>
      <c r="AF8" s="851" t="s">
        <v>395</v>
      </c>
      <c r="AG8" s="852"/>
      <c r="AH8" s="852"/>
      <c r="AI8" s="852"/>
      <c r="AJ8" s="853"/>
      <c r="AK8" s="834">
        <v>434</v>
      </c>
      <c r="AL8" s="835"/>
      <c r="AM8" s="835"/>
      <c r="AN8" s="835"/>
      <c r="AO8" s="835"/>
      <c r="AP8" s="835">
        <v>780</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615</v>
      </c>
      <c r="BT8" s="839"/>
      <c r="BU8" s="839"/>
      <c r="BV8" s="839"/>
      <c r="BW8" s="839"/>
      <c r="BX8" s="839"/>
      <c r="BY8" s="839"/>
      <c r="BZ8" s="839"/>
      <c r="CA8" s="839"/>
      <c r="CB8" s="839"/>
      <c r="CC8" s="839"/>
      <c r="CD8" s="839"/>
      <c r="CE8" s="839"/>
      <c r="CF8" s="839"/>
      <c r="CG8" s="840"/>
      <c r="CH8" s="841">
        <v>55</v>
      </c>
      <c r="CI8" s="842"/>
      <c r="CJ8" s="842"/>
      <c r="CK8" s="842"/>
      <c r="CL8" s="843"/>
      <c r="CM8" s="841">
        <v>767</v>
      </c>
      <c r="CN8" s="842"/>
      <c r="CO8" s="842"/>
      <c r="CP8" s="842"/>
      <c r="CQ8" s="843"/>
      <c r="CR8" s="841">
        <v>10</v>
      </c>
      <c r="CS8" s="842"/>
      <c r="CT8" s="842"/>
      <c r="CU8" s="842"/>
      <c r="CV8" s="843"/>
      <c r="CW8" s="841">
        <v>141</v>
      </c>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15">
      <c r="A9" s="241">
        <v>3</v>
      </c>
      <c r="B9" s="845" t="s">
        <v>396</v>
      </c>
      <c r="C9" s="846"/>
      <c r="D9" s="846"/>
      <c r="E9" s="846"/>
      <c r="F9" s="846"/>
      <c r="G9" s="846"/>
      <c r="H9" s="846"/>
      <c r="I9" s="846"/>
      <c r="J9" s="846"/>
      <c r="K9" s="846"/>
      <c r="L9" s="846"/>
      <c r="M9" s="846"/>
      <c r="N9" s="846"/>
      <c r="O9" s="846"/>
      <c r="P9" s="847"/>
      <c r="Q9" s="848">
        <v>82</v>
      </c>
      <c r="R9" s="849"/>
      <c r="S9" s="849"/>
      <c r="T9" s="849"/>
      <c r="U9" s="849"/>
      <c r="V9" s="849">
        <v>14</v>
      </c>
      <c r="W9" s="849"/>
      <c r="X9" s="849"/>
      <c r="Y9" s="849"/>
      <c r="Z9" s="849"/>
      <c r="AA9" s="849" t="s">
        <v>613</v>
      </c>
      <c r="AB9" s="849"/>
      <c r="AC9" s="849"/>
      <c r="AD9" s="849"/>
      <c r="AE9" s="850"/>
      <c r="AF9" s="851">
        <v>68</v>
      </c>
      <c r="AG9" s="852"/>
      <c r="AH9" s="852"/>
      <c r="AI9" s="852"/>
      <c r="AJ9" s="853"/>
      <c r="AK9" s="834"/>
      <c r="AL9" s="835"/>
      <c r="AM9" s="835"/>
      <c r="AN9" s="835"/>
      <c r="AO9" s="835"/>
      <c r="AP9" s="835">
        <v>188</v>
      </c>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616</v>
      </c>
      <c r="BT9" s="839"/>
      <c r="BU9" s="839"/>
      <c r="BV9" s="839"/>
      <c r="BW9" s="839"/>
      <c r="BX9" s="839"/>
      <c r="BY9" s="839"/>
      <c r="BZ9" s="839"/>
      <c r="CA9" s="839"/>
      <c r="CB9" s="839"/>
      <c r="CC9" s="839"/>
      <c r="CD9" s="839"/>
      <c r="CE9" s="839"/>
      <c r="CF9" s="839"/>
      <c r="CG9" s="840"/>
      <c r="CH9" s="841">
        <v>4</v>
      </c>
      <c r="CI9" s="842"/>
      <c r="CJ9" s="842"/>
      <c r="CK9" s="842"/>
      <c r="CL9" s="843"/>
      <c r="CM9" s="841">
        <v>190</v>
      </c>
      <c r="CN9" s="842"/>
      <c r="CO9" s="842"/>
      <c r="CP9" s="842"/>
      <c r="CQ9" s="843"/>
      <c r="CR9" s="841">
        <v>70</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617</v>
      </c>
      <c r="BT10" s="839"/>
      <c r="BU10" s="839"/>
      <c r="BV10" s="839"/>
      <c r="BW10" s="839"/>
      <c r="BX10" s="839"/>
      <c r="BY10" s="839"/>
      <c r="BZ10" s="839"/>
      <c r="CA10" s="839"/>
      <c r="CB10" s="839"/>
      <c r="CC10" s="839"/>
      <c r="CD10" s="839"/>
      <c r="CE10" s="839"/>
      <c r="CF10" s="839"/>
      <c r="CG10" s="840"/>
      <c r="CH10" s="841">
        <v>-15</v>
      </c>
      <c r="CI10" s="842"/>
      <c r="CJ10" s="842"/>
      <c r="CK10" s="842"/>
      <c r="CL10" s="843"/>
      <c r="CM10" s="841">
        <v>218</v>
      </c>
      <c r="CN10" s="842"/>
      <c r="CO10" s="842"/>
      <c r="CP10" s="842"/>
      <c r="CQ10" s="843"/>
      <c r="CR10" s="841">
        <v>40</v>
      </c>
      <c r="CS10" s="842"/>
      <c r="CT10" s="842"/>
      <c r="CU10" s="842"/>
      <c r="CV10" s="843"/>
      <c r="CW10" s="841">
        <v>98</v>
      </c>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t="s">
        <v>618</v>
      </c>
      <c r="BT11" s="839"/>
      <c r="BU11" s="839"/>
      <c r="BV11" s="839"/>
      <c r="BW11" s="839"/>
      <c r="BX11" s="839"/>
      <c r="BY11" s="839"/>
      <c r="BZ11" s="839"/>
      <c r="CA11" s="839"/>
      <c r="CB11" s="839"/>
      <c r="CC11" s="839"/>
      <c r="CD11" s="839"/>
      <c r="CE11" s="839"/>
      <c r="CF11" s="839"/>
      <c r="CG11" s="840"/>
      <c r="CH11" s="841">
        <v>20</v>
      </c>
      <c r="CI11" s="842"/>
      <c r="CJ11" s="842"/>
      <c r="CK11" s="842"/>
      <c r="CL11" s="843"/>
      <c r="CM11" s="841">
        <v>104</v>
      </c>
      <c r="CN11" s="842"/>
      <c r="CO11" s="842"/>
      <c r="CP11" s="842"/>
      <c r="CQ11" s="843"/>
      <c r="CR11" s="841">
        <v>20</v>
      </c>
      <c r="CS11" s="842"/>
      <c r="CT11" s="842"/>
      <c r="CU11" s="842"/>
      <c r="CV11" s="843"/>
      <c r="CW11" s="841">
        <v>90</v>
      </c>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t="s">
        <v>619</v>
      </c>
      <c r="BT12" s="839"/>
      <c r="BU12" s="839"/>
      <c r="BV12" s="839"/>
      <c r="BW12" s="839"/>
      <c r="BX12" s="839"/>
      <c r="BY12" s="839"/>
      <c r="BZ12" s="839"/>
      <c r="CA12" s="839"/>
      <c r="CB12" s="839"/>
      <c r="CC12" s="839"/>
      <c r="CD12" s="839"/>
      <c r="CE12" s="839"/>
      <c r="CF12" s="839"/>
      <c r="CG12" s="840"/>
      <c r="CH12" s="841">
        <v>90</v>
      </c>
      <c r="CI12" s="842"/>
      <c r="CJ12" s="842"/>
      <c r="CK12" s="842"/>
      <c r="CL12" s="843"/>
      <c r="CM12" s="841">
        <v>20</v>
      </c>
      <c r="CN12" s="842"/>
      <c r="CO12" s="842"/>
      <c r="CP12" s="842"/>
      <c r="CQ12" s="843"/>
      <c r="CR12" s="841">
        <v>36</v>
      </c>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t="s">
        <v>620</v>
      </c>
      <c r="BT13" s="839"/>
      <c r="BU13" s="839"/>
      <c r="BV13" s="839"/>
      <c r="BW13" s="839"/>
      <c r="BX13" s="839"/>
      <c r="BY13" s="839"/>
      <c r="BZ13" s="839"/>
      <c r="CA13" s="839"/>
      <c r="CB13" s="839"/>
      <c r="CC13" s="839"/>
      <c r="CD13" s="839"/>
      <c r="CE13" s="839"/>
      <c r="CF13" s="839"/>
      <c r="CG13" s="840"/>
      <c r="CH13" s="841"/>
      <c r="CI13" s="842"/>
      <c r="CJ13" s="842"/>
      <c r="CK13" s="842"/>
      <c r="CL13" s="843"/>
      <c r="CM13" s="841">
        <v>10</v>
      </c>
      <c r="CN13" s="842"/>
      <c r="CO13" s="842"/>
      <c r="CP13" s="842"/>
      <c r="CQ13" s="843"/>
      <c r="CR13" s="841">
        <v>10</v>
      </c>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t="s">
        <v>621</v>
      </c>
      <c r="BT14" s="839"/>
      <c r="BU14" s="839"/>
      <c r="BV14" s="839"/>
      <c r="BW14" s="839"/>
      <c r="BX14" s="839"/>
      <c r="BY14" s="839"/>
      <c r="BZ14" s="839"/>
      <c r="CA14" s="839"/>
      <c r="CB14" s="839"/>
      <c r="CC14" s="839"/>
      <c r="CD14" s="839"/>
      <c r="CE14" s="839"/>
      <c r="CF14" s="839"/>
      <c r="CG14" s="840"/>
      <c r="CH14" s="841">
        <v>79</v>
      </c>
      <c r="CI14" s="842"/>
      <c r="CJ14" s="842"/>
      <c r="CK14" s="842"/>
      <c r="CL14" s="843"/>
      <c r="CM14" s="841">
        <v>3372</v>
      </c>
      <c r="CN14" s="842"/>
      <c r="CO14" s="842"/>
      <c r="CP14" s="842"/>
      <c r="CQ14" s="843"/>
      <c r="CR14" s="841">
        <v>3140</v>
      </c>
      <c r="CS14" s="842"/>
      <c r="CT14" s="842"/>
      <c r="CU14" s="842"/>
      <c r="CV14" s="843"/>
      <c r="CW14" s="841">
        <v>813</v>
      </c>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t="s">
        <v>622</v>
      </c>
      <c r="BT15" s="839"/>
      <c r="BU15" s="839"/>
      <c r="BV15" s="839"/>
      <c r="BW15" s="839"/>
      <c r="BX15" s="839"/>
      <c r="BY15" s="839"/>
      <c r="BZ15" s="839"/>
      <c r="CA15" s="839"/>
      <c r="CB15" s="839"/>
      <c r="CC15" s="839"/>
      <c r="CD15" s="839"/>
      <c r="CE15" s="839"/>
      <c r="CF15" s="839"/>
      <c r="CG15" s="840"/>
      <c r="CH15" s="841"/>
      <c r="CI15" s="842"/>
      <c r="CJ15" s="842"/>
      <c r="CK15" s="842"/>
      <c r="CL15" s="843"/>
      <c r="CM15" s="841">
        <v>157</v>
      </c>
      <c r="CN15" s="842"/>
      <c r="CO15" s="842"/>
      <c r="CP15" s="842"/>
      <c r="CQ15" s="843"/>
      <c r="CR15" s="841">
        <v>213</v>
      </c>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t="s">
        <v>623</v>
      </c>
      <c r="BT16" s="839"/>
      <c r="BU16" s="839"/>
      <c r="BV16" s="839"/>
      <c r="BW16" s="839"/>
      <c r="BX16" s="839"/>
      <c r="BY16" s="839"/>
      <c r="BZ16" s="839"/>
      <c r="CA16" s="839"/>
      <c r="CB16" s="839"/>
      <c r="CC16" s="839"/>
      <c r="CD16" s="839"/>
      <c r="CE16" s="839"/>
      <c r="CF16" s="839"/>
      <c r="CG16" s="840"/>
      <c r="CH16" s="841"/>
      <c r="CI16" s="842"/>
      <c r="CJ16" s="842"/>
      <c r="CK16" s="842"/>
      <c r="CL16" s="843"/>
      <c r="CM16" s="841">
        <v>25</v>
      </c>
      <c r="CN16" s="842"/>
      <c r="CO16" s="842"/>
      <c r="CP16" s="842"/>
      <c r="CQ16" s="843"/>
      <c r="CR16" s="841">
        <v>5</v>
      </c>
      <c r="CS16" s="842"/>
      <c r="CT16" s="842"/>
      <c r="CU16" s="842"/>
      <c r="CV16" s="843"/>
      <c r="CW16" s="841">
        <v>22</v>
      </c>
      <c r="CX16" s="842"/>
      <c r="CY16" s="842"/>
      <c r="CZ16" s="842"/>
      <c r="DA16" s="843"/>
      <c r="DB16" s="841">
        <v>5</v>
      </c>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t="s">
        <v>624</v>
      </c>
      <c r="BT17" s="839"/>
      <c r="BU17" s="839"/>
      <c r="BV17" s="839"/>
      <c r="BW17" s="839"/>
      <c r="BX17" s="839"/>
      <c r="BY17" s="839"/>
      <c r="BZ17" s="839"/>
      <c r="CA17" s="839"/>
      <c r="CB17" s="839"/>
      <c r="CC17" s="839"/>
      <c r="CD17" s="839"/>
      <c r="CE17" s="839"/>
      <c r="CF17" s="839"/>
      <c r="CG17" s="840"/>
      <c r="CH17" s="841"/>
      <c r="CI17" s="842"/>
      <c r="CJ17" s="842"/>
      <c r="CK17" s="842"/>
      <c r="CL17" s="843"/>
      <c r="CM17" s="841">
        <v>13</v>
      </c>
      <c r="CN17" s="842"/>
      <c r="CO17" s="842"/>
      <c r="CP17" s="842"/>
      <c r="CQ17" s="843"/>
      <c r="CR17" s="841">
        <v>5</v>
      </c>
      <c r="CS17" s="842"/>
      <c r="CT17" s="842"/>
      <c r="CU17" s="842"/>
      <c r="CV17" s="843"/>
      <c r="CW17" s="841">
        <v>29</v>
      </c>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t="s">
        <v>625</v>
      </c>
      <c r="BT18" s="839"/>
      <c r="BU18" s="839"/>
      <c r="BV18" s="839"/>
      <c r="BW18" s="839"/>
      <c r="BX18" s="839"/>
      <c r="BY18" s="839"/>
      <c r="BZ18" s="839"/>
      <c r="CA18" s="839"/>
      <c r="CB18" s="839"/>
      <c r="CC18" s="839"/>
      <c r="CD18" s="839"/>
      <c r="CE18" s="839"/>
      <c r="CF18" s="839"/>
      <c r="CG18" s="840"/>
      <c r="CH18" s="841">
        <v>19</v>
      </c>
      <c r="CI18" s="842"/>
      <c r="CJ18" s="842"/>
      <c r="CK18" s="842"/>
      <c r="CL18" s="843"/>
      <c r="CM18" s="841">
        <v>177</v>
      </c>
      <c r="CN18" s="842"/>
      <c r="CO18" s="842"/>
      <c r="CP18" s="842"/>
      <c r="CQ18" s="843"/>
      <c r="CR18" s="841">
        <v>30</v>
      </c>
      <c r="CS18" s="842"/>
      <c r="CT18" s="842"/>
      <c r="CU18" s="842"/>
      <c r="CV18" s="843"/>
      <c r="CW18" s="841">
        <v>14</v>
      </c>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t="s">
        <v>626</v>
      </c>
      <c r="BT19" s="839"/>
      <c r="BU19" s="839"/>
      <c r="BV19" s="839"/>
      <c r="BW19" s="839"/>
      <c r="BX19" s="839"/>
      <c r="BY19" s="839"/>
      <c r="BZ19" s="839"/>
      <c r="CA19" s="839"/>
      <c r="CB19" s="839"/>
      <c r="CC19" s="839"/>
      <c r="CD19" s="839"/>
      <c r="CE19" s="839"/>
      <c r="CF19" s="839"/>
      <c r="CG19" s="840"/>
      <c r="CH19" s="841">
        <v>1</v>
      </c>
      <c r="CI19" s="842"/>
      <c r="CJ19" s="842"/>
      <c r="CK19" s="842"/>
      <c r="CL19" s="843"/>
      <c r="CM19" s="841">
        <v>-108</v>
      </c>
      <c r="CN19" s="842"/>
      <c r="CO19" s="842"/>
      <c r="CP19" s="842"/>
      <c r="CQ19" s="843"/>
      <c r="CR19" s="841">
        <v>15</v>
      </c>
      <c r="CS19" s="842"/>
      <c r="CT19" s="842"/>
      <c r="CU19" s="842"/>
      <c r="CV19" s="843"/>
      <c r="CW19" s="841">
        <v>34</v>
      </c>
      <c r="CX19" s="842"/>
      <c r="CY19" s="842"/>
      <c r="CZ19" s="842"/>
      <c r="DA19" s="843"/>
      <c r="DB19" s="841">
        <v>14</v>
      </c>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t="s">
        <v>627</v>
      </c>
      <c r="BT20" s="839"/>
      <c r="BU20" s="839"/>
      <c r="BV20" s="839"/>
      <c r="BW20" s="839"/>
      <c r="BX20" s="839"/>
      <c r="BY20" s="839"/>
      <c r="BZ20" s="839"/>
      <c r="CA20" s="839"/>
      <c r="CB20" s="839"/>
      <c r="CC20" s="839"/>
      <c r="CD20" s="839"/>
      <c r="CE20" s="839"/>
      <c r="CF20" s="839"/>
      <c r="CG20" s="840"/>
      <c r="CH20" s="841"/>
      <c r="CI20" s="842"/>
      <c r="CJ20" s="842"/>
      <c r="CK20" s="842"/>
      <c r="CL20" s="843"/>
      <c r="CM20" s="841">
        <v>18</v>
      </c>
      <c r="CN20" s="842"/>
      <c r="CO20" s="842"/>
      <c r="CP20" s="842"/>
      <c r="CQ20" s="843"/>
      <c r="CR20" s="841">
        <v>10</v>
      </c>
      <c r="CS20" s="842"/>
      <c r="CT20" s="842"/>
      <c r="CU20" s="842"/>
      <c r="CV20" s="843"/>
      <c r="CW20" s="841">
        <v>22</v>
      </c>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t="s">
        <v>628</v>
      </c>
      <c r="BT21" s="839"/>
      <c r="BU21" s="839"/>
      <c r="BV21" s="839"/>
      <c r="BW21" s="839"/>
      <c r="BX21" s="839"/>
      <c r="BY21" s="839"/>
      <c r="BZ21" s="839"/>
      <c r="CA21" s="839"/>
      <c r="CB21" s="839"/>
      <c r="CC21" s="839"/>
      <c r="CD21" s="839"/>
      <c r="CE21" s="839"/>
      <c r="CF21" s="839"/>
      <c r="CG21" s="840"/>
      <c r="CH21" s="841">
        <v>-21</v>
      </c>
      <c r="CI21" s="842"/>
      <c r="CJ21" s="842"/>
      <c r="CK21" s="842"/>
      <c r="CL21" s="843"/>
      <c r="CM21" s="841">
        <v>64</v>
      </c>
      <c r="CN21" s="842"/>
      <c r="CO21" s="842"/>
      <c r="CP21" s="842"/>
      <c r="CQ21" s="843"/>
      <c r="CR21" s="841">
        <v>10</v>
      </c>
      <c r="CS21" s="842"/>
      <c r="CT21" s="842"/>
      <c r="CU21" s="842"/>
      <c r="CV21" s="843"/>
      <c r="CW21" s="841">
        <v>85</v>
      </c>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397</v>
      </c>
      <c r="BA22" s="871"/>
      <c r="BB22" s="871"/>
      <c r="BC22" s="871"/>
      <c r="BD22" s="872"/>
      <c r="BE22" s="236"/>
      <c r="BF22" s="236"/>
      <c r="BG22" s="236"/>
      <c r="BH22" s="236"/>
      <c r="BI22" s="236"/>
      <c r="BJ22" s="236"/>
      <c r="BK22" s="236"/>
      <c r="BL22" s="236"/>
      <c r="BM22" s="236"/>
      <c r="BN22" s="236"/>
      <c r="BO22" s="236"/>
      <c r="BP22" s="236"/>
      <c r="BQ22" s="241">
        <v>16</v>
      </c>
      <c r="BR22" s="242"/>
      <c r="BS22" s="838" t="s">
        <v>629</v>
      </c>
      <c r="BT22" s="839"/>
      <c r="BU22" s="839"/>
      <c r="BV22" s="839"/>
      <c r="BW22" s="839"/>
      <c r="BX22" s="839"/>
      <c r="BY22" s="839"/>
      <c r="BZ22" s="839"/>
      <c r="CA22" s="839"/>
      <c r="CB22" s="839"/>
      <c r="CC22" s="839"/>
      <c r="CD22" s="839"/>
      <c r="CE22" s="839"/>
      <c r="CF22" s="839"/>
      <c r="CG22" s="840"/>
      <c r="CH22" s="841">
        <v>-13</v>
      </c>
      <c r="CI22" s="842"/>
      <c r="CJ22" s="842"/>
      <c r="CK22" s="842"/>
      <c r="CL22" s="843"/>
      <c r="CM22" s="841">
        <v>477</v>
      </c>
      <c r="CN22" s="842"/>
      <c r="CO22" s="842"/>
      <c r="CP22" s="842"/>
      <c r="CQ22" s="843"/>
      <c r="CR22" s="841">
        <v>35</v>
      </c>
      <c r="CS22" s="842"/>
      <c r="CT22" s="842"/>
      <c r="CU22" s="842"/>
      <c r="CV22" s="843"/>
      <c r="CW22" s="841">
        <v>27</v>
      </c>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398</v>
      </c>
      <c r="B23" s="854" t="s">
        <v>399</v>
      </c>
      <c r="C23" s="855"/>
      <c r="D23" s="855"/>
      <c r="E23" s="855"/>
      <c r="F23" s="855"/>
      <c r="G23" s="855"/>
      <c r="H23" s="855"/>
      <c r="I23" s="855"/>
      <c r="J23" s="855"/>
      <c r="K23" s="855"/>
      <c r="L23" s="855"/>
      <c r="M23" s="855"/>
      <c r="N23" s="855"/>
      <c r="O23" s="855"/>
      <c r="P23" s="856"/>
      <c r="Q23" s="857">
        <f>Q7+Q8+Q9</f>
        <v>223024</v>
      </c>
      <c r="R23" s="858"/>
      <c r="S23" s="858"/>
      <c r="T23" s="858"/>
      <c r="U23" s="858"/>
      <c r="V23" s="858">
        <f>V7+V8+V9</f>
        <v>214552</v>
      </c>
      <c r="W23" s="858"/>
      <c r="X23" s="858"/>
      <c r="Y23" s="858"/>
      <c r="Z23" s="858"/>
      <c r="AA23" s="858">
        <f>AA7</f>
        <v>3905</v>
      </c>
      <c r="AB23" s="858"/>
      <c r="AC23" s="858"/>
      <c r="AD23" s="858"/>
      <c r="AE23" s="859"/>
      <c r="AF23" s="860">
        <v>4567</v>
      </c>
      <c r="AG23" s="858"/>
      <c r="AH23" s="858"/>
      <c r="AI23" s="858"/>
      <c r="AJ23" s="861"/>
      <c r="AK23" s="862"/>
      <c r="AL23" s="863"/>
      <c r="AM23" s="863"/>
      <c r="AN23" s="863"/>
      <c r="AO23" s="863"/>
      <c r="AP23" s="858">
        <f>AP7+AP8+AP9</f>
        <v>215641</v>
      </c>
      <c r="AQ23" s="858"/>
      <c r="AR23" s="858"/>
      <c r="AS23" s="858"/>
      <c r="AT23" s="858"/>
      <c r="AU23" s="874"/>
      <c r="AV23" s="874"/>
      <c r="AW23" s="874"/>
      <c r="AX23" s="874"/>
      <c r="AY23" s="875"/>
      <c r="AZ23" s="876" t="s">
        <v>400</v>
      </c>
      <c r="BA23" s="877"/>
      <c r="BB23" s="877"/>
      <c r="BC23" s="877"/>
      <c r="BD23" s="878"/>
      <c r="BE23" s="236"/>
      <c r="BF23" s="236"/>
      <c r="BG23" s="236"/>
      <c r="BH23" s="236"/>
      <c r="BI23" s="236"/>
      <c r="BJ23" s="236"/>
      <c r="BK23" s="236"/>
      <c r="BL23" s="236"/>
      <c r="BM23" s="236"/>
      <c r="BN23" s="236"/>
      <c r="BO23" s="236"/>
      <c r="BP23" s="236"/>
      <c r="BQ23" s="241">
        <v>17</v>
      </c>
      <c r="BR23" s="242"/>
      <c r="BS23" s="838" t="s">
        <v>630</v>
      </c>
      <c r="BT23" s="839"/>
      <c r="BU23" s="839"/>
      <c r="BV23" s="839"/>
      <c r="BW23" s="839"/>
      <c r="BX23" s="839"/>
      <c r="BY23" s="839"/>
      <c r="BZ23" s="839"/>
      <c r="CA23" s="839"/>
      <c r="CB23" s="839"/>
      <c r="CC23" s="839"/>
      <c r="CD23" s="839"/>
      <c r="CE23" s="839"/>
      <c r="CF23" s="839"/>
      <c r="CG23" s="840"/>
      <c r="CH23" s="841">
        <v>-26</v>
      </c>
      <c r="CI23" s="842"/>
      <c r="CJ23" s="842"/>
      <c r="CK23" s="842"/>
      <c r="CL23" s="843"/>
      <c r="CM23" s="841">
        <v>1977</v>
      </c>
      <c r="CN23" s="842"/>
      <c r="CO23" s="842"/>
      <c r="CP23" s="842"/>
      <c r="CQ23" s="843"/>
      <c r="CR23" s="841">
        <v>5</v>
      </c>
      <c r="CS23" s="842"/>
      <c r="CT23" s="842"/>
      <c r="CU23" s="842"/>
      <c r="CV23" s="843"/>
      <c r="CW23" s="841">
        <v>2</v>
      </c>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401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t="s">
        <v>631</v>
      </c>
      <c r="BT24" s="839"/>
      <c r="BU24" s="839"/>
      <c r="BV24" s="839"/>
      <c r="BW24" s="839"/>
      <c r="BX24" s="839"/>
      <c r="BY24" s="839"/>
      <c r="BZ24" s="839"/>
      <c r="CA24" s="839"/>
      <c r="CB24" s="839"/>
      <c r="CC24" s="839"/>
      <c r="CD24" s="839"/>
      <c r="CE24" s="839"/>
      <c r="CF24" s="839"/>
      <c r="CG24" s="840"/>
      <c r="CH24" s="841">
        <v>-49</v>
      </c>
      <c r="CI24" s="842"/>
      <c r="CJ24" s="842"/>
      <c r="CK24" s="842"/>
      <c r="CL24" s="843"/>
      <c r="CM24" s="841">
        <v>434</v>
      </c>
      <c r="CN24" s="842"/>
      <c r="CO24" s="842"/>
      <c r="CP24" s="842"/>
      <c r="CQ24" s="843"/>
      <c r="CR24" s="841">
        <v>40</v>
      </c>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402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t="s">
        <v>632</v>
      </c>
      <c r="BT25" s="839"/>
      <c r="BU25" s="839"/>
      <c r="BV25" s="839"/>
      <c r="BW25" s="839"/>
      <c r="BX25" s="839"/>
      <c r="BY25" s="839"/>
      <c r="BZ25" s="839"/>
      <c r="CA25" s="839"/>
      <c r="CB25" s="839"/>
      <c r="CC25" s="839"/>
      <c r="CD25" s="839"/>
      <c r="CE25" s="839"/>
      <c r="CF25" s="839"/>
      <c r="CG25" s="840"/>
      <c r="CH25" s="841"/>
      <c r="CI25" s="842"/>
      <c r="CJ25" s="842"/>
      <c r="CK25" s="842"/>
      <c r="CL25" s="843"/>
      <c r="CM25" s="841">
        <v>192</v>
      </c>
      <c r="CN25" s="842"/>
      <c r="CO25" s="842"/>
      <c r="CP25" s="842"/>
      <c r="CQ25" s="843"/>
      <c r="CR25" s="841">
        <v>30</v>
      </c>
      <c r="CS25" s="842"/>
      <c r="CT25" s="842"/>
      <c r="CU25" s="842"/>
      <c r="CV25" s="843"/>
      <c r="CW25" s="841">
        <v>31</v>
      </c>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376</v>
      </c>
      <c r="B26" s="793"/>
      <c r="C26" s="793"/>
      <c r="D26" s="793"/>
      <c r="E26" s="793"/>
      <c r="F26" s="793"/>
      <c r="G26" s="793"/>
      <c r="H26" s="793"/>
      <c r="I26" s="793"/>
      <c r="J26" s="793"/>
      <c r="K26" s="793"/>
      <c r="L26" s="793"/>
      <c r="M26" s="793"/>
      <c r="N26" s="793"/>
      <c r="O26" s="793"/>
      <c r="P26" s="794"/>
      <c r="Q26" s="798" t="s">
        <v>403</v>
      </c>
      <c r="R26" s="799"/>
      <c r="S26" s="799"/>
      <c r="T26" s="799"/>
      <c r="U26" s="800"/>
      <c r="V26" s="798" t="s">
        <v>404</v>
      </c>
      <c r="W26" s="799"/>
      <c r="X26" s="799"/>
      <c r="Y26" s="799"/>
      <c r="Z26" s="800"/>
      <c r="AA26" s="798" t="s">
        <v>405</v>
      </c>
      <c r="AB26" s="799"/>
      <c r="AC26" s="799"/>
      <c r="AD26" s="799"/>
      <c r="AE26" s="799"/>
      <c r="AF26" s="879" t="s">
        <v>406</v>
      </c>
      <c r="AG26" s="880"/>
      <c r="AH26" s="880"/>
      <c r="AI26" s="880"/>
      <c r="AJ26" s="881"/>
      <c r="AK26" s="799" t="s">
        <v>407</v>
      </c>
      <c r="AL26" s="799"/>
      <c r="AM26" s="799"/>
      <c r="AN26" s="799"/>
      <c r="AO26" s="800"/>
      <c r="AP26" s="798" t="s">
        <v>408</v>
      </c>
      <c r="AQ26" s="799"/>
      <c r="AR26" s="799"/>
      <c r="AS26" s="799"/>
      <c r="AT26" s="800"/>
      <c r="AU26" s="798" t="s">
        <v>409</v>
      </c>
      <c r="AV26" s="799"/>
      <c r="AW26" s="799"/>
      <c r="AX26" s="799"/>
      <c r="AY26" s="800"/>
      <c r="AZ26" s="798" t="s">
        <v>410</v>
      </c>
      <c r="BA26" s="799"/>
      <c r="BB26" s="799"/>
      <c r="BC26" s="799"/>
      <c r="BD26" s="800"/>
      <c r="BE26" s="798" t="s">
        <v>383</v>
      </c>
      <c r="BF26" s="799"/>
      <c r="BG26" s="799"/>
      <c r="BH26" s="799"/>
      <c r="BI26" s="805"/>
      <c r="BJ26" s="235"/>
      <c r="BK26" s="235"/>
      <c r="BL26" s="235"/>
      <c r="BM26" s="235"/>
      <c r="BN26" s="235"/>
      <c r="BO26" s="244"/>
      <c r="BP26" s="244"/>
      <c r="BQ26" s="241">
        <v>20</v>
      </c>
      <c r="BR26" s="242"/>
      <c r="BS26" s="838" t="s">
        <v>633</v>
      </c>
      <c r="BT26" s="839"/>
      <c r="BU26" s="839"/>
      <c r="BV26" s="839"/>
      <c r="BW26" s="839"/>
      <c r="BX26" s="839"/>
      <c r="BY26" s="839"/>
      <c r="BZ26" s="839"/>
      <c r="CA26" s="839"/>
      <c r="CB26" s="839"/>
      <c r="CC26" s="839"/>
      <c r="CD26" s="839"/>
      <c r="CE26" s="839"/>
      <c r="CF26" s="839"/>
      <c r="CG26" s="840"/>
      <c r="CH26" s="841">
        <v>6</v>
      </c>
      <c r="CI26" s="842"/>
      <c r="CJ26" s="842"/>
      <c r="CK26" s="842"/>
      <c r="CL26" s="843"/>
      <c r="CM26" s="841">
        <v>111</v>
      </c>
      <c r="CN26" s="842"/>
      <c r="CO26" s="842"/>
      <c r="CP26" s="842"/>
      <c r="CQ26" s="843"/>
      <c r="CR26" s="841">
        <v>10</v>
      </c>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411</v>
      </c>
      <c r="C28" s="815"/>
      <c r="D28" s="815"/>
      <c r="E28" s="815"/>
      <c r="F28" s="815"/>
      <c r="G28" s="815"/>
      <c r="H28" s="815"/>
      <c r="I28" s="815"/>
      <c r="J28" s="815"/>
      <c r="K28" s="815"/>
      <c r="L28" s="815"/>
      <c r="M28" s="815"/>
      <c r="N28" s="815"/>
      <c r="O28" s="815"/>
      <c r="P28" s="816"/>
      <c r="Q28" s="887">
        <v>4236</v>
      </c>
      <c r="R28" s="888"/>
      <c r="S28" s="888"/>
      <c r="T28" s="888"/>
      <c r="U28" s="888"/>
      <c r="V28" s="888">
        <v>4177</v>
      </c>
      <c r="W28" s="888"/>
      <c r="X28" s="888"/>
      <c r="Y28" s="888"/>
      <c r="Z28" s="888"/>
      <c r="AA28" s="888">
        <f>Q28-V28</f>
        <v>59</v>
      </c>
      <c r="AB28" s="888"/>
      <c r="AC28" s="888"/>
      <c r="AD28" s="888"/>
      <c r="AE28" s="889"/>
      <c r="AF28" s="890">
        <v>59</v>
      </c>
      <c r="AG28" s="888"/>
      <c r="AH28" s="888"/>
      <c r="AI28" s="888"/>
      <c r="AJ28" s="891"/>
      <c r="AK28" s="892">
        <v>0</v>
      </c>
      <c r="AL28" s="893"/>
      <c r="AM28" s="893"/>
      <c r="AN28" s="893"/>
      <c r="AO28" s="893"/>
      <c r="AP28" s="893">
        <v>0</v>
      </c>
      <c r="AQ28" s="893"/>
      <c r="AR28" s="893"/>
      <c r="AS28" s="893"/>
      <c r="AT28" s="893"/>
      <c r="AU28" s="893">
        <v>0</v>
      </c>
      <c r="AV28" s="893"/>
      <c r="AW28" s="893"/>
      <c r="AX28" s="893"/>
      <c r="AY28" s="893"/>
      <c r="AZ28" s="894"/>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412</v>
      </c>
      <c r="C29" s="846"/>
      <c r="D29" s="846"/>
      <c r="E29" s="846"/>
      <c r="F29" s="846"/>
      <c r="G29" s="846"/>
      <c r="H29" s="846"/>
      <c r="I29" s="846"/>
      <c r="J29" s="846"/>
      <c r="K29" s="846"/>
      <c r="L29" s="846"/>
      <c r="M29" s="846"/>
      <c r="N29" s="846"/>
      <c r="O29" s="846"/>
      <c r="P29" s="847"/>
      <c r="Q29" s="848">
        <v>154</v>
      </c>
      <c r="R29" s="849"/>
      <c r="S29" s="849"/>
      <c r="T29" s="849"/>
      <c r="U29" s="849"/>
      <c r="V29" s="849">
        <v>154</v>
      </c>
      <c r="W29" s="849"/>
      <c r="X29" s="849"/>
      <c r="Y29" s="849"/>
      <c r="Z29" s="849"/>
      <c r="AA29" s="849">
        <v>0</v>
      </c>
      <c r="AB29" s="849"/>
      <c r="AC29" s="849"/>
      <c r="AD29" s="849"/>
      <c r="AE29" s="850"/>
      <c r="AF29" s="851" t="s">
        <v>395</v>
      </c>
      <c r="AG29" s="852"/>
      <c r="AH29" s="852"/>
      <c r="AI29" s="852"/>
      <c r="AJ29" s="853"/>
      <c r="AK29" s="899">
        <v>0</v>
      </c>
      <c r="AL29" s="895"/>
      <c r="AM29" s="895"/>
      <c r="AN29" s="895"/>
      <c r="AO29" s="895"/>
      <c r="AP29" s="895">
        <v>118</v>
      </c>
      <c r="AQ29" s="895"/>
      <c r="AR29" s="895"/>
      <c r="AS29" s="895"/>
      <c r="AT29" s="895"/>
      <c r="AU29" s="895">
        <v>7</v>
      </c>
      <c r="AV29" s="895"/>
      <c r="AW29" s="895"/>
      <c r="AX29" s="895"/>
      <c r="AY29" s="895"/>
      <c r="AZ29" s="896"/>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413</v>
      </c>
      <c r="C30" s="846"/>
      <c r="D30" s="846"/>
      <c r="E30" s="846"/>
      <c r="F30" s="846"/>
      <c r="G30" s="846"/>
      <c r="H30" s="846"/>
      <c r="I30" s="846"/>
      <c r="J30" s="846"/>
      <c r="K30" s="846"/>
      <c r="L30" s="846"/>
      <c r="M30" s="846"/>
      <c r="N30" s="846"/>
      <c r="O30" s="846"/>
      <c r="P30" s="847"/>
      <c r="Q30" s="848">
        <v>44534</v>
      </c>
      <c r="R30" s="849"/>
      <c r="S30" s="849"/>
      <c r="T30" s="849"/>
      <c r="U30" s="849"/>
      <c r="V30" s="849">
        <v>44349</v>
      </c>
      <c r="W30" s="849"/>
      <c r="X30" s="849"/>
      <c r="Y30" s="849"/>
      <c r="Z30" s="849"/>
      <c r="AA30" s="849">
        <f>Q30-V30</f>
        <v>185</v>
      </c>
      <c r="AB30" s="849"/>
      <c r="AC30" s="849"/>
      <c r="AD30" s="849"/>
      <c r="AE30" s="850"/>
      <c r="AF30" s="851">
        <v>185</v>
      </c>
      <c r="AG30" s="852"/>
      <c r="AH30" s="852"/>
      <c r="AI30" s="852"/>
      <c r="AJ30" s="853"/>
      <c r="AK30" s="899">
        <v>3154</v>
      </c>
      <c r="AL30" s="895"/>
      <c r="AM30" s="895"/>
      <c r="AN30" s="895"/>
      <c r="AO30" s="895"/>
      <c r="AP30" s="895">
        <v>0</v>
      </c>
      <c r="AQ30" s="895"/>
      <c r="AR30" s="895"/>
      <c r="AS30" s="895"/>
      <c r="AT30" s="895"/>
      <c r="AU30" s="895">
        <v>0</v>
      </c>
      <c r="AV30" s="895"/>
      <c r="AW30" s="895"/>
      <c r="AX30" s="895"/>
      <c r="AY30" s="895"/>
      <c r="AZ30" s="896"/>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414</v>
      </c>
      <c r="C31" s="846"/>
      <c r="D31" s="846"/>
      <c r="E31" s="846"/>
      <c r="F31" s="846"/>
      <c r="G31" s="846"/>
      <c r="H31" s="846"/>
      <c r="I31" s="846"/>
      <c r="J31" s="846"/>
      <c r="K31" s="846"/>
      <c r="L31" s="846"/>
      <c r="M31" s="846"/>
      <c r="N31" s="846"/>
      <c r="O31" s="846"/>
      <c r="P31" s="847"/>
      <c r="Q31" s="848">
        <v>6458</v>
      </c>
      <c r="R31" s="849"/>
      <c r="S31" s="849"/>
      <c r="T31" s="849"/>
      <c r="U31" s="849"/>
      <c r="V31" s="849">
        <v>6440</v>
      </c>
      <c r="W31" s="849"/>
      <c r="X31" s="849"/>
      <c r="Y31" s="849"/>
      <c r="Z31" s="849"/>
      <c r="AA31" s="849">
        <f t="shared" ref="AA31:AA32" si="0">Q31-V31</f>
        <v>18</v>
      </c>
      <c r="AB31" s="849"/>
      <c r="AC31" s="849"/>
      <c r="AD31" s="849"/>
      <c r="AE31" s="850"/>
      <c r="AF31" s="851">
        <v>18</v>
      </c>
      <c r="AG31" s="852"/>
      <c r="AH31" s="852"/>
      <c r="AI31" s="852"/>
      <c r="AJ31" s="853"/>
      <c r="AK31" s="899">
        <v>1301</v>
      </c>
      <c r="AL31" s="895"/>
      <c r="AM31" s="895"/>
      <c r="AN31" s="895"/>
      <c r="AO31" s="895"/>
      <c r="AP31" s="895">
        <v>0</v>
      </c>
      <c r="AQ31" s="895"/>
      <c r="AR31" s="895"/>
      <c r="AS31" s="895"/>
      <c r="AT31" s="895"/>
      <c r="AU31" s="895">
        <v>0</v>
      </c>
      <c r="AV31" s="895"/>
      <c r="AW31" s="895"/>
      <c r="AX31" s="895"/>
      <c r="AY31" s="895"/>
      <c r="AZ31" s="896"/>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415</v>
      </c>
      <c r="C32" s="846"/>
      <c r="D32" s="846"/>
      <c r="E32" s="846"/>
      <c r="F32" s="846"/>
      <c r="G32" s="846"/>
      <c r="H32" s="846"/>
      <c r="I32" s="846"/>
      <c r="J32" s="846"/>
      <c r="K32" s="846"/>
      <c r="L32" s="846"/>
      <c r="M32" s="846"/>
      <c r="N32" s="846"/>
      <c r="O32" s="846"/>
      <c r="P32" s="847"/>
      <c r="Q32" s="848">
        <v>40498</v>
      </c>
      <c r="R32" s="849"/>
      <c r="S32" s="849"/>
      <c r="T32" s="849"/>
      <c r="U32" s="849"/>
      <c r="V32" s="849">
        <v>39806</v>
      </c>
      <c r="W32" s="849"/>
      <c r="X32" s="849"/>
      <c r="Y32" s="849"/>
      <c r="Z32" s="849"/>
      <c r="AA32" s="849">
        <f t="shared" si="0"/>
        <v>692</v>
      </c>
      <c r="AB32" s="849"/>
      <c r="AC32" s="849"/>
      <c r="AD32" s="849"/>
      <c r="AE32" s="850"/>
      <c r="AF32" s="851">
        <v>692</v>
      </c>
      <c r="AG32" s="852"/>
      <c r="AH32" s="852"/>
      <c r="AI32" s="852"/>
      <c r="AJ32" s="853"/>
      <c r="AK32" s="899">
        <v>5735</v>
      </c>
      <c r="AL32" s="895"/>
      <c r="AM32" s="895"/>
      <c r="AN32" s="895"/>
      <c r="AO32" s="895"/>
      <c r="AP32" s="895">
        <v>0</v>
      </c>
      <c r="AQ32" s="895"/>
      <c r="AR32" s="895"/>
      <c r="AS32" s="895"/>
      <c r="AT32" s="895"/>
      <c r="AU32" s="895">
        <v>0</v>
      </c>
      <c r="AV32" s="895"/>
      <c r="AW32" s="895"/>
      <c r="AX32" s="895"/>
      <c r="AY32" s="895"/>
      <c r="AZ32" s="896"/>
      <c r="BA32" s="896"/>
      <c r="BB32" s="896"/>
      <c r="BC32" s="896"/>
      <c r="BD32" s="896"/>
      <c r="BE32" s="897"/>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416</v>
      </c>
      <c r="C33" s="846"/>
      <c r="D33" s="846"/>
      <c r="E33" s="846"/>
      <c r="F33" s="846"/>
      <c r="G33" s="846"/>
      <c r="H33" s="846"/>
      <c r="I33" s="846"/>
      <c r="J33" s="846"/>
      <c r="K33" s="846"/>
      <c r="L33" s="846"/>
      <c r="M33" s="846"/>
      <c r="N33" s="846"/>
      <c r="O33" s="846"/>
      <c r="P33" s="847"/>
      <c r="Q33" s="848">
        <v>6512</v>
      </c>
      <c r="R33" s="849"/>
      <c r="S33" s="849"/>
      <c r="T33" s="849"/>
      <c r="U33" s="849"/>
      <c r="V33" s="849">
        <v>5483</v>
      </c>
      <c r="W33" s="849"/>
      <c r="X33" s="849"/>
      <c r="Y33" s="849"/>
      <c r="Z33" s="849"/>
      <c r="AA33" s="849">
        <f t="shared" ref="AA33" si="1">Q33-V33</f>
        <v>1029</v>
      </c>
      <c r="AB33" s="849"/>
      <c r="AC33" s="849"/>
      <c r="AD33" s="849"/>
      <c r="AE33" s="850"/>
      <c r="AF33" s="851">
        <v>2000</v>
      </c>
      <c r="AG33" s="852"/>
      <c r="AH33" s="852"/>
      <c r="AI33" s="852"/>
      <c r="AJ33" s="853"/>
      <c r="AK33" s="899">
        <v>37</v>
      </c>
      <c r="AL33" s="895"/>
      <c r="AM33" s="895"/>
      <c r="AN33" s="895"/>
      <c r="AO33" s="895"/>
      <c r="AP33" s="895">
        <v>7451</v>
      </c>
      <c r="AQ33" s="895"/>
      <c r="AR33" s="895"/>
      <c r="AS33" s="895"/>
      <c r="AT33" s="895"/>
      <c r="AU33" s="895">
        <v>0</v>
      </c>
      <c r="AV33" s="895"/>
      <c r="AW33" s="895"/>
      <c r="AX33" s="895"/>
      <c r="AY33" s="895"/>
      <c r="AZ33" s="896"/>
      <c r="BA33" s="896"/>
      <c r="BB33" s="896"/>
      <c r="BC33" s="896"/>
      <c r="BD33" s="896"/>
      <c r="BE33" s="897" t="s">
        <v>417</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418</v>
      </c>
      <c r="C34" s="846"/>
      <c r="D34" s="846"/>
      <c r="E34" s="846"/>
      <c r="F34" s="846"/>
      <c r="G34" s="846"/>
      <c r="H34" s="846"/>
      <c r="I34" s="846"/>
      <c r="J34" s="846"/>
      <c r="K34" s="846"/>
      <c r="L34" s="846"/>
      <c r="M34" s="846"/>
      <c r="N34" s="846"/>
      <c r="O34" s="846"/>
      <c r="P34" s="847"/>
      <c r="Q34" s="848">
        <v>8507</v>
      </c>
      <c r="R34" s="849"/>
      <c r="S34" s="849"/>
      <c r="T34" s="849"/>
      <c r="U34" s="849"/>
      <c r="V34" s="849">
        <v>7714</v>
      </c>
      <c r="W34" s="849"/>
      <c r="X34" s="849"/>
      <c r="Y34" s="849"/>
      <c r="Z34" s="849"/>
      <c r="AA34" s="849">
        <f>Q34-V34</f>
        <v>793</v>
      </c>
      <c r="AB34" s="849"/>
      <c r="AC34" s="849"/>
      <c r="AD34" s="849"/>
      <c r="AE34" s="850"/>
      <c r="AF34" s="851">
        <v>7366</v>
      </c>
      <c r="AG34" s="852"/>
      <c r="AH34" s="852"/>
      <c r="AI34" s="852"/>
      <c r="AJ34" s="853"/>
      <c r="AK34" s="899">
        <v>15</v>
      </c>
      <c r="AL34" s="895"/>
      <c r="AM34" s="895"/>
      <c r="AN34" s="895"/>
      <c r="AO34" s="895"/>
      <c r="AP34" s="895">
        <v>11155</v>
      </c>
      <c r="AQ34" s="895"/>
      <c r="AR34" s="895"/>
      <c r="AS34" s="895"/>
      <c r="AT34" s="895"/>
      <c r="AU34" s="895">
        <v>78</v>
      </c>
      <c r="AV34" s="895"/>
      <c r="AW34" s="895"/>
      <c r="AX34" s="895"/>
      <c r="AY34" s="895"/>
      <c r="AZ34" s="896"/>
      <c r="BA34" s="896"/>
      <c r="BB34" s="896"/>
      <c r="BC34" s="896"/>
      <c r="BD34" s="896"/>
      <c r="BE34" s="897" t="s">
        <v>419</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t="s">
        <v>420</v>
      </c>
      <c r="C35" s="846"/>
      <c r="D35" s="846"/>
      <c r="E35" s="846"/>
      <c r="F35" s="846"/>
      <c r="G35" s="846"/>
      <c r="H35" s="846"/>
      <c r="I35" s="846"/>
      <c r="J35" s="846"/>
      <c r="K35" s="846"/>
      <c r="L35" s="846"/>
      <c r="M35" s="846"/>
      <c r="N35" s="846"/>
      <c r="O35" s="846"/>
      <c r="P35" s="847"/>
      <c r="Q35" s="848">
        <v>16058</v>
      </c>
      <c r="R35" s="849"/>
      <c r="S35" s="849"/>
      <c r="T35" s="849"/>
      <c r="U35" s="849"/>
      <c r="V35" s="849">
        <v>15081</v>
      </c>
      <c r="W35" s="849"/>
      <c r="X35" s="849"/>
      <c r="Y35" s="849"/>
      <c r="Z35" s="849"/>
      <c r="AA35" s="849">
        <f t="shared" ref="AA35:AA43" si="2">Q35-V35</f>
        <v>977</v>
      </c>
      <c r="AB35" s="849"/>
      <c r="AC35" s="849"/>
      <c r="AD35" s="849"/>
      <c r="AE35" s="850"/>
      <c r="AF35" s="851">
        <v>3319</v>
      </c>
      <c r="AG35" s="852"/>
      <c r="AH35" s="852"/>
      <c r="AI35" s="852"/>
      <c r="AJ35" s="853"/>
      <c r="AK35" s="899">
        <v>2609</v>
      </c>
      <c r="AL35" s="895"/>
      <c r="AM35" s="895"/>
      <c r="AN35" s="895"/>
      <c r="AO35" s="895"/>
      <c r="AP35" s="895">
        <v>118900</v>
      </c>
      <c r="AQ35" s="895"/>
      <c r="AR35" s="895"/>
      <c r="AS35" s="895"/>
      <c r="AT35" s="895"/>
      <c r="AU35" s="895">
        <v>61828</v>
      </c>
      <c r="AV35" s="895"/>
      <c r="AW35" s="895"/>
      <c r="AX35" s="895"/>
      <c r="AY35" s="895"/>
      <c r="AZ35" s="896"/>
      <c r="BA35" s="896"/>
      <c r="BB35" s="896"/>
      <c r="BC35" s="896"/>
      <c r="BD35" s="896"/>
      <c r="BE35" s="897" t="s">
        <v>419</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t="s">
        <v>421</v>
      </c>
      <c r="C36" s="846"/>
      <c r="D36" s="846"/>
      <c r="E36" s="846"/>
      <c r="F36" s="846"/>
      <c r="G36" s="846"/>
      <c r="H36" s="846"/>
      <c r="I36" s="846"/>
      <c r="J36" s="846"/>
      <c r="K36" s="846"/>
      <c r="L36" s="846"/>
      <c r="M36" s="846"/>
      <c r="N36" s="846"/>
      <c r="O36" s="846"/>
      <c r="P36" s="847"/>
      <c r="Q36" s="848">
        <v>1227</v>
      </c>
      <c r="R36" s="849"/>
      <c r="S36" s="849"/>
      <c r="T36" s="849"/>
      <c r="U36" s="849"/>
      <c r="V36" s="849">
        <v>858</v>
      </c>
      <c r="W36" s="849"/>
      <c r="X36" s="849"/>
      <c r="Y36" s="849"/>
      <c r="Z36" s="849"/>
      <c r="AA36" s="849">
        <f t="shared" si="2"/>
        <v>369</v>
      </c>
      <c r="AB36" s="849"/>
      <c r="AC36" s="849"/>
      <c r="AD36" s="849"/>
      <c r="AE36" s="850"/>
      <c r="AF36" s="851">
        <v>3063</v>
      </c>
      <c r="AG36" s="852"/>
      <c r="AH36" s="852"/>
      <c r="AI36" s="852"/>
      <c r="AJ36" s="853"/>
      <c r="AK36" s="899">
        <v>1</v>
      </c>
      <c r="AL36" s="895"/>
      <c r="AM36" s="895"/>
      <c r="AN36" s="895"/>
      <c r="AO36" s="895"/>
      <c r="AP36" s="895">
        <v>0</v>
      </c>
      <c r="AQ36" s="895"/>
      <c r="AR36" s="895"/>
      <c r="AS36" s="895"/>
      <c r="AT36" s="895"/>
      <c r="AU36" s="895">
        <v>0</v>
      </c>
      <c r="AV36" s="895"/>
      <c r="AW36" s="895"/>
      <c r="AX36" s="895"/>
      <c r="AY36" s="895"/>
      <c r="AZ36" s="896"/>
      <c r="BA36" s="896"/>
      <c r="BB36" s="896"/>
      <c r="BC36" s="896"/>
      <c r="BD36" s="896"/>
      <c r="BE36" s="897" t="s">
        <v>422</v>
      </c>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t="s">
        <v>423</v>
      </c>
      <c r="C37" s="846"/>
      <c r="D37" s="846"/>
      <c r="E37" s="846"/>
      <c r="F37" s="846"/>
      <c r="G37" s="846"/>
      <c r="H37" s="846"/>
      <c r="I37" s="846"/>
      <c r="J37" s="846"/>
      <c r="K37" s="846"/>
      <c r="L37" s="846"/>
      <c r="M37" s="846"/>
      <c r="N37" s="846"/>
      <c r="O37" s="846"/>
      <c r="P37" s="847"/>
      <c r="Q37" s="848">
        <v>46</v>
      </c>
      <c r="R37" s="849"/>
      <c r="S37" s="849"/>
      <c r="T37" s="849"/>
      <c r="U37" s="849"/>
      <c r="V37" s="849">
        <v>46</v>
      </c>
      <c r="W37" s="849"/>
      <c r="X37" s="849"/>
      <c r="Y37" s="849"/>
      <c r="Z37" s="849"/>
      <c r="AA37" s="849">
        <f t="shared" si="2"/>
        <v>0</v>
      </c>
      <c r="AB37" s="849"/>
      <c r="AC37" s="849"/>
      <c r="AD37" s="849"/>
      <c r="AE37" s="850"/>
      <c r="AF37" s="851">
        <v>193</v>
      </c>
      <c r="AG37" s="852"/>
      <c r="AH37" s="852"/>
      <c r="AI37" s="852"/>
      <c r="AJ37" s="853"/>
      <c r="AK37" s="899">
        <v>32</v>
      </c>
      <c r="AL37" s="895"/>
      <c r="AM37" s="895"/>
      <c r="AN37" s="895"/>
      <c r="AO37" s="895"/>
      <c r="AP37" s="895">
        <v>37</v>
      </c>
      <c r="AQ37" s="895"/>
      <c r="AR37" s="895"/>
      <c r="AS37" s="895"/>
      <c r="AT37" s="895"/>
      <c r="AU37" s="895">
        <v>31</v>
      </c>
      <c r="AV37" s="895"/>
      <c r="AW37" s="895"/>
      <c r="AX37" s="895"/>
      <c r="AY37" s="895"/>
      <c r="AZ37" s="896"/>
      <c r="BA37" s="896"/>
      <c r="BB37" s="896"/>
      <c r="BC37" s="896"/>
      <c r="BD37" s="896"/>
      <c r="BE37" s="897" t="s">
        <v>417</v>
      </c>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t="s">
        <v>424</v>
      </c>
      <c r="C38" s="846"/>
      <c r="D38" s="846"/>
      <c r="E38" s="846"/>
      <c r="F38" s="846"/>
      <c r="G38" s="846"/>
      <c r="H38" s="846"/>
      <c r="I38" s="846"/>
      <c r="J38" s="846"/>
      <c r="K38" s="846"/>
      <c r="L38" s="846"/>
      <c r="M38" s="846"/>
      <c r="N38" s="846"/>
      <c r="O38" s="846"/>
      <c r="P38" s="847"/>
      <c r="Q38" s="848">
        <v>807</v>
      </c>
      <c r="R38" s="849"/>
      <c r="S38" s="849"/>
      <c r="T38" s="849"/>
      <c r="U38" s="849"/>
      <c r="V38" s="849">
        <v>789</v>
      </c>
      <c r="W38" s="849"/>
      <c r="X38" s="849"/>
      <c r="Y38" s="849"/>
      <c r="Z38" s="849"/>
      <c r="AA38" s="849">
        <f t="shared" si="2"/>
        <v>18</v>
      </c>
      <c r="AB38" s="849"/>
      <c r="AC38" s="849"/>
      <c r="AD38" s="849"/>
      <c r="AE38" s="850"/>
      <c r="AF38" s="851">
        <v>1752</v>
      </c>
      <c r="AG38" s="852"/>
      <c r="AH38" s="852"/>
      <c r="AI38" s="852"/>
      <c r="AJ38" s="853"/>
      <c r="AK38" s="899">
        <v>335</v>
      </c>
      <c r="AL38" s="895"/>
      <c r="AM38" s="895"/>
      <c r="AN38" s="895"/>
      <c r="AO38" s="895"/>
      <c r="AP38" s="895">
        <v>1013</v>
      </c>
      <c r="AQ38" s="895"/>
      <c r="AR38" s="895"/>
      <c r="AS38" s="895"/>
      <c r="AT38" s="895"/>
      <c r="AU38" s="895">
        <v>481</v>
      </c>
      <c r="AV38" s="895"/>
      <c r="AW38" s="895"/>
      <c r="AX38" s="895"/>
      <c r="AY38" s="895"/>
      <c r="AZ38" s="896"/>
      <c r="BA38" s="896"/>
      <c r="BB38" s="896"/>
      <c r="BC38" s="896"/>
      <c r="BD38" s="896"/>
      <c r="BE38" s="897" t="s">
        <v>417</v>
      </c>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t="s">
        <v>425</v>
      </c>
      <c r="C39" s="846"/>
      <c r="D39" s="846"/>
      <c r="E39" s="846"/>
      <c r="F39" s="846"/>
      <c r="G39" s="846"/>
      <c r="H39" s="846"/>
      <c r="I39" s="846"/>
      <c r="J39" s="846"/>
      <c r="K39" s="846"/>
      <c r="L39" s="846"/>
      <c r="M39" s="846"/>
      <c r="N39" s="846"/>
      <c r="O39" s="846"/>
      <c r="P39" s="847"/>
      <c r="Q39" s="848">
        <v>41</v>
      </c>
      <c r="R39" s="849"/>
      <c r="S39" s="849"/>
      <c r="T39" s="849"/>
      <c r="U39" s="849"/>
      <c r="V39" s="849">
        <v>40</v>
      </c>
      <c r="W39" s="849"/>
      <c r="X39" s="849"/>
      <c r="Y39" s="849"/>
      <c r="Z39" s="849"/>
      <c r="AA39" s="849">
        <f t="shared" si="2"/>
        <v>1</v>
      </c>
      <c r="AB39" s="849"/>
      <c r="AC39" s="849"/>
      <c r="AD39" s="849"/>
      <c r="AE39" s="850"/>
      <c r="AF39" s="851">
        <v>312</v>
      </c>
      <c r="AG39" s="852"/>
      <c r="AH39" s="852"/>
      <c r="AI39" s="852"/>
      <c r="AJ39" s="853"/>
      <c r="AK39" s="899">
        <v>15</v>
      </c>
      <c r="AL39" s="895"/>
      <c r="AM39" s="895"/>
      <c r="AN39" s="895"/>
      <c r="AO39" s="895"/>
      <c r="AP39" s="895">
        <v>0</v>
      </c>
      <c r="AQ39" s="895"/>
      <c r="AR39" s="895"/>
      <c r="AS39" s="895"/>
      <c r="AT39" s="895"/>
      <c r="AU39" s="895">
        <v>0</v>
      </c>
      <c r="AV39" s="895"/>
      <c r="AW39" s="895"/>
      <c r="AX39" s="895"/>
      <c r="AY39" s="895"/>
      <c r="AZ39" s="896"/>
      <c r="BA39" s="896"/>
      <c r="BB39" s="896"/>
      <c r="BC39" s="896"/>
      <c r="BD39" s="896"/>
      <c r="BE39" s="897" t="s">
        <v>417</v>
      </c>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t="s">
        <v>426</v>
      </c>
      <c r="C40" s="846"/>
      <c r="D40" s="846"/>
      <c r="E40" s="846"/>
      <c r="F40" s="846"/>
      <c r="G40" s="846"/>
      <c r="H40" s="846"/>
      <c r="I40" s="846"/>
      <c r="J40" s="846"/>
      <c r="K40" s="846"/>
      <c r="L40" s="846"/>
      <c r="M40" s="846"/>
      <c r="N40" s="846"/>
      <c r="O40" s="846"/>
      <c r="P40" s="847"/>
      <c r="Q40" s="848">
        <v>6593</v>
      </c>
      <c r="R40" s="849"/>
      <c r="S40" s="849"/>
      <c r="T40" s="849"/>
      <c r="U40" s="849"/>
      <c r="V40" s="849">
        <v>5633</v>
      </c>
      <c r="W40" s="849"/>
      <c r="X40" s="849"/>
      <c r="Y40" s="849"/>
      <c r="Z40" s="849"/>
      <c r="AA40" s="849">
        <f t="shared" si="2"/>
        <v>960</v>
      </c>
      <c r="AB40" s="849"/>
      <c r="AC40" s="849"/>
      <c r="AD40" s="849"/>
      <c r="AE40" s="850"/>
      <c r="AF40" s="851">
        <v>5566</v>
      </c>
      <c r="AG40" s="852"/>
      <c r="AH40" s="852"/>
      <c r="AI40" s="852"/>
      <c r="AJ40" s="853"/>
      <c r="AK40" s="899">
        <v>130</v>
      </c>
      <c r="AL40" s="895"/>
      <c r="AM40" s="895"/>
      <c r="AN40" s="895"/>
      <c r="AO40" s="895"/>
      <c r="AP40" s="895">
        <v>1834</v>
      </c>
      <c r="AQ40" s="895"/>
      <c r="AR40" s="895"/>
      <c r="AS40" s="895"/>
      <c r="AT40" s="895"/>
      <c r="AU40" s="895">
        <v>1133</v>
      </c>
      <c r="AV40" s="895"/>
      <c r="AW40" s="895"/>
      <c r="AX40" s="895"/>
      <c r="AY40" s="895"/>
      <c r="AZ40" s="896"/>
      <c r="BA40" s="896"/>
      <c r="BB40" s="896"/>
      <c r="BC40" s="896"/>
      <c r="BD40" s="896"/>
      <c r="BE40" s="897" t="s">
        <v>427</v>
      </c>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t="s">
        <v>428</v>
      </c>
      <c r="C41" s="846"/>
      <c r="D41" s="846"/>
      <c r="E41" s="846"/>
      <c r="F41" s="846"/>
      <c r="G41" s="846"/>
      <c r="H41" s="846"/>
      <c r="I41" s="846"/>
      <c r="J41" s="846"/>
      <c r="K41" s="846"/>
      <c r="L41" s="846"/>
      <c r="M41" s="846"/>
      <c r="N41" s="846"/>
      <c r="O41" s="846"/>
      <c r="P41" s="847"/>
      <c r="Q41" s="848">
        <v>1648</v>
      </c>
      <c r="R41" s="849"/>
      <c r="S41" s="849"/>
      <c r="T41" s="849"/>
      <c r="U41" s="849"/>
      <c r="V41" s="849">
        <v>1897</v>
      </c>
      <c r="W41" s="849"/>
      <c r="X41" s="849"/>
      <c r="Y41" s="849"/>
      <c r="Z41" s="849"/>
      <c r="AA41" s="849">
        <f t="shared" si="2"/>
        <v>-249</v>
      </c>
      <c r="AB41" s="849"/>
      <c r="AC41" s="849"/>
      <c r="AD41" s="849"/>
      <c r="AE41" s="850"/>
      <c r="AF41" s="851">
        <v>1726</v>
      </c>
      <c r="AG41" s="852"/>
      <c r="AH41" s="852"/>
      <c r="AI41" s="852"/>
      <c r="AJ41" s="853"/>
      <c r="AK41" s="899">
        <v>336</v>
      </c>
      <c r="AL41" s="895"/>
      <c r="AM41" s="895"/>
      <c r="AN41" s="895"/>
      <c r="AO41" s="895"/>
      <c r="AP41" s="895">
        <v>0</v>
      </c>
      <c r="AQ41" s="895"/>
      <c r="AR41" s="895"/>
      <c r="AS41" s="895"/>
      <c r="AT41" s="895"/>
      <c r="AU41" s="895">
        <v>0</v>
      </c>
      <c r="AV41" s="895"/>
      <c r="AW41" s="895"/>
      <c r="AX41" s="895"/>
      <c r="AY41" s="895"/>
      <c r="AZ41" s="896"/>
      <c r="BA41" s="896"/>
      <c r="BB41" s="896"/>
      <c r="BC41" s="896"/>
      <c r="BD41" s="896"/>
      <c r="BE41" s="897" t="s">
        <v>429</v>
      </c>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t="s">
        <v>430</v>
      </c>
      <c r="C42" s="846"/>
      <c r="D42" s="846"/>
      <c r="E42" s="846"/>
      <c r="F42" s="846"/>
      <c r="G42" s="846"/>
      <c r="H42" s="846"/>
      <c r="I42" s="846"/>
      <c r="J42" s="846"/>
      <c r="K42" s="846"/>
      <c r="L42" s="846"/>
      <c r="M42" s="846"/>
      <c r="N42" s="846"/>
      <c r="O42" s="846"/>
      <c r="P42" s="847"/>
      <c r="Q42" s="848">
        <v>16</v>
      </c>
      <c r="R42" s="849"/>
      <c r="S42" s="849"/>
      <c r="T42" s="849"/>
      <c r="U42" s="849"/>
      <c r="V42" s="849">
        <v>16</v>
      </c>
      <c r="W42" s="849"/>
      <c r="X42" s="849"/>
      <c r="Y42" s="849"/>
      <c r="Z42" s="849"/>
      <c r="AA42" s="849">
        <f t="shared" si="2"/>
        <v>0</v>
      </c>
      <c r="AB42" s="849"/>
      <c r="AC42" s="849"/>
      <c r="AD42" s="849"/>
      <c r="AE42" s="850"/>
      <c r="AF42" s="851">
        <v>150</v>
      </c>
      <c r="AG42" s="852"/>
      <c r="AH42" s="852"/>
      <c r="AI42" s="852"/>
      <c r="AJ42" s="853"/>
      <c r="AK42" s="899">
        <v>29</v>
      </c>
      <c r="AL42" s="895"/>
      <c r="AM42" s="895"/>
      <c r="AN42" s="895"/>
      <c r="AO42" s="895"/>
      <c r="AP42" s="895">
        <v>4</v>
      </c>
      <c r="AQ42" s="895"/>
      <c r="AR42" s="895"/>
      <c r="AS42" s="895"/>
      <c r="AT42" s="895"/>
      <c r="AU42" s="895">
        <v>1</v>
      </c>
      <c r="AV42" s="895"/>
      <c r="AW42" s="895"/>
      <c r="AX42" s="895"/>
      <c r="AY42" s="895"/>
      <c r="AZ42" s="896"/>
      <c r="BA42" s="896"/>
      <c r="BB42" s="896"/>
      <c r="BC42" s="896"/>
      <c r="BD42" s="896"/>
      <c r="BE42" s="897" t="s">
        <v>429</v>
      </c>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t="s">
        <v>431</v>
      </c>
      <c r="C43" s="846"/>
      <c r="D43" s="846"/>
      <c r="E43" s="846"/>
      <c r="F43" s="846"/>
      <c r="G43" s="846"/>
      <c r="H43" s="846"/>
      <c r="I43" s="846"/>
      <c r="J43" s="846"/>
      <c r="K43" s="846"/>
      <c r="L43" s="846"/>
      <c r="M43" s="846"/>
      <c r="N43" s="846"/>
      <c r="O43" s="846"/>
      <c r="P43" s="847"/>
      <c r="Q43" s="848">
        <v>151</v>
      </c>
      <c r="R43" s="849"/>
      <c r="S43" s="849"/>
      <c r="T43" s="849"/>
      <c r="U43" s="849"/>
      <c r="V43" s="849">
        <v>151</v>
      </c>
      <c r="W43" s="849"/>
      <c r="X43" s="849"/>
      <c r="Y43" s="849"/>
      <c r="Z43" s="849"/>
      <c r="AA43" s="849">
        <f t="shared" si="2"/>
        <v>0</v>
      </c>
      <c r="AB43" s="849"/>
      <c r="AC43" s="849"/>
      <c r="AD43" s="849"/>
      <c r="AE43" s="850"/>
      <c r="AF43" s="851">
        <v>362</v>
      </c>
      <c r="AG43" s="852"/>
      <c r="AH43" s="852"/>
      <c r="AI43" s="852"/>
      <c r="AJ43" s="853"/>
      <c r="AK43" s="899">
        <v>0</v>
      </c>
      <c r="AL43" s="895"/>
      <c r="AM43" s="895"/>
      <c r="AN43" s="895"/>
      <c r="AO43" s="895"/>
      <c r="AP43" s="895">
        <v>0</v>
      </c>
      <c r="AQ43" s="895"/>
      <c r="AR43" s="895"/>
      <c r="AS43" s="895"/>
      <c r="AT43" s="895"/>
      <c r="AU43" s="895">
        <v>0</v>
      </c>
      <c r="AV43" s="895"/>
      <c r="AW43" s="895"/>
      <c r="AX43" s="895"/>
      <c r="AY43" s="895"/>
      <c r="AZ43" s="896"/>
      <c r="BA43" s="896"/>
      <c r="BB43" s="896"/>
      <c r="BC43" s="896"/>
      <c r="BD43" s="896"/>
      <c r="BE43" s="897" t="s">
        <v>432</v>
      </c>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433</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398</v>
      </c>
      <c r="B63" s="854" t="s">
        <v>434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26764</v>
      </c>
      <c r="AG63" s="909"/>
      <c r="AH63" s="909"/>
      <c r="AI63" s="909"/>
      <c r="AJ63" s="910"/>
      <c r="AK63" s="911"/>
      <c r="AL63" s="906"/>
      <c r="AM63" s="906"/>
      <c r="AN63" s="906"/>
      <c r="AO63" s="906"/>
      <c r="AP63" s="909">
        <v>140512</v>
      </c>
      <c r="AQ63" s="909"/>
      <c r="AR63" s="909"/>
      <c r="AS63" s="909"/>
      <c r="AT63" s="909"/>
      <c r="AU63" s="909">
        <v>63559</v>
      </c>
      <c r="AV63" s="909"/>
      <c r="AW63" s="909"/>
      <c r="AX63" s="909"/>
      <c r="AY63" s="909"/>
      <c r="AZ63" s="913"/>
      <c r="BA63" s="913"/>
      <c r="BB63" s="913"/>
      <c r="BC63" s="913"/>
      <c r="BD63" s="913"/>
      <c r="BE63" s="914"/>
      <c r="BF63" s="914"/>
      <c r="BG63" s="914"/>
      <c r="BH63" s="914"/>
      <c r="BI63" s="915"/>
      <c r="BJ63" s="916" t="s">
        <v>435</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436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437</v>
      </c>
      <c r="B66" s="793"/>
      <c r="C66" s="793"/>
      <c r="D66" s="793"/>
      <c r="E66" s="793"/>
      <c r="F66" s="793"/>
      <c r="G66" s="793"/>
      <c r="H66" s="793"/>
      <c r="I66" s="793"/>
      <c r="J66" s="793"/>
      <c r="K66" s="793"/>
      <c r="L66" s="793"/>
      <c r="M66" s="793"/>
      <c r="N66" s="793"/>
      <c r="O66" s="793"/>
      <c r="P66" s="794"/>
      <c r="Q66" s="798" t="s">
        <v>438</v>
      </c>
      <c r="R66" s="799"/>
      <c r="S66" s="799"/>
      <c r="T66" s="799"/>
      <c r="U66" s="800"/>
      <c r="V66" s="798" t="s">
        <v>439</v>
      </c>
      <c r="W66" s="799"/>
      <c r="X66" s="799"/>
      <c r="Y66" s="799"/>
      <c r="Z66" s="800"/>
      <c r="AA66" s="798" t="s">
        <v>440</v>
      </c>
      <c r="AB66" s="799"/>
      <c r="AC66" s="799"/>
      <c r="AD66" s="799"/>
      <c r="AE66" s="800"/>
      <c r="AF66" s="919" t="s">
        <v>441</v>
      </c>
      <c r="AG66" s="880"/>
      <c r="AH66" s="880"/>
      <c r="AI66" s="880"/>
      <c r="AJ66" s="920"/>
      <c r="AK66" s="798" t="s">
        <v>442</v>
      </c>
      <c r="AL66" s="793"/>
      <c r="AM66" s="793"/>
      <c r="AN66" s="793"/>
      <c r="AO66" s="794"/>
      <c r="AP66" s="798" t="s">
        <v>443</v>
      </c>
      <c r="AQ66" s="799"/>
      <c r="AR66" s="799"/>
      <c r="AS66" s="799"/>
      <c r="AT66" s="800"/>
      <c r="AU66" s="798" t="s">
        <v>444</v>
      </c>
      <c r="AV66" s="799"/>
      <c r="AW66" s="799"/>
      <c r="AX66" s="799"/>
      <c r="AY66" s="800"/>
      <c r="AZ66" s="798" t="s">
        <v>383</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610</v>
      </c>
      <c r="C68" s="935"/>
      <c r="D68" s="935"/>
      <c r="E68" s="935"/>
      <c r="F68" s="935"/>
      <c r="G68" s="935"/>
      <c r="H68" s="935"/>
      <c r="I68" s="935"/>
      <c r="J68" s="935"/>
      <c r="K68" s="935"/>
      <c r="L68" s="935"/>
      <c r="M68" s="935"/>
      <c r="N68" s="935"/>
      <c r="O68" s="935"/>
      <c r="P68" s="936"/>
      <c r="Q68" s="937">
        <v>549</v>
      </c>
      <c r="R68" s="931"/>
      <c r="S68" s="931"/>
      <c r="T68" s="931"/>
      <c r="U68" s="931"/>
      <c r="V68" s="931">
        <v>528</v>
      </c>
      <c r="W68" s="931"/>
      <c r="X68" s="931"/>
      <c r="Y68" s="931"/>
      <c r="Z68" s="931"/>
      <c r="AA68" s="931">
        <v>21</v>
      </c>
      <c r="AB68" s="931"/>
      <c r="AC68" s="931"/>
      <c r="AD68" s="931"/>
      <c r="AE68" s="931"/>
      <c r="AF68" s="931">
        <v>21</v>
      </c>
      <c r="AG68" s="931"/>
      <c r="AH68" s="931"/>
      <c r="AI68" s="931"/>
      <c r="AJ68" s="931"/>
      <c r="AK68" s="931"/>
      <c r="AL68" s="931"/>
      <c r="AM68" s="931"/>
      <c r="AN68" s="931"/>
      <c r="AO68" s="931"/>
      <c r="AP68" s="931"/>
      <c r="AQ68" s="931"/>
      <c r="AR68" s="931"/>
      <c r="AS68" s="931"/>
      <c r="AT68" s="931"/>
      <c r="AU68" s="931"/>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611</v>
      </c>
      <c r="C69" s="939"/>
      <c r="D69" s="939"/>
      <c r="E69" s="939"/>
      <c r="F69" s="939"/>
      <c r="G69" s="939"/>
      <c r="H69" s="939"/>
      <c r="I69" s="939"/>
      <c r="J69" s="939"/>
      <c r="K69" s="939"/>
      <c r="L69" s="939"/>
      <c r="M69" s="939"/>
      <c r="N69" s="939"/>
      <c r="O69" s="939"/>
      <c r="P69" s="940"/>
      <c r="Q69" s="941">
        <v>162891</v>
      </c>
      <c r="R69" s="895"/>
      <c r="S69" s="895"/>
      <c r="T69" s="895"/>
      <c r="U69" s="895"/>
      <c r="V69" s="895">
        <v>159883</v>
      </c>
      <c r="W69" s="895"/>
      <c r="X69" s="895"/>
      <c r="Y69" s="895"/>
      <c r="Z69" s="895"/>
      <c r="AA69" s="895">
        <v>3008</v>
      </c>
      <c r="AB69" s="895"/>
      <c r="AC69" s="895"/>
      <c r="AD69" s="895"/>
      <c r="AE69" s="895"/>
      <c r="AF69" s="895">
        <v>3008</v>
      </c>
      <c r="AG69" s="895"/>
      <c r="AH69" s="895"/>
      <c r="AI69" s="895"/>
      <c r="AJ69" s="895"/>
      <c r="AK69" s="895">
        <v>358</v>
      </c>
      <c r="AL69" s="895"/>
      <c r="AM69" s="895"/>
      <c r="AN69" s="895"/>
      <c r="AO69" s="895"/>
      <c r="AP69" s="895"/>
      <c r="AQ69" s="895"/>
      <c r="AR69" s="895"/>
      <c r="AS69" s="895"/>
      <c r="AT69" s="895"/>
      <c r="AU69" s="895"/>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612</v>
      </c>
      <c r="C70" s="939"/>
      <c r="D70" s="939"/>
      <c r="E70" s="939"/>
      <c r="F70" s="939"/>
      <c r="G70" s="939"/>
      <c r="H70" s="939"/>
      <c r="I70" s="939"/>
      <c r="J70" s="939"/>
      <c r="K70" s="939"/>
      <c r="L70" s="939"/>
      <c r="M70" s="939"/>
      <c r="N70" s="939"/>
      <c r="O70" s="939"/>
      <c r="P70" s="940"/>
      <c r="Q70" s="941">
        <v>4</v>
      </c>
      <c r="R70" s="895"/>
      <c r="S70" s="895"/>
      <c r="T70" s="895"/>
      <c r="U70" s="895"/>
      <c r="V70" s="895">
        <v>1</v>
      </c>
      <c r="W70" s="895"/>
      <c r="X70" s="895"/>
      <c r="Y70" s="895"/>
      <c r="Z70" s="895"/>
      <c r="AA70" s="895">
        <v>3</v>
      </c>
      <c r="AB70" s="895"/>
      <c r="AC70" s="895"/>
      <c r="AD70" s="895"/>
      <c r="AE70" s="895"/>
      <c r="AF70" s="895">
        <v>3</v>
      </c>
      <c r="AG70" s="895"/>
      <c r="AH70" s="895"/>
      <c r="AI70" s="895"/>
      <c r="AJ70" s="895"/>
      <c r="AK70" s="895"/>
      <c r="AL70" s="895"/>
      <c r="AM70" s="895"/>
      <c r="AN70" s="895"/>
      <c r="AO70" s="895"/>
      <c r="AP70" s="895"/>
      <c r="AQ70" s="895"/>
      <c r="AR70" s="895"/>
      <c r="AS70" s="895"/>
      <c r="AT70" s="895"/>
      <c r="AU70" s="895"/>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398</v>
      </c>
      <c r="B88" s="854" t="s">
        <v>445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3032</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4" t="s">
        <v>446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3757</v>
      </c>
      <c r="CS102" s="917"/>
      <c r="CT102" s="917"/>
      <c r="CU102" s="917"/>
      <c r="CV102" s="956"/>
      <c r="CW102" s="955">
        <v>1412</v>
      </c>
      <c r="CX102" s="917"/>
      <c r="CY102" s="917"/>
      <c r="CZ102" s="917"/>
      <c r="DA102" s="956"/>
      <c r="DB102" s="955">
        <v>19</v>
      </c>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447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448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450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451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452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453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454</v>
      </c>
      <c r="AB109" s="958"/>
      <c r="AC109" s="958"/>
      <c r="AD109" s="958"/>
      <c r="AE109" s="959"/>
      <c r="AF109" s="957" t="s">
        <v>455</v>
      </c>
      <c r="AG109" s="958"/>
      <c r="AH109" s="958"/>
      <c r="AI109" s="958"/>
      <c r="AJ109" s="959"/>
      <c r="AK109" s="957" t="s">
        <v>310</v>
      </c>
      <c r="AL109" s="958"/>
      <c r="AM109" s="958"/>
      <c r="AN109" s="958"/>
      <c r="AO109" s="959"/>
      <c r="AP109" s="957" t="s">
        <v>456</v>
      </c>
      <c r="AQ109" s="958"/>
      <c r="AR109" s="958"/>
      <c r="AS109" s="958"/>
      <c r="AT109" s="960"/>
      <c r="AU109" s="977" t="s">
        <v>453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454</v>
      </c>
      <c r="BR109" s="958"/>
      <c r="BS109" s="958"/>
      <c r="BT109" s="958"/>
      <c r="BU109" s="959"/>
      <c r="BV109" s="957" t="s">
        <v>455</v>
      </c>
      <c r="BW109" s="958"/>
      <c r="BX109" s="958"/>
      <c r="BY109" s="958"/>
      <c r="BZ109" s="959"/>
      <c r="CA109" s="957" t="s">
        <v>310</v>
      </c>
      <c r="CB109" s="958"/>
      <c r="CC109" s="958"/>
      <c r="CD109" s="958"/>
      <c r="CE109" s="959"/>
      <c r="CF109" s="978" t="s">
        <v>456</v>
      </c>
      <c r="CG109" s="978"/>
      <c r="CH109" s="978"/>
      <c r="CI109" s="978"/>
      <c r="CJ109" s="978"/>
      <c r="CK109" s="957" t="s">
        <v>457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454</v>
      </c>
      <c r="DH109" s="958"/>
      <c r="DI109" s="958"/>
      <c r="DJ109" s="958"/>
      <c r="DK109" s="959"/>
      <c r="DL109" s="957" t="s">
        <v>455</v>
      </c>
      <c r="DM109" s="958"/>
      <c r="DN109" s="958"/>
      <c r="DO109" s="958"/>
      <c r="DP109" s="959"/>
      <c r="DQ109" s="957" t="s">
        <v>310</v>
      </c>
      <c r="DR109" s="958"/>
      <c r="DS109" s="958"/>
      <c r="DT109" s="958"/>
      <c r="DU109" s="959"/>
      <c r="DV109" s="957" t="s">
        <v>456</v>
      </c>
      <c r="DW109" s="958"/>
      <c r="DX109" s="958"/>
      <c r="DY109" s="958"/>
      <c r="DZ109" s="960"/>
    </row>
    <row r="110" spans="1:131" s="233" customFormat="1" ht="26.25" customHeight="1" x14ac:dyDescent="0.15">
      <c r="A110" s="961" t="s">
        <v>458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20508914</v>
      </c>
      <c r="AB110" s="965"/>
      <c r="AC110" s="965"/>
      <c r="AD110" s="965"/>
      <c r="AE110" s="966"/>
      <c r="AF110" s="967">
        <v>20191684</v>
      </c>
      <c r="AG110" s="965"/>
      <c r="AH110" s="965"/>
      <c r="AI110" s="965"/>
      <c r="AJ110" s="966"/>
      <c r="AK110" s="967">
        <v>20785086</v>
      </c>
      <c r="AL110" s="965"/>
      <c r="AM110" s="965"/>
      <c r="AN110" s="965"/>
      <c r="AO110" s="966"/>
      <c r="AP110" s="968">
        <v>22.9</v>
      </c>
      <c r="AQ110" s="969"/>
      <c r="AR110" s="969"/>
      <c r="AS110" s="969"/>
      <c r="AT110" s="970"/>
      <c r="AU110" s="971" t="s">
        <v>71</v>
      </c>
      <c r="AV110" s="972"/>
      <c r="AW110" s="972"/>
      <c r="AX110" s="972"/>
      <c r="AY110" s="972"/>
      <c r="AZ110" s="994" t="s">
        <v>459</v>
      </c>
      <c r="BA110" s="962"/>
      <c r="BB110" s="962"/>
      <c r="BC110" s="962"/>
      <c r="BD110" s="962"/>
      <c r="BE110" s="962"/>
      <c r="BF110" s="962"/>
      <c r="BG110" s="962"/>
      <c r="BH110" s="962"/>
      <c r="BI110" s="962"/>
      <c r="BJ110" s="962"/>
      <c r="BK110" s="962"/>
      <c r="BL110" s="962"/>
      <c r="BM110" s="962"/>
      <c r="BN110" s="962"/>
      <c r="BO110" s="962"/>
      <c r="BP110" s="963"/>
      <c r="BQ110" s="995">
        <v>216595446</v>
      </c>
      <c r="BR110" s="996"/>
      <c r="BS110" s="996"/>
      <c r="BT110" s="996"/>
      <c r="BU110" s="996"/>
      <c r="BV110" s="996">
        <v>212956303</v>
      </c>
      <c r="BW110" s="996"/>
      <c r="BX110" s="996"/>
      <c r="BY110" s="996"/>
      <c r="BZ110" s="996"/>
      <c r="CA110" s="996">
        <v>215642083</v>
      </c>
      <c r="CB110" s="996"/>
      <c r="CC110" s="996"/>
      <c r="CD110" s="996"/>
      <c r="CE110" s="996"/>
      <c r="CF110" s="1009">
        <v>237.8</v>
      </c>
      <c r="CG110" s="1010"/>
      <c r="CH110" s="1010"/>
      <c r="CI110" s="1010"/>
      <c r="CJ110" s="1010"/>
      <c r="CK110" s="1011" t="s">
        <v>460</v>
      </c>
      <c r="CL110" s="1012"/>
      <c r="CM110" s="994" t="s">
        <v>461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462</v>
      </c>
      <c r="DH110" s="996"/>
      <c r="DI110" s="996"/>
      <c r="DJ110" s="996"/>
      <c r="DK110" s="996"/>
      <c r="DL110" s="996" t="s">
        <v>462</v>
      </c>
      <c r="DM110" s="996"/>
      <c r="DN110" s="996"/>
      <c r="DO110" s="996"/>
      <c r="DP110" s="996"/>
      <c r="DQ110" s="996" t="s">
        <v>462</v>
      </c>
      <c r="DR110" s="996"/>
      <c r="DS110" s="996"/>
      <c r="DT110" s="996"/>
      <c r="DU110" s="996"/>
      <c r="DV110" s="997" t="s">
        <v>462</v>
      </c>
      <c r="DW110" s="997"/>
      <c r="DX110" s="997"/>
      <c r="DY110" s="997"/>
      <c r="DZ110" s="998"/>
    </row>
    <row r="111" spans="1:131" s="233" customFormat="1" ht="26.25" customHeight="1" x14ac:dyDescent="0.15">
      <c r="A111" s="999" t="s">
        <v>463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464</v>
      </c>
      <c r="AB111" s="1003"/>
      <c r="AC111" s="1003"/>
      <c r="AD111" s="1003"/>
      <c r="AE111" s="1004"/>
      <c r="AF111" s="1005" t="s">
        <v>465</v>
      </c>
      <c r="AG111" s="1003"/>
      <c r="AH111" s="1003"/>
      <c r="AI111" s="1003"/>
      <c r="AJ111" s="1004"/>
      <c r="AK111" s="1005" t="s">
        <v>395</v>
      </c>
      <c r="AL111" s="1003"/>
      <c r="AM111" s="1003"/>
      <c r="AN111" s="1003"/>
      <c r="AO111" s="1004"/>
      <c r="AP111" s="1006" t="s">
        <v>464</v>
      </c>
      <c r="AQ111" s="1007"/>
      <c r="AR111" s="1007"/>
      <c r="AS111" s="1007"/>
      <c r="AT111" s="1008"/>
      <c r="AU111" s="973"/>
      <c r="AV111" s="974"/>
      <c r="AW111" s="974"/>
      <c r="AX111" s="974"/>
      <c r="AY111" s="974"/>
      <c r="AZ111" s="987" t="s">
        <v>466</v>
      </c>
      <c r="BA111" s="988"/>
      <c r="BB111" s="988"/>
      <c r="BC111" s="988"/>
      <c r="BD111" s="988"/>
      <c r="BE111" s="988"/>
      <c r="BF111" s="988"/>
      <c r="BG111" s="988"/>
      <c r="BH111" s="988"/>
      <c r="BI111" s="988"/>
      <c r="BJ111" s="988"/>
      <c r="BK111" s="988"/>
      <c r="BL111" s="988"/>
      <c r="BM111" s="988"/>
      <c r="BN111" s="988"/>
      <c r="BO111" s="988"/>
      <c r="BP111" s="989"/>
      <c r="BQ111" s="990">
        <v>1605978</v>
      </c>
      <c r="BR111" s="991"/>
      <c r="BS111" s="991"/>
      <c r="BT111" s="991"/>
      <c r="BU111" s="991"/>
      <c r="BV111" s="991">
        <v>1449918</v>
      </c>
      <c r="BW111" s="991"/>
      <c r="BX111" s="991"/>
      <c r="BY111" s="991"/>
      <c r="BZ111" s="991"/>
      <c r="CA111" s="991">
        <v>2138859</v>
      </c>
      <c r="CB111" s="991"/>
      <c r="CC111" s="991"/>
      <c r="CD111" s="991"/>
      <c r="CE111" s="991"/>
      <c r="CF111" s="985">
        <v>2.4</v>
      </c>
      <c r="CG111" s="986"/>
      <c r="CH111" s="986"/>
      <c r="CI111" s="986"/>
      <c r="CJ111" s="986"/>
      <c r="CK111" s="1013"/>
      <c r="CL111" s="1014"/>
      <c r="CM111" s="987" t="s">
        <v>467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468</v>
      </c>
      <c r="DH111" s="991"/>
      <c r="DI111" s="991"/>
      <c r="DJ111" s="991"/>
      <c r="DK111" s="991"/>
      <c r="DL111" s="991" t="s">
        <v>464</v>
      </c>
      <c r="DM111" s="991"/>
      <c r="DN111" s="991"/>
      <c r="DO111" s="991"/>
      <c r="DP111" s="991"/>
      <c r="DQ111" s="991" t="s">
        <v>464</v>
      </c>
      <c r="DR111" s="991"/>
      <c r="DS111" s="991"/>
      <c r="DT111" s="991"/>
      <c r="DU111" s="991"/>
      <c r="DV111" s="992" t="s">
        <v>469</v>
      </c>
      <c r="DW111" s="992"/>
      <c r="DX111" s="992"/>
      <c r="DY111" s="992"/>
      <c r="DZ111" s="993"/>
    </row>
    <row r="112" spans="1:131" s="233" customFormat="1" ht="26.25" customHeight="1" x14ac:dyDescent="0.15">
      <c r="A112" s="1017" t="s">
        <v>470</v>
      </c>
      <c r="B112" s="1018"/>
      <c r="C112" s="988" t="s">
        <v>471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464</v>
      </c>
      <c r="AB112" s="1024"/>
      <c r="AC112" s="1024"/>
      <c r="AD112" s="1024"/>
      <c r="AE112" s="1025"/>
      <c r="AF112" s="1026" t="s">
        <v>464</v>
      </c>
      <c r="AG112" s="1024"/>
      <c r="AH112" s="1024"/>
      <c r="AI112" s="1024"/>
      <c r="AJ112" s="1025"/>
      <c r="AK112" s="1026" t="s">
        <v>472</v>
      </c>
      <c r="AL112" s="1024"/>
      <c r="AM112" s="1024"/>
      <c r="AN112" s="1024"/>
      <c r="AO112" s="1025"/>
      <c r="AP112" s="1027" t="s">
        <v>464</v>
      </c>
      <c r="AQ112" s="1028"/>
      <c r="AR112" s="1028"/>
      <c r="AS112" s="1028"/>
      <c r="AT112" s="1029"/>
      <c r="AU112" s="973"/>
      <c r="AV112" s="974"/>
      <c r="AW112" s="974"/>
      <c r="AX112" s="974"/>
      <c r="AY112" s="974"/>
      <c r="AZ112" s="987" t="s">
        <v>473</v>
      </c>
      <c r="BA112" s="988"/>
      <c r="BB112" s="988"/>
      <c r="BC112" s="988"/>
      <c r="BD112" s="988"/>
      <c r="BE112" s="988"/>
      <c r="BF112" s="988"/>
      <c r="BG112" s="988"/>
      <c r="BH112" s="988"/>
      <c r="BI112" s="988"/>
      <c r="BJ112" s="988"/>
      <c r="BK112" s="988"/>
      <c r="BL112" s="988"/>
      <c r="BM112" s="988"/>
      <c r="BN112" s="988"/>
      <c r="BO112" s="988"/>
      <c r="BP112" s="989"/>
      <c r="BQ112" s="990">
        <v>70503453</v>
      </c>
      <c r="BR112" s="991"/>
      <c r="BS112" s="991"/>
      <c r="BT112" s="991"/>
      <c r="BU112" s="991"/>
      <c r="BV112" s="991">
        <v>66946121</v>
      </c>
      <c r="BW112" s="991"/>
      <c r="BX112" s="991"/>
      <c r="BY112" s="991"/>
      <c r="BZ112" s="991"/>
      <c r="CA112" s="991">
        <v>63560321</v>
      </c>
      <c r="CB112" s="991"/>
      <c r="CC112" s="991"/>
      <c r="CD112" s="991"/>
      <c r="CE112" s="991"/>
      <c r="CF112" s="985">
        <v>70.099999999999994</v>
      </c>
      <c r="CG112" s="986"/>
      <c r="CH112" s="986"/>
      <c r="CI112" s="986"/>
      <c r="CJ112" s="986"/>
      <c r="CK112" s="1013"/>
      <c r="CL112" s="1014"/>
      <c r="CM112" s="987" t="s">
        <v>474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464</v>
      </c>
      <c r="DH112" s="991"/>
      <c r="DI112" s="991"/>
      <c r="DJ112" s="991"/>
      <c r="DK112" s="991"/>
      <c r="DL112" s="991" t="s">
        <v>464</v>
      </c>
      <c r="DM112" s="991"/>
      <c r="DN112" s="991"/>
      <c r="DO112" s="991"/>
      <c r="DP112" s="991"/>
      <c r="DQ112" s="991" t="s">
        <v>400</v>
      </c>
      <c r="DR112" s="991"/>
      <c r="DS112" s="991"/>
      <c r="DT112" s="991"/>
      <c r="DU112" s="991"/>
      <c r="DV112" s="992" t="s">
        <v>464</v>
      </c>
      <c r="DW112" s="992"/>
      <c r="DX112" s="992"/>
      <c r="DY112" s="992"/>
      <c r="DZ112" s="993"/>
    </row>
    <row r="113" spans="1:130" s="233" customFormat="1" ht="26.25" customHeight="1" x14ac:dyDescent="0.15">
      <c r="A113" s="1019"/>
      <c r="B113" s="1020"/>
      <c r="C113" s="988" t="s">
        <v>475</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5520984</v>
      </c>
      <c r="AB113" s="1003"/>
      <c r="AC113" s="1003"/>
      <c r="AD113" s="1003"/>
      <c r="AE113" s="1004"/>
      <c r="AF113" s="1005">
        <v>5353464</v>
      </c>
      <c r="AG113" s="1003"/>
      <c r="AH113" s="1003"/>
      <c r="AI113" s="1003"/>
      <c r="AJ113" s="1004"/>
      <c r="AK113" s="1005">
        <v>5282448</v>
      </c>
      <c r="AL113" s="1003"/>
      <c r="AM113" s="1003"/>
      <c r="AN113" s="1003"/>
      <c r="AO113" s="1004"/>
      <c r="AP113" s="1006">
        <v>5.8</v>
      </c>
      <c r="AQ113" s="1007"/>
      <c r="AR113" s="1007"/>
      <c r="AS113" s="1007"/>
      <c r="AT113" s="1008"/>
      <c r="AU113" s="973"/>
      <c r="AV113" s="974"/>
      <c r="AW113" s="974"/>
      <c r="AX113" s="974"/>
      <c r="AY113" s="974"/>
      <c r="AZ113" s="987" t="s">
        <v>476</v>
      </c>
      <c r="BA113" s="988"/>
      <c r="BB113" s="988"/>
      <c r="BC113" s="988"/>
      <c r="BD113" s="988"/>
      <c r="BE113" s="988"/>
      <c r="BF113" s="988"/>
      <c r="BG113" s="988"/>
      <c r="BH113" s="988"/>
      <c r="BI113" s="988"/>
      <c r="BJ113" s="988"/>
      <c r="BK113" s="988"/>
      <c r="BL113" s="988"/>
      <c r="BM113" s="988"/>
      <c r="BN113" s="988"/>
      <c r="BO113" s="988"/>
      <c r="BP113" s="989"/>
      <c r="BQ113" s="990" t="s">
        <v>464</v>
      </c>
      <c r="BR113" s="991"/>
      <c r="BS113" s="991"/>
      <c r="BT113" s="991"/>
      <c r="BU113" s="991"/>
      <c r="BV113" s="991" t="s">
        <v>395</v>
      </c>
      <c r="BW113" s="991"/>
      <c r="BX113" s="991"/>
      <c r="BY113" s="991"/>
      <c r="BZ113" s="991"/>
      <c r="CA113" s="991" t="s">
        <v>477</v>
      </c>
      <c r="CB113" s="991"/>
      <c r="CC113" s="991"/>
      <c r="CD113" s="991"/>
      <c r="CE113" s="991"/>
      <c r="CF113" s="985" t="s">
        <v>478</v>
      </c>
      <c r="CG113" s="986"/>
      <c r="CH113" s="986"/>
      <c r="CI113" s="986"/>
      <c r="CJ113" s="986"/>
      <c r="CK113" s="1013"/>
      <c r="CL113" s="1014"/>
      <c r="CM113" s="987" t="s">
        <v>479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464</v>
      </c>
      <c r="DH113" s="1024"/>
      <c r="DI113" s="1024"/>
      <c r="DJ113" s="1024"/>
      <c r="DK113" s="1025"/>
      <c r="DL113" s="1026" t="s">
        <v>480</v>
      </c>
      <c r="DM113" s="1024"/>
      <c r="DN113" s="1024"/>
      <c r="DO113" s="1024"/>
      <c r="DP113" s="1025"/>
      <c r="DQ113" s="1026" t="s">
        <v>480</v>
      </c>
      <c r="DR113" s="1024"/>
      <c r="DS113" s="1024"/>
      <c r="DT113" s="1024"/>
      <c r="DU113" s="1025"/>
      <c r="DV113" s="1027" t="s">
        <v>480</v>
      </c>
      <c r="DW113" s="1028"/>
      <c r="DX113" s="1028"/>
      <c r="DY113" s="1028"/>
      <c r="DZ113" s="1029"/>
    </row>
    <row r="114" spans="1:130" s="233" customFormat="1" ht="26.25" customHeight="1" x14ac:dyDescent="0.15">
      <c r="A114" s="1019"/>
      <c r="B114" s="1020"/>
      <c r="C114" s="988" t="s">
        <v>481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482</v>
      </c>
      <c r="AB114" s="1024"/>
      <c r="AC114" s="1024"/>
      <c r="AD114" s="1024"/>
      <c r="AE114" s="1025"/>
      <c r="AF114" s="1026" t="s">
        <v>395</v>
      </c>
      <c r="AG114" s="1024"/>
      <c r="AH114" s="1024"/>
      <c r="AI114" s="1024"/>
      <c r="AJ114" s="1025"/>
      <c r="AK114" s="1026" t="s">
        <v>464</v>
      </c>
      <c r="AL114" s="1024"/>
      <c r="AM114" s="1024"/>
      <c r="AN114" s="1024"/>
      <c r="AO114" s="1025"/>
      <c r="AP114" s="1027" t="s">
        <v>478</v>
      </c>
      <c r="AQ114" s="1028"/>
      <c r="AR114" s="1028"/>
      <c r="AS114" s="1028"/>
      <c r="AT114" s="1029"/>
      <c r="AU114" s="973"/>
      <c r="AV114" s="974"/>
      <c r="AW114" s="974"/>
      <c r="AX114" s="974"/>
      <c r="AY114" s="974"/>
      <c r="AZ114" s="987" t="s">
        <v>483</v>
      </c>
      <c r="BA114" s="988"/>
      <c r="BB114" s="988"/>
      <c r="BC114" s="988"/>
      <c r="BD114" s="988"/>
      <c r="BE114" s="988"/>
      <c r="BF114" s="988"/>
      <c r="BG114" s="988"/>
      <c r="BH114" s="988"/>
      <c r="BI114" s="988"/>
      <c r="BJ114" s="988"/>
      <c r="BK114" s="988"/>
      <c r="BL114" s="988"/>
      <c r="BM114" s="988"/>
      <c r="BN114" s="988"/>
      <c r="BO114" s="988"/>
      <c r="BP114" s="989"/>
      <c r="BQ114" s="990">
        <v>16463565</v>
      </c>
      <c r="BR114" s="991"/>
      <c r="BS114" s="991"/>
      <c r="BT114" s="991"/>
      <c r="BU114" s="991"/>
      <c r="BV114" s="991">
        <v>16479690</v>
      </c>
      <c r="BW114" s="991"/>
      <c r="BX114" s="991"/>
      <c r="BY114" s="991"/>
      <c r="BZ114" s="991"/>
      <c r="CA114" s="991">
        <v>16348966</v>
      </c>
      <c r="CB114" s="991"/>
      <c r="CC114" s="991"/>
      <c r="CD114" s="991"/>
      <c r="CE114" s="991"/>
      <c r="CF114" s="985">
        <v>18</v>
      </c>
      <c r="CG114" s="986"/>
      <c r="CH114" s="986"/>
      <c r="CI114" s="986"/>
      <c r="CJ114" s="986"/>
      <c r="CK114" s="1013"/>
      <c r="CL114" s="1014"/>
      <c r="CM114" s="987" t="s">
        <v>484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480</v>
      </c>
      <c r="DH114" s="1024"/>
      <c r="DI114" s="1024"/>
      <c r="DJ114" s="1024"/>
      <c r="DK114" s="1025"/>
      <c r="DL114" s="1026" t="s">
        <v>478</v>
      </c>
      <c r="DM114" s="1024"/>
      <c r="DN114" s="1024"/>
      <c r="DO114" s="1024"/>
      <c r="DP114" s="1025"/>
      <c r="DQ114" s="1026" t="s">
        <v>464</v>
      </c>
      <c r="DR114" s="1024"/>
      <c r="DS114" s="1024"/>
      <c r="DT114" s="1024"/>
      <c r="DU114" s="1025"/>
      <c r="DV114" s="1027" t="s">
        <v>400</v>
      </c>
      <c r="DW114" s="1028"/>
      <c r="DX114" s="1028"/>
      <c r="DY114" s="1028"/>
      <c r="DZ114" s="1029"/>
    </row>
    <row r="115" spans="1:130" s="233" customFormat="1" ht="26.25" customHeight="1" x14ac:dyDescent="0.15">
      <c r="A115" s="1019"/>
      <c r="B115" s="1020"/>
      <c r="C115" s="988" t="s">
        <v>485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108430</v>
      </c>
      <c r="AB115" s="1003"/>
      <c r="AC115" s="1003"/>
      <c r="AD115" s="1003"/>
      <c r="AE115" s="1004"/>
      <c r="AF115" s="1005">
        <v>108560</v>
      </c>
      <c r="AG115" s="1003"/>
      <c r="AH115" s="1003"/>
      <c r="AI115" s="1003"/>
      <c r="AJ115" s="1004"/>
      <c r="AK115" s="1005">
        <v>108560</v>
      </c>
      <c r="AL115" s="1003"/>
      <c r="AM115" s="1003"/>
      <c r="AN115" s="1003"/>
      <c r="AO115" s="1004"/>
      <c r="AP115" s="1006">
        <v>0.1</v>
      </c>
      <c r="AQ115" s="1007"/>
      <c r="AR115" s="1007"/>
      <c r="AS115" s="1007"/>
      <c r="AT115" s="1008"/>
      <c r="AU115" s="973"/>
      <c r="AV115" s="974"/>
      <c r="AW115" s="974"/>
      <c r="AX115" s="974"/>
      <c r="AY115" s="974"/>
      <c r="AZ115" s="987" t="s">
        <v>486</v>
      </c>
      <c r="BA115" s="988"/>
      <c r="BB115" s="988"/>
      <c r="BC115" s="988"/>
      <c r="BD115" s="988"/>
      <c r="BE115" s="988"/>
      <c r="BF115" s="988"/>
      <c r="BG115" s="988"/>
      <c r="BH115" s="988"/>
      <c r="BI115" s="988"/>
      <c r="BJ115" s="988"/>
      <c r="BK115" s="988"/>
      <c r="BL115" s="988"/>
      <c r="BM115" s="988"/>
      <c r="BN115" s="988"/>
      <c r="BO115" s="988"/>
      <c r="BP115" s="989"/>
      <c r="BQ115" s="990" t="s">
        <v>400</v>
      </c>
      <c r="BR115" s="991"/>
      <c r="BS115" s="991"/>
      <c r="BT115" s="991"/>
      <c r="BU115" s="991"/>
      <c r="BV115" s="991" t="s">
        <v>480</v>
      </c>
      <c r="BW115" s="991"/>
      <c r="BX115" s="991"/>
      <c r="BY115" s="991"/>
      <c r="BZ115" s="991"/>
      <c r="CA115" s="991" t="s">
        <v>395</v>
      </c>
      <c r="CB115" s="991"/>
      <c r="CC115" s="991"/>
      <c r="CD115" s="991"/>
      <c r="CE115" s="991"/>
      <c r="CF115" s="985" t="s">
        <v>464</v>
      </c>
      <c r="CG115" s="986"/>
      <c r="CH115" s="986"/>
      <c r="CI115" s="986"/>
      <c r="CJ115" s="986"/>
      <c r="CK115" s="1013"/>
      <c r="CL115" s="1014"/>
      <c r="CM115" s="987" t="s">
        <v>487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464</v>
      </c>
      <c r="DH115" s="1024"/>
      <c r="DI115" s="1024"/>
      <c r="DJ115" s="1024"/>
      <c r="DK115" s="1025"/>
      <c r="DL115" s="1026" t="s">
        <v>477</v>
      </c>
      <c r="DM115" s="1024"/>
      <c r="DN115" s="1024"/>
      <c r="DO115" s="1024"/>
      <c r="DP115" s="1025"/>
      <c r="DQ115" s="1026" t="s">
        <v>395</v>
      </c>
      <c r="DR115" s="1024"/>
      <c r="DS115" s="1024"/>
      <c r="DT115" s="1024"/>
      <c r="DU115" s="1025"/>
      <c r="DV115" s="1027" t="s">
        <v>480</v>
      </c>
      <c r="DW115" s="1028"/>
      <c r="DX115" s="1028"/>
      <c r="DY115" s="1028"/>
      <c r="DZ115" s="1029"/>
    </row>
    <row r="116" spans="1:130" s="233" customFormat="1" ht="26.25" customHeight="1" x14ac:dyDescent="0.15">
      <c r="A116" s="1021"/>
      <c r="B116" s="1022"/>
      <c r="C116" s="1030" t="s">
        <v>488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395</v>
      </c>
      <c r="AB116" s="1024"/>
      <c r="AC116" s="1024"/>
      <c r="AD116" s="1024"/>
      <c r="AE116" s="1025"/>
      <c r="AF116" s="1026" t="s">
        <v>465</v>
      </c>
      <c r="AG116" s="1024"/>
      <c r="AH116" s="1024"/>
      <c r="AI116" s="1024"/>
      <c r="AJ116" s="1025"/>
      <c r="AK116" s="1026" t="s">
        <v>464</v>
      </c>
      <c r="AL116" s="1024"/>
      <c r="AM116" s="1024"/>
      <c r="AN116" s="1024"/>
      <c r="AO116" s="1025"/>
      <c r="AP116" s="1027" t="s">
        <v>464</v>
      </c>
      <c r="AQ116" s="1028"/>
      <c r="AR116" s="1028"/>
      <c r="AS116" s="1028"/>
      <c r="AT116" s="1029"/>
      <c r="AU116" s="973"/>
      <c r="AV116" s="974"/>
      <c r="AW116" s="974"/>
      <c r="AX116" s="974"/>
      <c r="AY116" s="974"/>
      <c r="AZ116" s="1032" t="s">
        <v>489</v>
      </c>
      <c r="BA116" s="1033"/>
      <c r="BB116" s="1033"/>
      <c r="BC116" s="1033"/>
      <c r="BD116" s="1033"/>
      <c r="BE116" s="1033"/>
      <c r="BF116" s="1033"/>
      <c r="BG116" s="1033"/>
      <c r="BH116" s="1033"/>
      <c r="BI116" s="1033"/>
      <c r="BJ116" s="1033"/>
      <c r="BK116" s="1033"/>
      <c r="BL116" s="1033"/>
      <c r="BM116" s="1033"/>
      <c r="BN116" s="1033"/>
      <c r="BO116" s="1033"/>
      <c r="BP116" s="1034"/>
      <c r="BQ116" s="990" t="s">
        <v>468</v>
      </c>
      <c r="BR116" s="991"/>
      <c r="BS116" s="991"/>
      <c r="BT116" s="991"/>
      <c r="BU116" s="991"/>
      <c r="BV116" s="991" t="s">
        <v>464</v>
      </c>
      <c r="BW116" s="991"/>
      <c r="BX116" s="991"/>
      <c r="BY116" s="991"/>
      <c r="BZ116" s="991"/>
      <c r="CA116" s="991" t="s">
        <v>464</v>
      </c>
      <c r="CB116" s="991"/>
      <c r="CC116" s="991"/>
      <c r="CD116" s="991"/>
      <c r="CE116" s="991"/>
      <c r="CF116" s="985" t="s">
        <v>395</v>
      </c>
      <c r="CG116" s="986"/>
      <c r="CH116" s="986"/>
      <c r="CI116" s="986"/>
      <c r="CJ116" s="986"/>
      <c r="CK116" s="1013"/>
      <c r="CL116" s="1014"/>
      <c r="CM116" s="987" t="s">
        <v>490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464</v>
      </c>
      <c r="DH116" s="1024"/>
      <c r="DI116" s="1024"/>
      <c r="DJ116" s="1024"/>
      <c r="DK116" s="1025"/>
      <c r="DL116" s="1026" t="s">
        <v>395</v>
      </c>
      <c r="DM116" s="1024"/>
      <c r="DN116" s="1024"/>
      <c r="DO116" s="1024"/>
      <c r="DP116" s="1025"/>
      <c r="DQ116" s="1026" t="s">
        <v>482</v>
      </c>
      <c r="DR116" s="1024"/>
      <c r="DS116" s="1024"/>
      <c r="DT116" s="1024"/>
      <c r="DU116" s="1025"/>
      <c r="DV116" s="1027" t="s">
        <v>464</v>
      </c>
      <c r="DW116" s="1028"/>
      <c r="DX116" s="1028"/>
      <c r="DY116" s="1028"/>
      <c r="DZ116" s="1029"/>
    </row>
    <row r="117" spans="1:130" s="233"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491</v>
      </c>
      <c r="Z117" s="959"/>
      <c r="AA117" s="1043">
        <v>26138328</v>
      </c>
      <c r="AB117" s="1044"/>
      <c r="AC117" s="1044"/>
      <c r="AD117" s="1044"/>
      <c r="AE117" s="1045"/>
      <c r="AF117" s="1046">
        <v>25653708</v>
      </c>
      <c r="AG117" s="1044"/>
      <c r="AH117" s="1044"/>
      <c r="AI117" s="1044"/>
      <c r="AJ117" s="1045"/>
      <c r="AK117" s="1046">
        <v>26176094</v>
      </c>
      <c r="AL117" s="1044"/>
      <c r="AM117" s="1044"/>
      <c r="AN117" s="1044"/>
      <c r="AO117" s="1045"/>
      <c r="AP117" s="1047"/>
      <c r="AQ117" s="1048"/>
      <c r="AR117" s="1048"/>
      <c r="AS117" s="1048"/>
      <c r="AT117" s="1049"/>
      <c r="AU117" s="973"/>
      <c r="AV117" s="974"/>
      <c r="AW117" s="974"/>
      <c r="AX117" s="974"/>
      <c r="AY117" s="974"/>
      <c r="AZ117" s="1039" t="s">
        <v>492</v>
      </c>
      <c r="BA117" s="1040"/>
      <c r="BB117" s="1040"/>
      <c r="BC117" s="1040"/>
      <c r="BD117" s="1040"/>
      <c r="BE117" s="1040"/>
      <c r="BF117" s="1040"/>
      <c r="BG117" s="1040"/>
      <c r="BH117" s="1040"/>
      <c r="BI117" s="1040"/>
      <c r="BJ117" s="1040"/>
      <c r="BK117" s="1040"/>
      <c r="BL117" s="1040"/>
      <c r="BM117" s="1040"/>
      <c r="BN117" s="1040"/>
      <c r="BO117" s="1040"/>
      <c r="BP117" s="1041"/>
      <c r="BQ117" s="990" t="s">
        <v>395</v>
      </c>
      <c r="BR117" s="991"/>
      <c r="BS117" s="991"/>
      <c r="BT117" s="991"/>
      <c r="BU117" s="991"/>
      <c r="BV117" s="991" t="s">
        <v>395</v>
      </c>
      <c r="BW117" s="991"/>
      <c r="BX117" s="991"/>
      <c r="BY117" s="991"/>
      <c r="BZ117" s="991"/>
      <c r="CA117" s="991" t="s">
        <v>464</v>
      </c>
      <c r="CB117" s="991"/>
      <c r="CC117" s="991"/>
      <c r="CD117" s="991"/>
      <c r="CE117" s="991"/>
      <c r="CF117" s="985" t="s">
        <v>395</v>
      </c>
      <c r="CG117" s="986"/>
      <c r="CH117" s="986"/>
      <c r="CI117" s="986"/>
      <c r="CJ117" s="986"/>
      <c r="CK117" s="1013"/>
      <c r="CL117" s="1014"/>
      <c r="CM117" s="987" t="s">
        <v>493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468</v>
      </c>
      <c r="DH117" s="1024"/>
      <c r="DI117" s="1024"/>
      <c r="DJ117" s="1024"/>
      <c r="DK117" s="1025"/>
      <c r="DL117" s="1026" t="s">
        <v>480</v>
      </c>
      <c r="DM117" s="1024"/>
      <c r="DN117" s="1024"/>
      <c r="DO117" s="1024"/>
      <c r="DP117" s="1025"/>
      <c r="DQ117" s="1026" t="s">
        <v>464</v>
      </c>
      <c r="DR117" s="1024"/>
      <c r="DS117" s="1024"/>
      <c r="DT117" s="1024"/>
      <c r="DU117" s="1025"/>
      <c r="DV117" s="1027" t="s">
        <v>478</v>
      </c>
      <c r="DW117" s="1028"/>
      <c r="DX117" s="1028"/>
      <c r="DY117" s="1028"/>
      <c r="DZ117" s="1029"/>
    </row>
    <row r="118" spans="1:130" s="233" customFormat="1" ht="26.25" customHeight="1" x14ac:dyDescent="0.15">
      <c r="A118" s="977" t="s">
        <v>457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454</v>
      </c>
      <c r="AB118" s="958"/>
      <c r="AC118" s="958"/>
      <c r="AD118" s="958"/>
      <c r="AE118" s="959"/>
      <c r="AF118" s="957" t="s">
        <v>455</v>
      </c>
      <c r="AG118" s="958"/>
      <c r="AH118" s="958"/>
      <c r="AI118" s="958"/>
      <c r="AJ118" s="959"/>
      <c r="AK118" s="957" t="s">
        <v>310</v>
      </c>
      <c r="AL118" s="958"/>
      <c r="AM118" s="958"/>
      <c r="AN118" s="958"/>
      <c r="AO118" s="959"/>
      <c r="AP118" s="1035" t="s">
        <v>456</v>
      </c>
      <c r="AQ118" s="1036"/>
      <c r="AR118" s="1036"/>
      <c r="AS118" s="1036"/>
      <c r="AT118" s="1037"/>
      <c r="AU118" s="973"/>
      <c r="AV118" s="974"/>
      <c r="AW118" s="974"/>
      <c r="AX118" s="974"/>
      <c r="AY118" s="974"/>
      <c r="AZ118" s="1038" t="s">
        <v>494</v>
      </c>
      <c r="BA118" s="1030"/>
      <c r="BB118" s="1030"/>
      <c r="BC118" s="1030"/>
      <c r="BD118" s="1030"/>
      <c r="BE118" s="1030"/>
      <c r="BF118" s="1030"/>
      <c r="BG118" s="1030"/>
      <c r="BH118" s="1030"/>
      <c r="BI118" s="1030"/>
      <c r="BJ118" s="1030"/>
      <c r="BK118" s="1030"/>
      <c r="BL118" s="1030"/>
      <c r="BM118" s="1030"/>
      <c r="BN118" s="1030"/>
      <c r="BO118" s="1030"/>
      <c r="BP118" s="1031"/>
      <c r="BQ118" s="1064" t="s">
        <v>395</v>
      </c>
      <c r="BR118" s="1065"/>
      <c r="BS118" s="1065"/>
      <c r="BT118" s="1065"/>
      <c r="BU118" s="1065"/>
      <c r="BV118" s="1065" t="s">
        <v>395</v>
      </c>
      <c r="BW118" s="1065"/>
      <c r="BX118" s="1065"/>
      <c r="BY118" s="1065"/>
      <c r="BZ118" s="1065"/>
      <c r="CA118" s="1065" t="s">
        <v>468</v>
      </c>
      <c r="CB118" s="1065"/>
      <c r="CC118" s="1065"/>
      <c r="CD118" s="1065"/>
      <c r="CE118" s="1065"/>
      <c r="CF118" s="985" t="s">
        <v>468</v>
      </c>
      <c r="CG118" s="986"/>
      <c r="CH118" s="986"/>
      <c r="CI118" s="986"/>
      <c r="CJ118" s="986"/>
      <c r="CK118" s="1013"/>
      <c r="CL118" s="1014"/>
      <c r="CM118" s="987" t="s">
        <v>495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400</v>
      </c>
      <c r="DH118" s="1024"/>
      <c r="DI118" s="1024"/>
      <c r="DJ118" s="1024"/>
      <c r="DK118" s="1025"/>
      <c r="DL118" s="1026" t="s">
        <v>465</v>
      </c>
      <c r="DM118" s="1024"/>
      <c r="DN118" s="1024"/>
      <c r="DO118" s="1024"/>
      <c r="DP118" s="1025"/>
      <c r="DQ118" s="1026" t="s">
        <v>464</v>
      </c>
      <c r="DR118" s="1024"/>
      <c r="DS118" s="1024"/>
      <c r="DT118" s="1024"/>
      <c r="DU118" s="1025"/>
      <c r="DV118" s="1027" t="s">
        <v>464</v>
      </c>
      <c r="DW118" s="1028"/>
      <c r="DX118" s="1028"/>
      <c r="DY118" s="1028"/>
      <c r="DZ118" s="1029"/>
    </row>
    <row r="119" spans="1:130" s="233" customFormat="1" ht="26.25" customHeight="1" x14ac:dyDescent="0.15">
      <c r="A119" s="1121" t="s">
        <v>460</v>
      </c>
      <c r="B119" s="1012"/>
      <c r="C119" s="994" t="s">
        <v>461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465</v>
      </c>
      <c r="AB119" s="965"/>
      <c r="AC119" s="965"/>
      <c r="AD119" s="965"/>
      <c r="AE119" s="966"/>
      <c r="AF119" s="967" t="s">
        <v>400</v>
      </c>
      <c r="AG119" s="965"/>
      <c r="AH119" s="965"/>
      <c r="AI119" s="965"/>
      <c r="AJ119" s="966"/>
      <c r="AK119" s="967" t="s">
        <v>464</v>
      </c>
      <c r="AL119" s="965"/>
      <c r="AM119" s="965"/>
      <c r="AN119" s="965"/>
      <c r="AO119" s="966"/>
      <c r="AP119" s="968" t="s">
        <v>478</v>
      </c>
      <c r="AQ119" s="969"/>
      <c r="AR119" s="969"/>
      <c r="AS119" s="969"/>
      <c r="AT119" s="970"/>
      <c r="AU119" s="975"/>
      <c r="AV119" s="976"/>
      <c r="AW119" s="976"/>
      <c r="AX119" s="976"/>
      <c r="AY119" s="976"/>
      <c r="AZ119" s="254" t="s">
        <v>187</v>
      </c>
      <c r="BA119" s="254"/>
      <c r="BB119" s="254"/>
      <c r="BC119" s="254"/>
      <c r="BD119" s="254"/>
      <c r="BE119" s="254"/>
      <c r="BF119" s="254"/>
      <c r="BG119" s="254"/>
      <c r="BH119" s="254"/>
      <c r="BI119" s="254"/>
      <c r="BJ119" s="254"/>
      <c r="BK119" s="254"/>
      <c r="BL119" s="254"/>
      <c r="BM119" s="254"/>
      <c r="BN119" s="254"/>
      <c r="BO119" s="1042" t="s">
        <v>496</v>
      </c>
      <c r="BP119" s="1070"/>
      <c r="BQ119" s="1064">
        <v>305168442</v>
      </c>
      <c r="BR119" s="1065"/>
      <c r="BS119" s="1065"/>
      <c r="BT119" s="1065"/>
      <c r="BU119" s="1065"/>
      <c r="BV119" s="1065">
        <v>297832032</v>
      </c>
      <c r="BW119" s="1065"/>
      <c r="BX119" s="1065"/>
      <c r="BY119" s="1065"/>
      <c r="BZ119" s="1065"/>
      <c r="CA119" s="1065">
        <v>297690229</v>
      </c>
      <c r="CB119" s="1065"/>
      <c r="CC119" s="1065"/>
      <c r="CD119" s="1065"/>
      <c r="CE119" s="1065"/>
      <c r="CF119" s="1066"/>
      <c r="CG119" s="1067"/>
      <c r="CH119" s="1067"/>
      <c r="CI119" s="1067"/>
      <c r="CJ119" s="1068"/>
      <c r="CK119" s="1015"/>
      <c r="CL119" s="1016"/>
      <c r="CM119" s="1038" t="s">
        <v>497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1605978</v>
      </c>
      <c r="DH119" s="1051"/>
      <c r="DI119" s="1051"/>
      <c r="DJ119" s="1051"/>
      <c r="DK119" s="1052"/>
      <c r="DL119" s="1050">
        <v>1449918</v>
      </c>
      <c r="DM119" s="1051"/>
      <c r="DN119" s="1051"/>
      <c r="DO119" s="1051"/>
      <c r="DP119" s="1052"/>
      <c r="DQ119" s="1050">
        <v>2138859</v>
      </c>
      <c r="DR119" s="1051"/>
      <c r="DS119" s="1051"/>
      <c r="DT119" s="1051"/>
      <c r="DU119" s="1052"/>
      <c r="DV119" s="1053">
        <v>2.4</v>
      </c>
      <c r="DW119" s="1054"/>
      <c r="DX119" s="1054"/>
      <c r="DY119" s="1054"/>
      <c r="DZ119" s="1055"/>
    </row>
    <row r="120" spans="1:130" s="233" customFormat="1" ht="26.25" customHeight="1" x14ac:dyDescent="0.15">
      <c r="A120" s="1122"/>
      <c r="B120" s="1014"/>
      <c r="C120" s="987" t="s">
        <v>467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464</v>
      </c>
      <c r="AB120" s="1024"/>
      <c r="AC120" s="1024"/>
      <c r="AD120" s="1024"/>
      <c r="AE120" s="1025"/>
      <c r="AF120" s="1026" t="s">
        <v>464</v>
      </c>
      <c r="AG120" s="1024"/>
      <c r="AH120" s="1024"/>
      <c r="AI120" s="1024"/>
      <c r="AJ120" s="1025"/>
      <c r="AK120" s="1026" t="s">
        <v>400</v>
      </c>
      <c r="AL120" s="1024"/>
      <c r="AM120" s="1024"/>
      <c r="AN120" s="1024"/>
      <c r="AO120" s="1025"/>
      <c r="AP120" s="1027" t="s">
        <v>477</v>
      </c>
      <c r="AQ120" s="1028"/>
      <c r="AR120" s="1028"/>
      <c r="AS120" s="1028"/>
      <c r="AT120" s="1029"/>
      <c r="AU120" s="1056" t="s">
        <v>498</v>
      </c>
      <c r="AV120" s="1057"/>
      <c r="AW120" s="1057"/>
      <c r="AX120" s="1057"/>
      <c r="AY120" s="1058"/>
      <c r="AZ120" s="994" t="s">
        <v>499</v>
      </c>
      <c r="BA120" s="962"/>
      <c r="BB120" s="962"/>
      <c r="BC120" s="962"/>
      <c r="BD120" s="962"/>
      <c r="BE120" s="962"/>
      <c r="BF120" s="962"/>
      <c r="BG120" s="962"/>
      <c r="BH120" s="962"/>
      <c r="BI120" s="962"/>
      <c r="BJ120" s="962"/>
      <c r="BK120" s="962"/>
      <c r="BL120" s="962"/>
      <c r="BM120" s="962"/>
      <c r="BN120" s="962"/>
      <c r="BO120" s="962"/>
      <c r="BP120" s="963"/>
      <c r="BQ120" s="995">
        <v>16015217</v>
      </c>
      <c r="BR120" s="996"/>
      <c r="BS120" s="996"/>
      <c r="BT120" s="996"/>
      <c r="BU120" s="996"/>
      <c r="BV120" s="996">
        <v>17307907</v>
      </c>
      <c r="BW120" s="996"/>
      <c r="BX120" s="996"/>
      <c r="BY120" s="996"/>
      <c r="BZ120" s="996"/>
      <c r="CA120" s="996">
        <v>21726463</v>
      </c>
      <c r="CB120" s="996"/>
      <c r="CC120" s="996"/>
      <c r="CD120" s="996"/>
      <c r="CE120" s="996"/>
      <c r="CF120" s="1009">
        <v>24</v>
      </c>
      <c r="CG120" s="1010"/>
      <c r="CH120" s="1010"/>
      <c r="CI120" s="1010"/>
      <c r="CJ120" s="1010"/>
      <c r="CK120" s="1071" t="s">
        <v>500</v>
      </c>
      <c r="CL120" s="1072"/>
      <c r="CM120" s="1072"/>
      <c r="CN120" s="1072"/>
      <c r="CO120" s="1073"/>
      <c r="CP120" s="1079" t="s">
        <v>501</v>
      </c>
      <c r="CQ120" s="1080"/>
      <c r="CR120" s="1080"/>
      <c r="CS120" s="1080"/>
      <c r="CT120" s="1080"/>
      <c r="CU120" s="1080"/>
      <c r="CV120" s="1080"/>
      <c r="CW120" s="1080"/>
      <c r="CX120" s="1080"/>
      <c r="CY120" s="1080"/>
      <c r="CZ120" s="1080"/>
      <c r="DA120" s="1080"/>
      <c r="DB120" s="1080"/>
      <c r="DC120" s="1080"/>
      <c r="DD120" s="1080"/>
      <c r="DE120" s="1080"/>
      <c r="DF120" s="1081"/>
      <c r="DG120" s="995">
        <v>68290212</v>
      </c>
      <c r="DH120" s="996"/>
      <c r="DI120" s="996"/>
      <c r="DJ120" s="996"/>
      <c r="DK120" s="996"/>
      <c r="DL120" s="996">
        <v>64987159</v>
      </c>
      <c r="DM120" s="996"/>
      <c r="DN120" s="996"/>
      <c r="DO120" s="996"/>
      <c r="DP120" s="996"/>
      <c r="DQ120" s="996">
        <v>61828156</v>
      </c>
      <c r="DR120" s="996"/>
      <c r="DS120" s="996"/>
      <c r="DT120" s="996"/>
      <c r="DU120" s="996"/>
      <c r="DV120" s="997">
        <v>68.2</v>
      </c>
      <c r="DW120" s="997"/>
      <c r="DX120" s="997"/>
      <c r="DY120" s="997"/>
      <c r="DZ120" s="998"/>
    </row>
    <row r="121" spans="1:130" s="233" customFormat="1" ht="26.25" customHeight="1" x14ac:dyDescent="0.15">
      <c r="A121" s="1122"/>
      <c r="B121" s="1014"/>
      <c r="C121" s="1039" t="s">
        <v>502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464</v>
      </c>
      <c r="AB121" s="1024"/>
      <c r="AC121" s="1024"/>
      <c r="AD121" s="1024"/>
      <c r="AE121" s="1025"/>
      <c r="AF121" s="1026" t="s">
        <v>482</v>
      </c>
      <c r="AG121" s="1024"/>
      <c r="AH121" s="1024"/>
      <c r="AI121" s="1024"/>
      <c r="AJ121" s="1025"/>
      <c r="AK121" s="1026" t="s">
        <v>464</v>
      </c>
      <c r="AL121" s="1024"/>
      <c r="AM121" s="1024"/>
      <c r="AN121" s="1024"/>
      <c r="AO121" s="1025"/>
      <c r="AP121" s="1027" t="s">
        <v>478</v>
      </c>
      <c r="AQ121" s="1028"/>
      <c r="AR121" s="1028"/>
      <c r="AS121" s="1028"/>
      <c r="AT121" s="1029"/>
      <c r="AU121" s="1059"/>
      <c r="AV121" s="1060"/>
      <c r="AW121" s="1060"/>
      <c r="AX121" s="1060"/>
      <c r="AY121" s="1061"/>
      <c r="AZ121" s="987" t="s">
        <v>503</v>
      </c>
      <c r="BA121" s="988"/>
      <c r="BB121" s="988"/>
      <c r="BC121" s="988"/>
      <c r="BD121" s="988"/>
      <c r="BE121" s="988"/>
      <c r="BF121" s="988"/>
      <c r="BG121" s="988"/>
      <c r="BH121" s="988"/>
      <c r="BI121" s="988"/>
      <c r="BJ121" s="988"/>
      <c r="BK121" s="988"/>
      <c r="BL121" s="988"/>
      <c r="BM121" s="988"/>
      <c r="BN121" s="988"/>
      <c r="BO121" s="988"/>
      <c r="BP121" s="989"/>
      <c r="BQ121" s="990">
        <v>51444220</v>
      </c>
      <c r="BR121" s="991"/>
      <c r="BS121" s="991"/>
      <c r="BT121" s="991"/>
      <c r="BU121" s="991"/>
      <c r="BV121" s="991">
        <v>53156207</v>
      </c>
      <c r="BW121" s="991"/>
      <c r="BX121" s="991"/>
      <c r="BY121" s="991"/>
      <c r="BZ121" s="991"/>
      <c r="CA121" s="991">
        <v>55861044</v>
      </c>
      <c r="CB121" s="991"/>
      <c r="CC121" s="991"/>
      <c r="CD121" s="991"/>
      <c r="CE121" s="991"/>
      <c r="CF121" s="985">
        <v>61.6</v>
      </c>
      <c r="CG121" s="986"/>
      <c r="CH121" s="986"/>
      <c r="CI121" s="986"/>
      <c r="CJ121" s="986"/>
      <c r="CK121" s="1074"/>
      <c r="CL121" s="1075"/>
      <c r="CM121" s="1075"/>
      <c r="CN121" s="1075"/>
      <c r="CO121" s="1076"/>
      <c r="CP121" s="1084" t="s">
        <v>504</v>
      </c>
      <c r="CQ121" s="1085"/>
      <c r="CR121" s="1085"/>
      <c r="CS121" s="1085"/>
      <c r="CT121" s="1085"/>
      <c r="CU121" s="1085"/>
      <c r="CV121" s="1085"/>
      <c r="CW121" s="1085"/>
      <c r="CX121" s="1085"/>
      <c r="CY121" s="1085"/>
      <c r="CZ121" s="1085"/>
      <c r="DA121" s="1085"/>
      <c r="DB121" s="1085"/>
      <c r="DC121" s="1085"/>
      <c r="DD121" s="1085"/>
      <c r="DE121" s="1085"/>
      <c r="DF121" s="1086"/>
      <c r="DG121" s="990">
        <v>1340889</v>
      </c>
      <c r="DH121" s="991"/>
      <c r="DI121" s="991"/>
      <c r="DJ121" s="991"/>
      <c r="DK121" s="991"/>
      <c r="DL121" s="991">
        <v>1227371</v>
      </c>
      <c r="DM121" s="991"/>
      <c r="DN121" s="991"/>
      <c r="DO121" s="991"/>
      <c r="DP121" s="991"/>
      <c r="DQ121" s="991">
        <v>1133224</v>
      </c>
      <c r="DR121" s="991"/>
      <c r="DS121" s="991"/>
      <c r="DT121" s="991"/>
      <c r="DU121" s="991"/>
      <c r="DV121" s="992">
        <v>1.2</v>
      </c>
      <c r="DW121" s="992"/>
      <c r="DX121" s="992"/>
      <c r="DY121" s="992"/>
      <c r="DZ121" s="993"/>
    </row>
    <row r="122" spans="1:130" s="233" customFormat="1" ht="26.25" customHeight="1" x14ac:dyDescent="0.15">
      <c r="A122" s="1122"/>
      <c r="B122" s="1014"/>
      <c r="C122" s="987" t="s">
        <v>484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395</v>
      </c>
      <c r="AB122" s="1024"/>
      <c r="AC122" s="1024"/>
      <c r="AD122" s="1024"/>
      <c r="AE122" s="1025"/>
      <c r="AF122" s="1026" t="s">
        <v>395</v>
      </c>
      <c r="AG122" s="1024"/>
      <c r="AH122" s="1024"/>
      <c r="AI122" s="1024"/>
      <c r="AJ122" s="1025"/>
      <c r="AK122" s="1026" t="s">
        <v>464</v>
      </c>
      <c r="AL122" s="1024"/>
      <c r="AM122" s="1024"/>
      <c r="AN122" s="1024"/>
      <c r="AO122" s="1025"/>
      <c r="AP122" s="1027" t="s">
        <v>395</v>
      </c>
      <c r="AQ122" s="1028"/>
      <c r="AR122" s="1028"/>
      <c r="AS122" s="1028"/>
      <c r="AT122" s="1029"/>
      <c r="AU122" s="1059"/>
      <c r="AV122" s="1060"/>
      <c r="AW122" s="1060"/>
      <c r="AX122" s="1060"/>
      <c r="AY122" s="1061"/>
      <c r="AZ122" s="1038" t="s">
        <v>505</v>
      </c>
      <c r="BA122" s="1030"/>
      <c r="BB122" s="1030"/>
      <c r="BC122" s="1030"/>
      <c r="BD122" s="1030"/>
      <c r="BE122" s="1030"/>
      <c r="BF122" s="1030"/>
      <c r="BG122" s="1030"/>
      <c r="BH122" s="1030"/>
      <c r="BI122" s="1030"/>
      <c r="BJ122" s="1030"/>
      <c r="BK122" s="1030"/>
      <c r="BL122" s="1030"/>
      <c r="BM122" s="1030"/>
      <c r="BN122" s="1030"/>
      <c r="BO122" s="1030"/>
      <c r="BP122" s="1031"/>
      <c r="BQ122" s="1064">
        <v>186467475</v>
      </c>
      <c r="BR122" s="1065"/>
      <c r="BS122" s="1065"/>
      <c r="BT122" s="1065"/>
      <c r="BU122" s="1065"/>
      <c r="BV122" s="1065">
        <v>183192222</v>
      </c>
      <c r="BW122" s="1065"/>
      <c r="BX122" s="1065"/>
      <c r="BY122" s="1065"/>
      <c r="BZ122" s="1065"/>
      <c r="CA122" s="1065">
        <v>184804961</v>
      </c>
      <c r="CB122" s="1065"/>
      <c r="CC122" s="1065"/>
      <c r="CD122" s="1065"/>
      <c r="CE122" s="1065"/>
      <c r="CF122" s="1082">
        <v>203.8</v>
      </c>
      <c r="CG122" s="1083"/>
      <c r="CH122" s="1083"/>
      <c r="CI122" s="1083"/>
      <c r="CJ122" s="1083"/>
      <c r="CK122" s="1074"/>
      <c r="CL122" s="1075"/>
      <c r="CM122" s="1075"/>
      <c r="CN122" s="1075"/>
      <c r="CO122" s="1076"/>
      <c r="CP122" s="1084" t="s">
        <v>506</v>
      </c>
      <c r="CQ122" s="1085"/>
      <c r="CR122" s="1085"/>
      <c r="CS122" s="1085"/>
      <c r="CT122" s="1085"/>
      <c r="CU122" s="1085"/>
      <c r="CV122" s="1085"/>
      <c r="CW122" s="1085"/>
      <c r="CX122" s="1085"/>
      <c r="CY122" s="1085"/>
      <c r="CZ122" s="1085"/>
      <c r="DA122" s="1085"/>
      <c r="DB122" s="1085"/>
      <c r="DC122" s="1085"/>
      <c r="DD122" s="1085"/>
      <c r="DE122" s="1085"/>
      <c r="DF122" s="1086"/>
      <c r="DG122" s="990">
        <v>741460</v>
      </c>
      <c r="DH122" s="991"/>
      <c r="DI122" s="991"/>
      <c r="DJ122" s="991"/>
      <c r="DK122" s="991"/>
      <c r="DL122" s="991">
        <v>610629</v>
      </c>
      <c r="DM122" s="991"/>
      <c r="DN122" s="991"/>
      <c r="DO122" s="991"/>
      <c r="DP122" s="991"/>
      <c r="DQ122" s="991">
        <v>480985</v>
      </c>
      <c r="DR122" s="991"/>
      <c r="DS122" s="991"/>
      <c r="DT122" s="991"/>
      <c r="DU122" s="991"/>
      <c r="DV122" s="992">
        <v>0.5</v>
      </c>
      <c r="DW122" s="992"/>
      <c r="DX122" s="992"/>
      <c r="DY122" s="992"/>
      <c r="DZ122" s="993"/>
    </row>
    <row r="123" spans="1:130" s="233" customFormat="1" ht="26.25" customHeight="1" x14ac:dyDescent="0.15">
      <c r="A123" s="1122"/>
      <c r="B123" s="1014"/>
      <c r="C123" s="987" t="s">
        <v>490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395</v>
      </c>
      <c r="AB123" s="1024"/>
      <c r="AC123" s="1024"/>
      <c r="AD123" s="1024"/>
      <c r="AE123" s="1025"/>
      <c r="AF123" s="1026" t="s">
        <v>477</v>
      </c>
      <c r="AG123" s="1024"/>
      <c r="AH123" s="1024"/>
      <c r="AI123" s="1024"/>
      <c r="AJ123" s="1025"/>
      <c r="AK123" s="1026" t="s">
        <v>468</v>
      </c>
      <c r="AL123" s="1024"/>
      <c r="AM123" s="1024"/>
      <c r="AN123" s="1024"/>
      <c r="AO123" s="1025"/>
      <c r="AP123" s="1027" t="s">
        <v>464</v>
      </c>
      <c r="AQ123" s="1028"/>
      <c r="AR123" s="1028"/>
      <c r="AS123" s="1028"/>
      <c r="AT123" s="1029"/>
      <c r="AU123" s="1062"/>
      <c r="AV123" s="1063"/>
      <c r="AW123" s="1063"/>
      <c r="AX123" s="1063"/>
      <c r="AY123" s="1063"/>
      <c r="AZ123" s="254" t="s">
        <v>187</v>
      </c>
      <c r="BA123" s="254"/>
      <c r="BB123" s="254"/>
      <c r="BC123" s="254"/>
      <c r="BD123" s="254"/>
      <c r="BE123" s="254"/>
      <c r="BF123" s="254"/>
      <c r="BG123" s="254"/>
      <c r="BH123" s="254"/>
      <c r="BI123" s="254"/>
      <c r="BJ123" s="254"/>
      <c r="BK123" s="254"/>
      <c r="BL123" s="254"/>
      <c r="BM123" s="254"/>
      <c r="BN123" s="254"/>
      <c r="BO123" s="1042" t="s">
        <v>507</v>
      </c>
      <c r="BP123" s="1070"/>
      <c r="BQ123" s="1128">
        <v>253926912</v>
      </c>
      <c r="BR123" s="1129"/>
      <c r="BS123" s="1129"/>
      <c r="BT123" s="1129"/>
      <c r="BU123" s="1129"/>
      <c r="BV123" s="1129">
        <v>253656336</v>
      </c>
      <c r="BW123" s="1129"/>
      <c r="BX123" s="1129"/>
      <c r="BY123" s="1129"/>
      <c r="BZ123" s="1129"/>
      <c r="CA123" s="1129">
        <v>262392468</v>
      </c>
      <c r="CB123" s="1129"/>
      <c r="CC123" s="1129"/>
      <c r="CD123" s="1129"/>
      <c r="CE123" s="1129"/>
      <c r="CF123" s="1066"/>
      <c r="CG123" s="1067"/>
      <c r="CH123" s="1067"/>
      <c r="CI123" s="1067"/>
      <c r="CJ123" s="1068"/>
      <c r="CK123" s="1074"/>
      <c r="CL123" s="1075"/>
      <c r="CM123" s="1075"/>
      <c r="CN123" s="1075"/>
      <c r="CO123" s="1076"/>
      <c r="CP123" s="1084" t="s">
        <v>508</v>
      </c>
      <c r="CQ123" s="1085"/>
      <c r="CR123" s="1085"/>
      <c r="CS123" s="1085"/>
      <c r="CT123" s="1085"/>
      <c r="CU123" s="1085"/>
      <c r="CV123" s="1085"/>
      <c r="CW123" s="1085"/>
      <c r="CX123" s="1085"/>
      <c r="CY123" s="1085"/>
      <c r="CZ123" s="1085"/>
      <c r="DA123" s="1085"/>
      <c r="DB123" s="1085"/>
      <c r="DC123" s="1085"/>
      <c r="DD123" s="1085"/>
      <c r="DE123" s="1085"/>
      <c r="DF123" s="1086"/>
      <c r="DG123" s="1023">
        <v>66116</v>
      </c>
      <c r="DH123" s="1024"/>
      <c r="DI123" s="1024"/>
      <c r="DJ123" s="1024"/>
      <c r="DK123" s="1025"/>
      <c r="DL123" s="1026">
        <v>69375</v>
      </c>
      <c r="DM123" s="1024"/>
      <c r="DN123" s="1024"/>
      <c r="DO123" s="1024"/>
      <c r="DP123" s="1025"/>
      <c r="DQ123" s="1026">
        <v>78084</v>
      </c>
      <c r="DR123" s="1024"/>
      <c r="DS123" s="1024"/>
      <c r="DT123" s="1024"/>
      <c r="DU123" s="1025"/>
      <c r="DV123" s="1027">
        <v>0.1</v>
      </c>
      <c r="DW123" s="1028"/>
      <c r="DX123" s="1028"/>
      <c r="DY123" s="1028"/>
      <c r="DZ123" s="1029"/>
    </row>
    <row r="124" spans="1:130" s="233" customFormat="1" ht="26.25" customHeight="1" thickBot="1" x14ac:dyDescent="0.2">
      <c r="A124" s="1122"/>
      <c r="B124" s="1014"/>
      <c r="C124" s="987" t="s">
        <v>493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464</v>
      </c>
      <c r="AB124" s="1024"/>
      <c r="AC124" s="1024"/>
      <c r="AD124" s="1024"/>
      <c r="AE124" s="1025"/>
      <c r="AF124" s="1026" t="s">
        <v>400</v>
      </c>
      <c r="AG124" s="1024"/>
      <c r="AH124" s="1024"/>
      <c r="AI124" s="1024"/>
      <c r="AJ124" s="1025"/>
      <c r="AK124" s="1026" t="s">
        <v>469</v>
      </c>
      <c r="AL124" s="1024"/>
      <c r="AM124" s="1024"/>
      <c r="AN124" s="1024"/>
      <c r="AO124" s="1025"/>
      <c r="AP124" s="1027" t="s">
        <v>464</v>
      </c>
      <c r="AQ124" s="1028"/>
      <c r="AR124" s="1028"/>
      <c r="AS124" s="1028"/>
      <c r="AT124" s="1029"/>
      <c r="AU124" s="1124" t="s">
        <v>509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60.5</v>
      </c>
      <c r="BR124" s="1092"/>
      <c r="BS124" s="1092"/>
      <c r="BT124" s="1092"/>
      <c r="BU124" s="1092"/>
      <c r="BV124" s="1092">
        <v>51</v>
      </c>
      <c r="BW124" s="1092"/>
      <c r="BX124" s="1092"/>
      <c r="BY124" s="1092"/>
      <c r="BZ124" s="1092"/>
      <c r="CA124" s="1092">
        <v>38.9</v>
      </c>
      <c r="CB124" s="1092"/>
      <c r="CC124" s="1092"/>
      <c r="CD124" s="1092"/>
      <c r="CE124" s="1092"/>
      <c r="CF124" s="1093"/>
      <c r="CG124" s="1094"/>
      <c r="CH124" s="1094"/>
      <c r="CI124" s="1094"/>
      <c r="CJ124" s="1095"/>
      <c r="CK124" s="1077"/>
      <c r="CL124" s="1077"/>
      <c r="CM124" s="1077"/>
      <c r="CN124" s="1077"/>
      <c r="CO124" s="1078"/>
      <c r="CP124" s="1084" t="s">
        <v>510</v>
      </c>
      <c r="CQ124" s="1085"/>
      <c r="CR124" s="1085"/>
      <c r="CS124" s="1085"/>
      <c r="CT124" s="1085"/>
      <c r="CU124" s="1085"/>
      <c r="CV124" s="1085"/>
      <c r="CW124" s="1085"/>
      <c r="CX124" s="1085"/>
      <c r="CY124" s="1085"/>
      <c r="CZ124" s="1085"/>
      <c r="DA124" s="1085"/>
      <c r="DB124" s="1085"/>
      <c r="DC124" s="1085"/>
      <c r="DD124" s="1085"/>
      <c r="DE124" s="1085"/>
      <c r="DF124" s="1086"/>
      <c r="DG124" s="1069">
        <v>64776</v>
      </c>
      <c r="DH124" s="1051"/>
      <c r="DI124" s="1051"/>
      <c r="DJ124" s="1051"/>
      <c r="DK124" s="1052"/>
      <c r="DL124" s="1050">
        <v>51587</v>
      </c>
      <c r="DM124" s="1051"/>
      <c r="DN124" s="1051"/>
      <c r="DO124" s="1051"/>
      <c r="DP124" s="1052"/>
      <c r="DQ124" s="1050">
        <v>39872</v>
      </c>
      <c r="DR124" s="1051"/>
      <c r="DS124" s="1051"/>
      <c r="DT124" s="1051"/>
      <c r="DU124" s="1052"/>
      <c r="DV124" s="1053">
        <v>0</v>
      </c>
      <c r="DW124" s="1054"/>
      <c r="DX124" s="1054"/>
      <c r="DY124" s="1054"/>
      <c r="DZ124" s="1055"/>
    </row>
    <row r="125" spans="1:130" s="233" customFormat="1" ht="26.25" customHeight="1" x14ac:dyDescent="0.15">
      <c r="A125" s="1122"/>
      <c r="B125" s="1014"/>
      <c r="C125" s="987" t="s">
        <v>495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395</v>
      </c>
      <c r="AB125" s="1024"/>
      <c r="AC125" s="1024"/>
      <c r="AD125" s="1024"/>
      <c r="AE125" s="1025"/>
      <c r="AF125" s="1026" t="s">
        <v>469</v>
      </c>
      <c r="AG125" s="1024"/>
      <c r="AH125" s="1024"/>
      <c r="AI125" s="1024"/>
      <c r="AJ125" s="1025"/>
      <c r="AK125" s="1026" t="s">
        <v>465</v>
      </c>
      <c r="AL125" s="1024"/>
      <c r="AM125" s="1024"/>
      <c r="AN125" s="1024"/>
      <c r="AO125" s="1025"/>
      <c r="AP125" s="1027" t="s">
        <v>395</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511</v>
      </c>
      <c r="CL125" s="1072"/>
      <c r="CM125" s="1072"/>
      <c r="CN125" s="1072"/>
      <c r="CO125" s="1073"/>
      <c r="CP125" s="994" t="s">
        <v>512</v>
      </c>
      <c r="CQ125" s="962"/>
      <c r="CR125" s="962"/>
      <c r="CS125" s="962"/>
      <c r="CT125" s="962"/>
      <c r="CU125" s="962"/>
      <c r="CV125" s="962"/>
      <c r="CW125" s="962"/>
      <c r="CX125" s="962"/>
      <c r="CY125" s="962"/>
      <c r="CZ125" s="962"/>
      <c r="DA125" s="962"/>
      <c r="DB125" s="962"/>
      <c r="DC125" s="962"/>
      <c r="DD125" s="962"/>
      <c r="DE125" s="962"/>
      <c r="DF125" s="963"/>
      <c r="DG125" s="995" t="s">
        <v>513</v>
      </c>
      <c r="DH125" s="996"/>
      <c r="DI125" s="996"/>
      <c r="DJ125" s="996"/>
      <c r="DK125" s="996"/>
      <c r="DL125" s="996" t="s">
        <v>464</v>
      </c>
      <c r="DM125" s="996"/>
      <c r="DN125" s="996"/>
      <c r="DO125" s="996"/>
      <c r="DP125" s="996"/>
      <c r="DQ125" s="996" t="s">
        <v>469</v>
      </c>
      <c r="DR125" s="996"/>
      <c r="DS125" s="996"/>
      <c r="DT125" s="996"/>
      <c r="DU125" s="996"/>
      <c r="DV125" s="997" t="s">
        <v>464</v>
      </c>
      <c r="DW125" s="997"/>
      <c r="DX125" s="997"/>
      <c r="DY125" s="997"/>
      <c r="DZ125" s="998"/>
    </row>
    <row r="126" spans="1:130" s="233" customFormat="1" ht="26.25" customHeight="1" thickBot="1" x14ac:dyDescent="0.2">
      <c r="A126" s="1122"/>
      <c r="B126" s="1014"/>
      <c r="C126" s="987" t="s">
        <v>497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108430</v>
      </c>
      <c r="AB126" s="1024"/>
      <c r="AC126" s="1024"/>
      <c r="AD126" s="1024"/>
      <c r="AE126" s="1025"/>
      <c r="AF126" s="1026">
        <v>108560</v>
      </c>
      <c r="AG126" s="1024"/>
      <c r="AH126" s="1024"/>
      <c r="AI126" s="1024"/>
      <c r="AJ126" s="1025"/>
      <c r="AK126" s="1026">
        <v>108560</v>
      </c>
      <c r="AL126" s="1024"/>
      <c r="AM126" s="1024"/>
      <c r="AN126" s="1024"/>
      <c r="AO126" s="1025"/>
      <c r="AP126" s="1027">
        <v>0.1</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514</v>
      </c>
      <c r="CQ126" s="988"/>
      <c r="CR126" s="988"/>
      <c r="CS126" s="988"/>
      <c r="CT126" s="988"/>
      <c r="CU126" s="988"/>
      <c r="CV126" s="988"/>
      <c r="CW126" s="988"/>
      <c r="CX126" s="988"/>
      <c r="CY126" s="988"/>
      <c r="CZ126" s="988"/>
      <c r="DA126" s="988"/>
      <c r="DB126" s="988"/>
      <c r="DC126" s="988"/>
      <c r="DD126" s="988"/>
      <c r="DE126" s="988"/>
      <c r="DF126" s="989"/>
      <c r="DG126" s="990" t="s">
        <v>464</v>
      </c>
      <c r="DH126" s="991"/>
      <c r="DI126" s="991"/>
      <c r="DJ126" s="991"/>
      <c r="DK126" s="991"/>
      <c r="DL126" s="991" t="s">
        <v>478</v>
      </c>
      <c r="DM126" s="991"/>
      <c r="DN126" s="991"/>
      <c r="DO126" s="991"/>
      <c r="DP126" s="991"/>
      <c r="DQ126" s="991" t="s">
        <v>395</v>
      </c>
      <c r="DR126" s="991"/>
      <c r="DS126" s="991"/>
      <c r="DT126" s="991"/>
      <c r="DU126" s="991"/>
      <c r="DV126" s="992" t="s">
        <v>464</v>
      </c>
      <c r="DW126" s="992"/>
      <c r="DX126" s="992"/>
      <c r="DY126" s="992"/>
      <c r="DZ126" s="993"/>
    </row>
    <row r="127" spans="1:130" s="233" customFormat="1" ht="26.25" customHeight="1" x14ac:dyDescent="0.15">
      <c r="A127" s="1123"/>
      <c r="B127" s="1016"/>
      <c r="C127" s="1038" t="s">
        <v>515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395</v>
      </c>
      <c r="AB127" s="1024"/>
      <c r="AC127" s="1024"/>
      <c r="AD127" s="1024"/>
      <c r="AE127" s="1025"/>
      <c r="AF127" s="1026" t="s">
        <v>469</v>
      </c>
      <c r="AG127" s="1024"/>
      <c r="AH127" s="1024"/>
      <c r="AI127" s="1024"/>
      <c r="AJ127" s="1025"/>
      <c r="AK127" s="1026" t="s">
        <v>395</v>
      </c>
      <c r="AL127" s="1024"/>
      <c r="AM127" s="1024"/>
      <c r="AN127" s="1024"/>
      <c r="AO127" s="1025"/>
      <c r="AP127" s="1027" t="s">
        <v>464</v>
      </c>
      <c r="AQ127" s="1028"/>
      <c r="AR127" s="1028"/>
      <c r="AS127" s="1028"/>
      <c r="AT127" s="1029"/>
      <c r="AU127" s="235"/>
      <c r="AV127" s="235"/>
      <c r="AW127" s="235"/>
      <c r="AX127" s="1096" t="s">
        <v>516</v>
      </c>
      <c r="AY127" s="1097"/>
      <c r="AZ127" s="1097"/>
      <c r="BA127" s="1097"/>
      <c r="BB127" s="1097"/>
      <c r="BC127" s="1097"/>
      <c r="BD127" s="1097"/>
      <c r="BE127" s="1098"/>
      <c r="BF127" s="1099" t="s">
        <v>517</v>
      </c>
      <c r="BG127" s="1097"/>
      <c r="BH127" s="1097"/>
      <c r="BI127" s="1097"/>
      <c r="BJ127" s="1097"/>
      <c r="BK127" s="1097"/>
      <c r="BL127" s="1098"/>
      <c r="BM127" s="1099" t="s">
        <v>518</v>
      </c>
      <c r="BN127" s="1097"/>
      <c r="BO127" s="1097"/>
      <c r="BP127" s="1097"/>
      <c r="BQ127" s="1097"/>
      <c r="BR127" s="1097"/>
      <c r="BS127" s="1098"/>
      <c r="BT127" s="1099" t="s">
        <v>519</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520</v>
      </c>
      <c r="CQ127" s="988"/>
      <c r="CR127" s="988"/>
      <c r="CS127" s="988"/>
      <c r="CT127" s="988"/>
      <c r="CU127" s="988"/>
      <c r="CV127" s="988"/>
      <c r="CW127" s="988"/>
      <c r="CX127" s="988"/>
      <c r="CY127" s="988"/>
      <c r="CZ127" s="988"/>
      <c r="DA127" s="988"/>
      <c r="DB127" s="988"/>
      <c r="DC127" s="988"/>
      <c r="DD127" s="988"/>
      <c r="DE127" s="988"/>
      <c r="DF127" s="989"/>
      <c r="DG127" s="990" t="s">
        <v>464</v>
      </c>
      <c r="DH127" s="991"/>
      <c r="DI127" s="991"/>
      <c r="DJ127" s="991"/>
      <c r="DK127" s="991"/>
      <c r="DL127" s="991" t="s">
        <v>472</v>
      </c>
      <c r="DM127" s="991"/>
      <c r="DN127" s="991"/>
      <c r="DO127" s="991"/>
      <c r="DP127" s="991"/>
      <c r="DQ127" s="991" t="s">
        <v>395</v>
      </c>
      <c r="DR127" s="991"/>
      <c r="DS127" s="991"/>
      <c r="DT127" s="991"/>
      <c r="DU127" s="991"/>
      <c r="DV127" s="992" t="s">
        <v>464</v>
      </c>
      <c r="DW127" s="992"/>
      <c r="DX127" s="992"/>
      <c r="DY127" s="992"/>
      <c r="DZ127" s="993"/>
    </row>
    <row r="128" spans="1:130" s="233" customFormat="1" ht="26.25" customHeight="1" thickBot="1" x14ac:dyDescent="0.2">
      <c r="A128" s="1106" t="s">
        <v>521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522</v>
      </c>
      <c r="X128" s="1108"/>
      <c r="Y128" s="1108"/>
      <c r="Z128" s="1109"/>
      <c r="AA128" s="1110">
        <v>5896155</v>
      </c>
      <c r="AB128" s="1111"/>
      <c r="AC128" s="1111"/>
      <c r="AD128" s="1111"/>
      <c r="AE128" s="1112"/>
      <c r="AF128" s="1113">
        <v>5842702</v>
      </c>
      <c r="AG128" s="1111"/>
      <c r="AH128" s="1111"/>
      <c r="AI128" s="1111"/>
      <c r="AJ128" s="1112"/>
      <c r="AK128" s="1113">
        <v>7139749</v>
      </c>
      <c r="AL128" s="1111"/>
      <c r="AM128" s="1111"/>
      <c r="AN128" s="1111"/>
      <c r="AO128" s="1112"/>
      <c r="AP128" s="1114"/>
      <c r="AQ128" s="1115"/>
      <c r="AR128" s="1115"/>
      <c r="AS128" s="1115"/>
      <c r="AT128" s="1116"/>
      <c r="AU128" s="235"/>
      <c r="AV128" s="235"/>
      <c r="AW128" s="235"/>
      <c r="AX128" s="961" t="s">
        <v>523</v>
      </c>
      <c r="AY128" s="962"/>
      <c r="AZ128" s="962"/>
      <c r="BA128" s="962"/>
      <c r="BB128" s="962"/>
      <c r="BC128" s="962"/>
      <c r="BD128" s="962"/>
      <c r="BE128" s="963"/>
      <c r="BF128" s="1117" t="s">
        <v>464</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524</v>
      </c>
      <c r="CQ128" s="791"/>
      <c r="CR128" s="791"/>
      <c r="CS128" s="791"/>
      <c r="CT128" s="791"/>
      <c r="CU128" s="791"/>
      <c r="CV128" s="791"/>
      <c r="CW128" s="791"/>
      <c r="CX128" s="791"/>
      <c r="CY128" s="791"/>
      <c r="CZ128" s="791"/>
      <c r="DA128" s="791"/>
      <c r="DB128" s="791"/>
      <c r="DC128" s="791"/>
      <c r="DD128" s="791"/>
      <c r="DE128" s="791"/>
      <c r="DF128" s="1101"/>
      <c r="DG128" s="1102" t="s">
        <v>464</v>
      </c>
      <c r="DH128" s="1103"/>
      <c r="DI128" s="1103"/>
      <c r="DJ128" s="1103"/>
      <c r="DK128" s="1103"/>
      <c r="DL128" s="1103" t="s">
        <v>513</v>
      </c>
      <c r="DM128" s="1103"/>
      <c r="DN128" s="1103"/>
      <c r="DO128" s="1103"/>
      <c r="DP128" s="1103"/>
      <c r="DQ128" s="1103" t="s">
        <v>464</v>
      </c>
      <c r="DR128" s="1103"/>
      <c r="DS128" s="1103"/>
      <c r="DT128" s="1103"/>
      <c r="DU128" s="1103"/>
      <c r="DV128" s="1104" t="s">
        <v>464</v>
      </c>
      <c r="DW128" s="1104"/>
      <c r="DX128" s="1104"/>
      <c r="DY128" s="1104"/>
      <c r="DZ128" s="1105"/>
    </row>
    <row r="129" spans="1:131" s="233" customFormat="1" ht="26.25" customHeight="1" x14ac:dyDescent="0.15">
      <c r="A129" s="999" t="s">
        <v>105</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525</v>
      </c>
      <c r="X129" s="1136"/>
      <c r="Y129" s="1136"/>
      <c r="Z129" s="1137"/>
      <c r="AA129" s="1023">
        <v>100921543</v>
      </c>
      <c r="AB129" s="1024"/>
      <c r="AC129" s="1024"/>
      <c r="AD129" s="1024"/>
      <c r="AE129" s="1025"/>
      <c r="AF129" s="1026">
        <v>102193631</v>
      </c>
      <c r="AG129" s="1024"/>
      <c r="AH129" s="1024"/>
      <c r="AI129" s="1024"/>
      <c r="AJ129" s="1025"/>
      <c r="AK129" s="1026">
        <v>106088944</v>
      </c>
      <c r="AL129" s="1024"/>
      <c r="AM129" s="1024"/>
      <c r="AN129" s="1024"/>
      <c r="AO129" s="1025"/>
      <c r="AP129" s="1138"/>
      <c r="AQ129" s="1139"/>
      <c r="AR129" s="1139"/>
      <c r="AS129" s="1139"/>
      <c r="AT129" s="1140"/>
      <c r="AU129" s="236"/>
      <c r="AV129" s="236"/>
      <c r="AW129" s="236"/>
      <c r="AX129" s="1130" t="s">
        <v>526</v>
      </c>
      <c r="AY129" s="988"/>
      <c r="AZ129" s="988"/>
      <c r="BA129" s="988"/>
      <c r="BB129" s="988"/>
      <c r="BC129" s="988"/>
      <c r="BD129" s="988"/>
      <c r="BE129" s="989"/>
      <c r="BF129" s="1131" t="s">
        <v>464</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527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528</v>
      </c>
      <c r="X130" s="1136"/>
      <c r="Y130" s="1136"/>
      <c r="Z130" s="1137"/>
      <c r="AA130" s="1023">
        <v>16306851</v>
      </c>
      <c r="AB130" s="1024"/>
      <c r="AC130" s="1024"/>
      <c r="AD130" s="1024"/>
      <c r="AE130" s="1025"/>
      <c r="AF130" s="1026">
        <v>15628570</v>
      </c>
      <c r="AG130" s="1024"/>
      <c r="AH130" s="1024"/>
      <c r="AI130" s="1024"/>
      <c r="AJ130" s="1025"/>
      <c r="AK130" s="1026">
        <v>15425745</v>
      </c>
      <c r="AL130" s="1024"/>
      <c r="AM130" s="1024"/>
      <c r="AN130" s="1024"/>
      <c r="AO130" s="1025"/>
      <c r="AP130" s="1138"/>
      <c r="AQ130" s="1139"/>
      <c r="AR130" s="1139"/>
      <c r="AS130" s="1139"/>
      <c r="AT130" s="1140"/>
      <c r="AU130" s="236"/>
      <c r="AV130" s="236"/>
      <c r="AW130" s="236"/>
      <c r="AX130" s="1130" t="s">
        <v>529</v>
      </c>
      <c r="AY130" s="988"/>
      <c r="AZ130" s="988"/>
      <c r="BA130" s="988"/>
      <c r="BB130" s="988"/>
      <c r="BC130" s="988"/>
      <c r="BD130" s="988"/>
      <c r="BE130" s="989"/>
      <c r="BF130" s="1166">
        <v>4.4000000000000004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530</v>
      </c>
      <c r="X131" s="1173"/>
      <c r="Y131" s="1173"/>
      <c r="Z131" s="1174"/>
      <c r="AA131" s="1069">
        <v>84614692</v>
      </c>
      <c r="AB131" s="1051"/>
      <c r="AC131" s="1051"/>
      <c r="AD131" s="1051"/>
      <c r="AE131" s="1052"/>
      <c r="AF131" s="1050">
        <v>86565061</v>
      </c>
      <c r="AG131" s="1051"/>
      <c r="AH131" s="1051"/>
      <c r="AI131" s="1051"/>
      <c r="AJ131" s="1052"/>
      <c r="AK131" s="1050">
        <v>90663199</v>
      </c>
      <c r="AL131" s="1051"/>
      <c r="AM131" s="1051"/>
      <c r="AN131" s="1051"/>
      <c r="AO131" s="1052"/>
      <c r="AP131" s="1175"/>
      <c r="AQ131" s="1176"/>
      <c r="AR131" s="1176"/>
      <c r="AS131" s="1176"/>
      <c r="AT131" s="1177"/>
      <c r="AU131" s="236"/>
      <c r="AV131" s="236"/>
      <c r="AW131" s="236"/>
      <c r="AX131" s="1148" t="s">
        <v>531</v>
      </c>
      <c r="AY131" s="791"/>
      <c r="AZ131" s="791"/>
      <c r="BA131" s="791"/>
      <c r="BB131" s="791"/>
      <c r="BC131" s="791"/>
      <c r="BD131" s="791"/>
      <c r="BE131" s="1101"/>
      <c r="BF131" s="1149">
        <v>38.9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532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533</v>
      </c>
      <c r="W132" s="1159"/>
      <c r="X132" s="1159"/>
      <c r="Y132" s="1159"/>
      <c r="Z132" s="1160"/>
      <c r="AA132" s="1161">
        <v>4.6508731599999997</v>
      </c>
      <c r="AB132" s="1162"/>
      <c r="AC132" s="1162"/>
      <c r="AD132" s="1162"/>
      <c r="AE132" s="1163"/>
      <c r="AF132" s="1164">
        <v>4.8315520740000002</v>
      </c>
      <c r="AG132" s="1162"/>
      <c r="AH132" s="1162"/>
      <c r="AI132" s="1162"/>
      <c r="AJ132" s="1163"/>
      <c r="AK132" s="1164">
        <v>3.9824317250000001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534</v>
      </c>
      <c r="W133" s="1142"/>
      <c r="X133" s="1142"/>
      <c r="Y133" s="1142"/>
      <c r="Z133" s="1143"/>
      <c r="AA133" s="1144">
        <v>5.9</v>
      </c>
      <c r="AB133" s="1145"/>
      <c r="AC133" s="1145"/>
      <c r="AD133" s="1145"/>
      <c r="AE133" s="1146"/>
      <c r="AF133" s="1144">
        <v>4.8</v>
      </c>
      <c r="AG133" s="1145"/>
      <c r="AH133" s="1145"/>
      <c r="AI133" s="1145"/>
      <c r="AJ133" s="1146"/>
      <c r="AK133" s="1144">
        <v>4.4000000000000004</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pr61WeTCIYtNXanigb2MjiWopax8Rzn+JADsrir4P/aZkn5qNW+aH4tNhKGBzKGS1uYp9NpKLckZqAQD5UtTg==" saltValue="R37iAGniBqtQ6c3YREBw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535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wZ54Q1Ji11egXs986L4/raljEwCr5a0jRN7xwmnNV5LYlpgbzX2qpwicGrNedZ7gH0xQUvwS5YZtbmVsXwIFsg==" saltValue="ztN5+bjftS/CSTEf5GSX2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cvLiO3GYm+/GVjgSjSo2jP+a2sJvvH9MSViaLRph2iSw+jTqk4x69TYio/K8tUmG8Immu5lqsqH550+5SH/eg==" saltValue="RXPJTlG2j2PJj4ntzdRO5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536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538</v>
      </c>
      <c r="AP7" s="275"/>
      <c r="AQ7" s="276" t="s">
        <v>539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540</v>
      </c>
      <c r="AQ8" s="282" t="s">
        <v>541</v>
      </c>
      <c r="AR8" s="283" t="s">
        <v>542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543</v>
      </c>
      <c r="AL9" s="1182"/>
      <c r="AM9" s="1182"/>
      <c r="AN9" s="1183"/>
      <c r="AO9" s="284">
        <v>23007885</v>
      </c>
      <c r="AP9" s="284">
        <v>51277</v>
      </c>
      <c r="AQ9" s="285">
        <v>62943</v>
      </c>
      <c r="AR9" s="286">
        <v>-18.5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544</v>
      </c>
      <c r="AL10" s="1182"/>
      <c r="AM10" s="1182"/>
      <c r="AN10" s="1183"/>
      <c r="AO10" s="287">
        <v>2267</v>
      </c>
      <c r="AP10" s="287">
        <v>5</v>
      </c>
      <c r="AQ10" s="288">
        <v>1681</v>
      </c>
      <c r="AR10" s="289">
        <v>-99.7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545</v>
      </c>
      <c r="AL11" s="1182"/>
      <c r="AM11" s="1182"/>
      <c r="AN11" s="1183"/>
      <c r="AO11" s="287">
        <v>272163</v>
      </c>
      <c r="AP11" s="287">
        <v>607</v>
      </c>
      <c r="AQ11" s="288">
        <v>656</v>
      </c>
      <c r="AR11" s="289">
        <v>-7.5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546</v>
      </c>
      <c r="AL12" s="1182"/>
      <c r="AM12" s="1182"/>
      <c r="AN12" s="1183"/>
      <c r="AO12" s="287" t="s">
        <v>547</v>
      </c>
      <c r="AP12" s="287" t="s">
        <v>547</v>
      </c>
      <c r="AQ12" s="288">
        <v>24</v>
      </c>
      <c r="AR12" s="289" t="s">
        <v>547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548</v>
      </c>
      <c r="AL13" s="1182"/>
      <c r="AM13" s="1182"/>
      <c r="AN13" s="1183"/>
      <c r="AO13" s="287">
        <v>537887</v>
      </c>
      <c r="AP13" s="287">
        <v>1199</v>
      </c>
      <c r="AQ13" s="288">
        <v>1968</v>
      </c>
      <c r="AR13" s="289">
        <v>-39.1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549</v>
      </c>
      <c r="AL14" s="1182"/>
      <c r="AM14" s="1182"/>
      <c r="AN14" s="1183"/>
      <c r="AO14" s="287">
        <v>531622</v>
      </c>
      <c r="AP14" s="287">
        <v>1185</v>
      </c>
      <c r="AQ14" s="288">
        <v>1222</v>
      </c>
      <c r="AR14" s="289">
        <v>-3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550</v>
      </c>
      <c r="AL15" s="1185"/>
      <c r="AM15" s="1185"/>
      <c r="AN15" s="1186"/>
      <c r="AO15" s="287">
        <v>-1481566</v>
      </c>
      <c r="AP15" s="287">
        <v>-3302</v>
      </c>
      <c r="AQ15" s="288">
        <v>-3725</v>
      </c>
      <c r="AR15" s="289">
        <v>-11.4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187</v>
      </c>
      <c r="AL16" s="1185"/>
      <c r="AM16" s="1185"/>
      <c r="AN16" s="1186"/>
      <c r="AO16" s="287">
        <v>22870258</v>
      </c>
      <c r="AP16" s="287">
        <v>50970</v>
      </c>
      <c r="AQ16" s="288">
        <v>64768</v>
      </c>
      <c r="AR16" s="289">
        <v>-21.3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551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552</v>
      </c>
      <c r="AP20" s="296" t="s">
        <v>553</v>
      </c>
      <c r="AQ20" s="297" t="s">
        <v>554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555</v>
      </c>
      <c r="AL21" s="1188"/>
      <c r="AM21" s="1188"/>
      <c r="AN21" s="1189"/>
      <c r="AO21" s="300">
        <v>5.62</v>
      </c>
      <c r="AP21" s="301">
        <v>6.41</v>
      </c>
      <c r="AQ21" s="302">
        <v>-0.79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556</v>
      </c>
      <c r="AL22" s="1188"/>
      <c r="AM22" s="1188"/>
      <c r="AN22" s="1189"/>
      <c r="AO22" s="305">
        <v>99.4</v>
      </c>
      <c r="AP22" s="306">
        <v>99.7</v>
      </c>
      <c r="AQ22" s="307">
        <v>-0.3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557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558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538</v>
      </c>
      <c r="AP30" s="275"/>
      <c r="AQ30" s="276" t="s">
        <v>539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540</v>
      </c>
      <c r="AQ31" s="282" t="s">
        <v>541</v>
      </c>
      <c r="AR31" s="283" t="s">
        <v>542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560</v>
      </c>
      <c r="AL32" s="1196"/>
      <c r="AM32" s="1196"/>
      <c r="AN32" s="1197"/>
      <c r="AO32" s="315">
        <v>20785086</v>
      </c>
      <c r="AP32" s="315">
        <v>46323</v>
      </c>
      <c r="AQ32" s="316">
        <v>36898</v>
      </c>
      <c r="AR32" s="317">
        <v>25.5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561</v>
      </c>
      <c r="AL33" s="1196"/>
      <c r="AM33" s="1196"/>
      <c r="AN33" s="1197"/>
      <c r="AO33" s="315" t="s">
        <v>547</v>
      </c>
      <c r="AP33" s="315" t="s">
        <v>547</v>
      </c>
      <c r="AQ33" s="316">
        <v>2</v>
      </c>
      <c r="AR33" s="317" t="s">
        <v>547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562</v>
      </c>
      <c r="AL34" s="1196"/>
      <c r="AM34" s="1196"/>
      <c r="AN34" s="1197"/>
      <c r="AO34" s="315" t="s">
        <v>547</v>
      </c>
      <c r="AP34" s="315" t="s">
        <v>547</v>
      </c>
      <c r="AQ34" s="316">
        <v>63</v>
      </c>
      <c r="AR34" s="317" t="s">
        <v>547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563</v>
      </c>
      <c r="AL35" s="1196"/>
      <c r="AM35" s="1196"/>
      <c r="AN35" s="1197"/>
      <c r="AO35" s="315">
        <v>5282448</v>
      </c>
      <c r="AP35" s="315">
        <v>11773</v>
      </c>
      <c r="AQ35" s="316">
        <v>8350</v>
      </c>
      <c r="AR35" s="317">
        <v>41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564</v>
      </c>
      <c r="AL36" s="1196"/>
      <c r="AM36" s="1196"/>
      <c r="AN36" s="1197"/>
      <c r="AO36" s="315" t="s">
        <v>547</v>
      </c>
      <c r="AP36" s="315" t="s">
        <v>547</v>
      </c>
      <c r="AQ36" s="316">
        <v>436</v>
      </c>
      <c r="AR36" s="317" t="s">
        <v>547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565</v>
      </c>
      <c r="AL37" s="1196"/>
      <c r="AM37" s="1196"/>
      <c r="AN37" s="1197"/>
      <c r="AO37" s="315">
        <v>108560</v>
      </c>
      <c r="AP37" s="315">
        <v>242</v>
      </c>
      <c r="AQ37" s="316">
        <v>641</v>
      </c>
      <c r="AR37" s="317">
        <v>-62.2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566</v>
      </c>
      <c r="AL38" s="1199"/>
      <c r="AM38" s="1199"/>
      <c r="AN38" s="1200"/>
      <c r="AO38" s="318" t="s">
        <v>547</v>
      </c>
      <c r="AP38" s="318" t="s">
        <v>547</v>
      </c>
      <c r="AQ38" s="319">
        <v>1</v>
      </c>
      <c r="AR38" s="307" t="s">
        <v>547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567</v>
      </c>
      <c r="AL39" s="1199"/>
      <c r="AM39" s="1199"/>
      <c r="AN39" s="1200"/>
      <c r="AO39" s="315">
        <v>-7139749</v>
      </c>
      <c r="AP39" s="315">
        <v>-15912</v>
      </c>
      <c r="AQ39" s="316">
        <v>-7817</v>
      </c>
      <c r="AR39" s="317">
        <v>103.6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568</v>
      </c>
      <c r="AL40" s="1196"/>
      <c r="AM40" s="1196"/>
      <c r="AN40" s="1197"/>
      <c r="AO40" s="315">
        <v>-15425745</v>
      </c>
      <c r="AP40" s="315">
        <v>-34379</v>
      </c>
      <c r="AQ40" s="316">
        <v>-28299</v>
      </c>
      <c r="AR40" s="317">
        <v>21.5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302</v>
      </c>
      <c r="AL41" s="1202"/>
      <c r="AM41" s="1202"/>
      <c r="AN41" s="1203"/>
      <c r="AO41" s="315">
        <v>3610600</v>
      </c>
      <c r="AP41" s="315">
        <v>8047</v>
      </c>
      <c r="AQ41" s="316">
        <v>10277</v>
      </c>
      <c r="AR41" s="317">
        <v>-21.7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570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571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538</v>
      </c>
      <c r="AN49" s="1192" t="s">
        <v>572</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573</v>
      </c>
      <c r="AO50" s="332" t="s">
        <v>574</v>
      </c>
      <c r="AP50" s="333" t="s">
        <v>575</v>
      </c>
      <c r="AQ50" s="334" t="s">
        <v>576</v>
      </c>
      <c r="AR50" s="335" t="s">
        <v>577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578</v>
      </c>
      <c r="AL51" s="328"/>
      <c r="AM51" s="336">
        <v>24914059</v>
      </c>
      <c r="AN51" s="337">
        <v>54827</v>
      </c>
      <c r="AO51" s="338">
        <v>-10.5</v>
      </c>
      <c r="AP51" s="339">
        <v>48088</v>
      </c>
      <c r="AQ51" s="340">
        <v>3.6</v>
      </c>
      <c r="AR51" s="341">
        <v>-14.1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579</v>
      </c>
      <c r="AM52" s="344">
        <v>11040201</v>
      </c>
      <c r="AN52" s="345">
        <v>24295</v>
      </c>
      <c r="AO52" s="346">
        <v>-9</v>
      </c>
      <c r="AP52" s="347">
        <v>25183</v>
      </c>
      <c r="AQ52" s="348">
        <v>-4.3</v>
      </c>
      <c r="AR52" s="349">
        <v>-4.7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580</v>
      </c>
      <c r="AL53" s="328"/>
      <c r="AM53" s="336">
        <v>33702075</v>
      </c>
      <c r="AN53" s="337">
        <v>74290</v>
      </c>
      <c r="AO53" s="338">
        <v>35.5</v>
      </c>
      <c r="AP53" s="339">
        <v>46457</v>
      </c>
      <c r="AQ53" s="340">
        <v>-3.4</v>
      </c>
      <c r="AR53" s="341">
        <v>38.9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579</v>
      </c>
      <c r="AM54" s="344">
        <v>15904631</v>
      </c>
      <c r="AN54" s="345">
        <v>35059</v>
      </c>
      <c r="AO54" s="346">
        <v>44.3</v>
      </c>
      <c r="AP54" s="347">
        <v>24020</v>
      </c>
      <c r="AQ54" s="348">
        <v>-4.5999999999999996</v>
      </c>
      <c r="AR54" s="349">
        <v>48.9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581</v>
      </c>
      <c r="AL55" s="328"/>
      <c r="AM55" s="336">
        <v>31162845</v>
      </c>
      <c r="AN55" s="337">
        <v>68911</v>
      </c>
      <c r="AO55" s="338">
        <v>-7.2</v>
      </c>
      <c r="AP55" s="339">
        <v>51849</v>
      </c>
      <c r="AQ55" s="340">
        <v>11.6</v>
      </c>
      <c r="AR55" s="341">
        <v>-18.8</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579</v>
      </c>
      <c r="AM56" s="344">
        <v>15679866</v>
      </c>
      <c r="AN56" s="345">
        <v>34673</v>
      </c>
      <c r="AO56" s="346">
        <v>-1.1000000000000001</v>
      </c>
      <c r="AP56" s="347">
        <v>26326</v>
      </c>
      <c r="AQ56" s="348">
        <v>9.6</v>
      </c>
      <c r="AR56" s="349">
        <v>-10.7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582</v>
      </c>
      <c r="AL57" s="328"/>
      <c r="AM57" s="336">
        <v>25738365</v>
      </c>
      <c r="AN57" s="337">
        <v>57067</v>
      </c>
      <c r="AO57" s="338">
        <v>-17.2</v>
      </c>
      <c r="AP57" s="339">
        <v>52191</v>
      </c>
      <c r="AQ57" s="340">
        <v>0.7</v>
      </c>
      <c r="AR57" s="341">
        <v>-17.899999999999999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579</v>
      </c>
      <c r="AM58" s="344">
        <v>10016866</v>
      </c>
      <c r="AN58" s="345">
        <v>22209</v>
      </c>
      <c r="AO58" s="346">
        <v>-35.9</v>
      </c>
      <c r="AP58" s="347">
        <v>26807</v>
      </c>
      <c r="AQ58" s="348">
        <v>1.8</v>
      </c>
      <c r="AR58" s="349">
        <v>-37.700000000000003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583</v>
      </c>
      <c r="AL59" s="328"/>
      <c r="AM59" s="336">
        <v>34617058</v>
      </c>
      <c r="AN59" s="337">
        <v>77149</v>
      </c>
      <c r="AO59" s="338">
        <v>35.200000000000003</v>
      </c>
      <c r="AP59" s="339">
        <v>48105</v>
      </c>
      <c r="AQ59" s="340">
        <v>-7.8</v>
      </c>
      <c r="AR59" s="341">
        <v>43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579</v>
      </c>
      <c r="AM60" s="344">
        <v>11386766</v>
      </c>
      <c r="AN60" s="345">
        <v>25377</v>
      </c>
      <c r="AO60" s="346">
        <v>14.3</v>
      </c>
      <c r="AP60" s="347">
        <v>24072</v>
      </c>
      <c r="AQ60" s="348">
        <v>-10.199999999999999</v>
      </c>
      <c r="AR60" s="349">
        <v>24.5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584</v>
      </c>
      <c r="AL61" s="350"/>
      <c r="AM61" s="351">
        <v>30026880</v>
      </c>
      <c r="AN61" s="352">
        <v>66449</v>
      </c>
      <c r="AO61" s="353">
        <v>7.2</v>
      </c>
      <c r="AP61" s="354">
        <v>49338</v>
      </c>
      <c r="AQ61" s="355">
        <v>0.9</v>
      </c>
      <c r="AR61" s="341">
        <v>6.3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579</v>
      </c>
      <c r="AM62" s="344">
        <v>12805666</v>
      </c>
      <c r="AN62" s="345">
        <v>28323</v>
      </c>
      <c r="AO62" s="346">
        <v>2.5</v>
      </c>
      <c r="AP62" s="347">
        <v>25282</v>
      </c>
      <c r="AQ62" s="348">
        <v>-1.5</v>
      </c>
      <c r="AR62" s="349">
        <v>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GpmC+kjz8C6+yitVMAbLap17ivAPb0uGkrtFFxsAX7ahAI3rpby0YCY+QPUzzRY145LD1qxKHK6H8oPuOaogTw==" saltValue="1slGDbhzFLP1Xr167jhB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586</v>
      </c>
    </row>
    <row r="121" spans="125:125" ht="13.5" hidden="1" customHeight="1" x14ac:dyDescent="0.15">
      <c r="DU121" s="262"/>
    </row>
  </sheetData>
  <sheetProtection algorithmName="SHA-512" hashValue="4mGgr13o5R2aHZRc6LDtcGXirq2AwhhA22tco+I5b0xbBiMqFhsHxkPFAy9jO0Iu3mvObayMkK1Q74U/HVIElQ==" saltValue="RbL2acKDt3AtVFMoTYsS9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587</v>
      </c>
    </row>
  </sheetData>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204" t="s">
        <v>3</v>
      </c>
      <c r="D47" s="1204"/>
      <c r="E47" s="1205"/>
      <c r="F47" s="11">
        <v>2.96</v>
      </c>
      <c r="G47" s="12">
        <v>2.97</v>
      </c>
      <c r="H47" s="12">
        <v>2.57</v>
      </c>
      <c r="I47" s="12">
        <v>2.4</v>
      </c>
      <c r="J47" s="13">
        <v>2.25</v>
      </c>
    </row>
    <row r="48" spans="2:10" ht="57.75" customHeight="1" x14ac:dyDescent="0.15">
      <c r="B48" s="14"/>
      <c r="C48" s="1206" t="s">
        <v>4</v>
      </c>
      <c r="D48" s="1206"/>
      <c r="E48" s="1207"/>
      <c r="F48" s="15">
        <v>1.95</v>
      </c>
      <c r="G48" s="16">
        <v>1.64</v>
      </c>
      <c r="H48" s="16">
        <v>1.69</v>
      </c>
      <c r="I48" s="16">
        <v>3.36</v>
      </c>
      <c r="J48" s="17">
        <v>4.3</v>
      </c>
    </row>
    <row r="49" spans="2:10" ht="57.75" customHeight="1" thickBot="1" x14ac:dyDescent="0.2">
      <c r="B49" s="18"/>
      <c r="C49" s="1208" t="s">
        <v>5</v>
      </c>
      <c r="D49" s="1208"/>
      <c r="E49" s="1209"/>
      <c r="F49" s="19">
        <v>1.78</v>
      </c>
      <c r="G49" s="20">
        <v>0.78</v>
      </c>
      <c r="H49" s="20">
        <v>0.18</v>
      </c>
      <c r="I49" s="20">
        <v>3.04</v>
      </c>
      <c r="J49" s="21">
        <v>2.12</v>
      </c>
    </row>
    <row r="50" spans="2:10" x14ac:dyDescent="0.15"/>
  </sheetData>
  <sheetProtection algorithmName="SHA-512" hashValue="GsxvlHKnLFMDZqWoezLI9Sr39sEodfXmFF2Wrl1qxCHFDQR7hCTX2sN3YJVA7SEPeDYGUm3ie+7LwCy4PfRgjg==" saltValue="Ud6jvfbyBtPJ1hxGSenSr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一樹</dc:creator>
  <cp:lastModifiedBy> </cp:lastModifiedBy>
  <dcterms:created xsi:type="dcterms:W3CDTF">2023-10-17T11:00:44Z</dcterms:created>
  <dcterms:modified xsi:type="dcterms:W3CDTF">2023-10-23T04:15:12Z</dcterms:modified>
</cp:coreProperties>
</file>