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4財政共有\07 市町財政\08-1 R2財政状況資料集（公会計分）\05 ホームページ用\"/>
    </mc:Choice>
  </mc:AlternateContent>
  <bookViews>
    <workbookView xWindow="0" yWindow="0" windowWidth="20490" windowHeight="6810" tabRatio="87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AA23" i="12"/>
  <c r="BG36" i="10" l="1"/>
  <c r="BG35" i="10"/>
  <c r="BG34" i="10"/>
  <c r="AO41" i="10"/>
  <c r="AO40" i="10"/>
  <c r="AO39"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<sst xmlns="http://schemas.openxmlformats.org/spreadsheetml/2006/main" count="1086" uniqueCount="637">
  <si>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</si>
  <si>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</si>
  <si>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</si>
  <si>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</si>
  <si>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</si>
  <si>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</si>
  <si>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</si>
  <si>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</si>
  <si>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</si>
  <si>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</si>
  <si>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</si>
  <si>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</si>
  <si>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</si>
  <si>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</si>
  <si>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</si>
  <si>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</si>
  <si>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</si>
  <si>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</si>
  <si>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</si>
  <si>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</si>
  <si>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</si>
  <si>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</si>
  <si>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</si>
  <si>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</si>
  <si>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</si>
  <si>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</si>
  <si>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</si>
  <si>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</si>
  <si>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</si>
  <si>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</si>
  <si>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</si>
  <si>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</si>
  <si>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</si>
  <si>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</si>
  <si>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</si>
  <si>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</si>
  <si>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</si>
  <si>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</si>
  <si>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</si>
  <si>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</si>
  <si>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</si>
  <si>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</si>
  <si>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</si>
  <si>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</si>
  <si>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</si>
  <si>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</si>
  <si>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</si>
  <si>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</si>
  <si>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</si>
  <si>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</si>
  <si>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</si>
  <si>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</si>
  <si>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</si>
  <si>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</si>
  <si>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</si>
  <si>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</si>
  <si>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</si>
  <si>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</si>
  <si>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</si>
  <si>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</si>
  <si>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</si>
  <si>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</si>
  <si>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</si>
  <si>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</si>
  <si>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</si>
  <si>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</si>
  <si>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</si>
  <si>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</si>
  <si>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</si>
  <si>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</si>
  <si>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</si>
  <si>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</si>
  <si>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</si>
  <si>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</si>
  <si>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</si>
  <si>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</si>
  <si>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</si>
  <si>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</si>
  <si>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</si>
  <si>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</si>
  <si>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</si>
  <si>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</si>
  <si>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</si>
  <si>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</si>
  <si>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</si>
  <si>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</si>
  <si>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</si>
  <si>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</si>
  <si>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</si>
  <si>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</si>
  <si>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</si>
  <si>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</si>
  <si>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</si>
  <si>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</si>
  <si>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</si>
  <si>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</si>
  <si>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</si>
  <si>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</si>
  <si>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金沢市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</si>
  <si>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</si>
  <si>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</si>
  <si>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</si>
  <si>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</si>
  <si>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</si>
  <si>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</si>
  <si>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</si>
  <si>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</si>
  <si>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</si>
  <si>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</si>
  <si>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</si>
  <si>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</si>
  <si>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</si>
  <si>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</si>
  <si>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</si>
  <si>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</si>
  <si>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</si>
  <si>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</si>
  <si>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</si>
  <si>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</si>
  <si>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</si>
  <si>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</si>
  <si>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</si>
  <si>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</si>
  <si>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</si>
  <si>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</si>
  <si>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</si>
  <si>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</si>
  <si>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</si>
  <si>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</si>
  <si>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</si>
  <si>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</si>
  <si>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</si>
  <si>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</si>
  <si>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</si>
  <si>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</si>
  <si>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</si>
  <si>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</si>
  <si>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</si>
  <si>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</si>
  <si>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</si>
  <si>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</si>
  <si>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</si>
  <si>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</si>
  <si>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</si>
  <si>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</si>
  <si>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</si>
  <si>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</si>
  <si>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</si>
  <si>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</si>
  <si>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</si>
  <si>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</si>
  <si>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</si>
  <si>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</si>
  <si>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</si>
  <si>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</si>
  <si>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</si>
  <si>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</si>
  <si>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</si>
  <si>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</si>
  <si>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</si>
  <si>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</si>
  <si>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</si>
  <si>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</si>
  <si>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</si>
  <si>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</si>
  <si>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</si>
  <si>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</si>
  <si>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</si>
  <si>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</si>
  <si>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</si>
  <si>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</si>
  <si>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</si>
  <si>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</si>
  <si>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</si>
  <si>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</si>
  <si>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</si>
  <si>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</si>
  <si>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</si>
  <si>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</si>
  <si>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</si>
  <si>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</si>
  <si>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</si>
  <si>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</si>
  <si>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</si>
  <si>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</si>
  <si>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</si>
  <si>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</si>
  <si>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</si>
  <si>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</si>
  <si>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</si>
  <si>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</si>
  <si>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</si>
  <si>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</si>
  <si>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</si>
  <si>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</si>
  <si>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</si>
  <si>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</si>
  <si>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</si>
  <si>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</si>
  <si>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</si>
  <si>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</si>
  <si>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</si>
  <si>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</si>
  <si>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</si>
  <si>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</si>
  <si>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</si>
  <si>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</si>
  <si>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</si>
  <si>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</si>
  <si>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</si>
  <si>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</si>
  <si>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</si>
  <si>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</si>
  <si>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</si>
  <si>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石川県金沢市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</si>
  <si>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</si>
  <si>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</si>
  <si>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</si>
  <si>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</si>
  <si>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</si>
  <si>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</si>
  <si>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</si>
  <si>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</si>
  <si>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</si>
  <si>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</si>
  <si>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</si>
  <si>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</si>
  <si>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</si>
  <si>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</si>
  <si>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</si>
  <si>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</si>
  <si>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</si>
  <si>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</si>
  <si>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</si>
  <si>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</si>
  <si>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</si>
  <si>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</si>
  <si>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</si>
  <si>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</si>
  <si>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</si>
  <si>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</si>
  <si>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</si>
  <si>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</si>
  <si>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</si>
  <si>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</si>
  <si>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</si>
  <si>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</si>
  <si>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</si>
  <si>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</si>
  <si>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</si>
  <si>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</si>
  <si>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</si>
  <si>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</si>
  <si>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</si>
  <si>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</si>
  <si>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</si>
  <si>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</si>
  <si>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</si>
  <si>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</si>
  <si>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t>
    <phoneticPr fontId="5"/>
  </si>
  <si>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</si>
  <si>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</si>
  <si>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</si>
  <si>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</si>
  <si>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</si>
  <si>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</si>
  <si>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</si>
  <si>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</si>
  <si>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</si>
  <si>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</si>
  <si>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</si>
  <si>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</si>
  <si>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</si>
  <si>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</si>
  <si>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</si>
  <si>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</si>
  <si>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</si>
  <si>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</si>
  <si>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</si>
  <si>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</si>
  <si>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</si>
  <si>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</si>
  <si>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</si>
  <si>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</si>
  <si>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</si>
  <si>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</si>
  <si>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</si>
  <si>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</si>
  <si>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</si>
  <si>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</si>
  <si>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</si>
  <si>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</si>
  <si>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</si>
  <si>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</si>
  <si>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</si>
  <si>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</si>
  <si>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</si>
  <si>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</si>
  <si>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</si>
  <si>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</si>
  <si>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</si>
  <si>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</si>
  <si>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</si>
  <si>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</si>
  <si>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</si>
  <si>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</si>
  <si>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</si>
  <si>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</si>
  <si>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</si>
  <si>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</si>
  <si>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</si>
  <si>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</si>
  <si>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</si>
  <si>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</si>
  <si>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</si>
  <si>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</si>
  <si>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</si>
  <si>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</si>
  <si>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</si>
  <si>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</si>
  <si>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</si>
  <si>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</si>
  <si>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</si>
  <si>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</si>
  <si>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</si>
  <si>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</si>
  <si>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</si>
  <si>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</si>
  <si>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</si>
  <si>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</si>
  <si>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</si>
  <si>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</si>
  <si>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</si>
  <si>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</si>
  <si>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</si>
  <si>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</si>
  <si>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</si>
  <si>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</si>
  <si>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</si>
  <si>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</si>
  <si>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</si>
  <si>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</si>
  <si>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</si>
  <si>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</si>
  <si>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</si>
  <si>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</si>
  <si>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</si>
  <si>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</si>
  <si>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</si>
  <si>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</si>
  <si>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</si>
  <si>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</si>
  <si>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</si>
  <si>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</si>
  <si>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</si>
  <si>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</si>
  <si>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</si>
  <si>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</si>
  <si>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</si>
  <si>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</si>
  <si>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</si>
  <si>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</si>
  <si>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</si>
  <si>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</si>
  <si>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</si>
  <si>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</si>
  <si>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</si>
  <si>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</si>
  <si>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石川県金沢市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</si>
  <si>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</si>
  <si>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</si>
  <si>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</si>
  <si>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</si>
  <si>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</si>
  <si>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</si>
  <si>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</si>
  <si>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</si>
  <si>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</si>
  <si>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</si>
  <si>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</si>
  <si>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</si>
  <si>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</si>
  <si>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</si>
  <si>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</si>
  <si>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</si>
  <si>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</si>
  <si>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</si>
  <si>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</si>
  <si>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</si>
  <si>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金沢市公共用地先行取得事業費特別会計</t>
    <phoneticPr fontId="5"/>
  </si>
  <si>
    <t>-</t>
    <phoneticPr fontId="5"/>
  </si>
  <si>
    <t>金沢市母子父子寡婦福祉資金貸付事業費特別会計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</si>
  <si>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</si>
  <si>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</si>
  <si>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</si>
  <si>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</si>
  <si>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</si>
  <si>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</si>
  <si>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</si>
  <si>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</si>
  <si>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</si>
  <si>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</si>
  <si>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</si>
  <si>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</si>
  <si>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</si>
  <si>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金沢市営地方競馬事業費特別会計</t>
    <phoneticPr fontId="5"/>
  </si>
  <si>
    <t>金沢市駐車場事業費特別会計</t>
    <phoneticPr fontId="5"/>
  </si>
  <si>
    <t>-</t>
    <phoneticPr fontId="5"/>
  </si>
  <si>
    <t>金沢市国民健康保険費特別会計</t>
    <phoneticPr fontId="5"/>
  </si>
  <si>
    <t>金沢市後期高齢者医療費特別会計</t>
    <phoneticPr fontId="5"/>
  </si>
  <si>
    <t>金沢市介護保険費特別会計</t>
    <phoneticPr fontId="5"/>
  </si>
  <si>
    <t>金沢市ガス事業特別会計</t>
    <phoneticPr fontId="5"/>
  </si>
  <si>
    <t>法適用企業</t>
    <phoneticPr fontId="5"/>
  </si>
  <si>
    <t>金沢市水道事業特別会計</t>
    <phoneticPr fontId="5"/>
  </si>
  <si>
    <t>法適用企業</t>
    <phoneticPr fontId="5"/>
  </si>
  <si>
    <t>金沢市下水道事業特別会計</t>
    <phoneticPr fontId="5"/>
  </si>
  <si>
    <t>金沢市発電事業特別会計</t>
    <phoneticPr fontId="5"/>
  </si>
  <si>
    <t>金沢市工業用水道事業特別会計</t>
    <phoneticPr fontId="5"/>
  </si>
  <si>
    <t>金沢市中央卸売市場事業特別会計</t>
    <phoneticPr fontId="5"/>
  </si>
  <si>
    <t>金沢市公設花き地方卸売市場事業特別会計</t>
    <phoneticPr fontId="5"/>
  </si>
  <si>
    <t>金沢市病院事業特別会計</t>
    <phoneticPr fontId="5"/>
  </si>
  <si>
    <t>金沢市工業団地造成事業費特別会計</t>
    <phoneticPr fontId="5"/>
  </si>
  <si>
    <t>-</t>
    <phoneticPr fontId="5"/>
  </si>
  <si>
    <t>法非適用企業</t>
    <phoneticPr fontId="5"/>
  </si>
  <si>
    <t>金沢市市街地再開発事業費特別会計</t>
    <phoneticPr fontId="5"/>
  </si>
  <si>
    <t>金沢市住宅団地建設事業費特別会計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</si>
  <si>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</si>
  <si>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</si>
  <si>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</si>
  <si>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</si>
  <si>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</si>
  <si>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</si>
  <si>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</si>
  <si>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</si>
  <si>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</si>
  <si>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</si>
  <si>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</si>
  <si>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</si>
  <si>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</si>
  <si>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</si>
  <si>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</si>
  <si>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</si>
  <si>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</si>
  <si>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</si>
  <si>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</si>
  <si>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</si>
  <si>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</si>
  <si>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</si>
  <si>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</si>
  <si>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</si>
  <si>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</si>
  <si>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</si>
  <si>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</si>
  <si>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</si>
  <si>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</si>
  <si>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</si>
  <si>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</si>
  <si>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</si>
  <si>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</si>
  <si>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</si>
  <si>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</si>
  <si>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</si>
  <si>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</si>
  <si>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</si>
  <si>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</si>
  <si>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</si>
  <si>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</si>
  <si>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</si>
  <si>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</si>
  <si>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</si>
  <si>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</si>
  <si>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</si>
  <si>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</si>
  <si>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</si>
  <si>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</si>
  <si>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</si>
  <si>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</si>
  <si>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</si>
  <si>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</si>
  <si>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</si>
  <si>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</si>
  <si>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</si>
  <si>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</si>
  <si>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</si>
  <si>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</si>
  <si>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</si>
  <si>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</si>
  <si>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</si>
  <si>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金沢市下水道事業特別会計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</si>
  <si>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</si>
  <si>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</si>
  <si>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金沢市病院事業特別会計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</si>
  <si>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</si>
  <si>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金沢市中央卸売市場事業特別会計</t>
    <phoneticPr fontId="5"/>
  </si>
  <si>
    <t>(Ｆ)</t>
    <phoneticPr fontId="5"/>
  </si>
  <si>
    <t>金沢市水道事業特別会計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</si>
  <si>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</si>
  <si>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</si>
  <si>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</si>
  <si>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</si>
  <si>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</si>
  <si>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</si>
  <si>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</si>
  <si>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</si>
  <si>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</si>
  <si>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</si>
  <si>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</si>
  <si>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</si>
  <si>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</si>
  <si>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</si>
  <si>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</si>
  <si>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</si>
  <si>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</si>
  <si>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</si>
  <si>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</si>
  <si>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</si>
  <si>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</si>
  <si>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</si>
  <si>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</si>
  <si>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</si>
  <si>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</si>
  <si>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</si>
  <si>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</si>
  <si>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</si>
  <si>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</si>
  <si>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</si>
  <si>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</si>
  <si>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</si>
  <si>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</si>
  <si>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</si>
  <si>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</si>
  <si>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</si>
  <si>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</si>
  <si>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</si>
  <si>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</si>
  <si>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</si>
  <si>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</si>
  <si>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</si>
  <si>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</si>
  <si>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</si>
  <si>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</si>
  <si>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</si>
  <si>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</si>
  <si>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</si>
  <si>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</si>
  <si>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</si>
  <si>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</si>
  <si>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</si>
  <si>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</si>
  <si>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</si>
  <si>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</si>
  <si>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</si>
  <si>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</si>
  <si>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</si>
  <si>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</si>
  <si>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</si>
  <si>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</si>
  <si>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</si>
  <si>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</si>
  <si>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</si>
  <si>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</si>
  <si>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</si>
  <si>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</si>
  <si>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</si>
  <si>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</si>
  <si>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</si>
  <si>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</si>
  <si>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</si>
  <si>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</si>
  <si>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</si>
  <si>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</si>
  <si>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</si>
  <si>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</si>
  <si>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</si>
  <si>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</si>
  <si>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</si>
  <si>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</si>
  <si>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</si>
  <si>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</si>
  <si>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</si>
  <si>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金沢市水道事業特別会計</t>
  </si>
  <si>
    <t>金沢市病院事業特別会計</t>
  </si>
  <si>
    <t>一般会計</t>
  </si>
  <si>
    <t>金沢市下水道事業特別会計</t>
  </si>
  <si>
    <t>金沢市ガス事業特別会計</t>
  </si>
  <si>
    <t>金沢市発電事業特別会計</t>
  </si>
  <si>
    <t>金沢市中央卸売市場事業特別会計</t>
  </si>
  <si>
    <t>金沢市介護保険費特別会計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</si>
  <si>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</si>
  <si>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</si>
  <si>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</si>
  <si>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</si>
  <si>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</si>
  <si>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</si>
  <si>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</si>
  <si>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</si>
  <si>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</si>
  <si>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石川県後期高齢者医療広域連合（一般会計）</t>
    <rPh sb="0" eb="8">
      <t>イシカワケンコウキコウレイシャ</t>
    </rPh>
    <rPh sb="8" eb="10">
      <t>イリョウ</t>
    </rPh>
    <rPh sb="10" eb="12">
      <t>コウイキ</t>
    </rPh>
    <rPh sb="12" eb="14">
      <t>レンゴウ</t>
    </rPh>
    <rPh sb="15" eb="17">
      <t>イッパン</t>
    </rPh>
    <rPh sb="17" eb="19">
      <t>カイケイ</t>
    </rPh>
    <phoneticPr fontId="2"/>
  </si>
  <si>
    <t>石川県後期高齢者医療広域連合（特別会計）</t>
    <rPh sb="0" eb="3">
      <t>イシカワケン</t>
    </rPh>
    <rPh sb="3" eb="5">
      <t>コウキ</t>
    </rPh>
    <rPh sb="5" eb="8">
      <t>コウレイシャ</t>
    </rPh>
    <rPh sb="8" eb="10">
      <t>イリョウ</t>
    </rPh>
    <rPh sb="10" eb="12">
      <t>コウイキ</t>
    </rPh>
    <rPh sb="12" eb="14">
      <t>レンゴウ</t>
    </rPh>
    <rPh sb="15" eb="17">
      <t>トクベツ</t>
    </rPh>
    <rPh sb="17" eb="19">
      <t>カイケイ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</si>
  <si>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</si>
  <si>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 xml:space="preserve"> (株)金沢商業活性化センター</t>
  </si>
  <si>
    <t xml:space="preserve"> (公財)石川県音楽文化振興事業団</t>
  </si>
  <si>
    <t xml:space="preserve"> (公財)横浜記念金沢の文化創生財団</t>
  </si>
  <si>
    <t xml:space="preserve"> (公財)金沢芸術創造財団</t>
  </si>
  <si>
    <t xml:space="preserve"> (公財)金沢文化振興財団</t>
  </si>
  <si>
    <t xml:space="preserve"> (公財)金沢国際交流財団</t>
  </si>
  <si>
    <t xml:space="preserve"> (公社)金沢職人大学校</t>
  </si>
  <si>
    <t xml:space="preserve"> 公立大学法人金沢美術工芸大学</t>
  </si>
  <si>
    <t xml:space="preserve"> (一財)石川県文化・産業振興基金</t>
  </si>
  <si>
    <t xml:space="preserve"> (公財)金沢コンベンションビューロー</t>
  </si>
  <si>
    <t xml:space="preserve"> (一財)石川県金沢勤労者プラザ</t>
  </si>
  <si>
    <t>(公財)金沢勤労者福祉サービスセンター</t>
  </si>
  <si>
    <t xml:space="preserve"> （一社）石川県金沢食肉公社</t>
  </si>
  <si>
    <t xml:space="preserve"> (公社)金沢ボランティア大学校</t>
  </si>
  <si>
    <t xml:space="preserve"> (公財)金沢市スポーツ事業団</t>
  </si>
  <si>
    <t xml:space="preserve"> (公財)金沢健康福祉財団</t>
    <rPh sb="7" eb="9">
      <t>ケンコウ</t>
    </rPh>
    <rPh sb="9" eb="11">
      <t>フクシ</t>
    </rPh>
    <rPh sb="11" eb="13">
      <t>ザイダン</t>
    </rPh>
    <phoneticPr fontId="2"/>
  </si>
  <si>
    <t xml:space="preserve"> (一財)石川県県民ふれあい公社</t>
  </si>
  <si>
    <t xml:space="preserve"> (公財)金沢まちづくり財団</t>
  </si>
  <si>
    <t xml:space="preserve"> (公財)金沢子ども科学財団</t>
  </si>
  <si>
    <t xml:space="preserve"> (公財)金沢市水道サービス公社</t>
  </si>
  <si>
    <t>教育福祉施設等再整備積立基金</t>
    <phoneticPr fontId="5"/>
  </si>
  <si>
    <t>文化スポーツ施設再整備積立基金</t>
    <phoneticPr fontId="5"/>
  </si>
  <si>
    <t>金沢市福祉活動育成基金</t>
    <phoneticPr fontId="5"/>
  </si>
  <si>
    <t>金沢市の文化の人づくり基金</t>
    <phoneticPr fontId="5"/>
  </si>
  <si>
    <t>美術館美術品購入基金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</si>
  <si>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</si>
  <si>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</si>
  <si>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</si>
  <si>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</si>
  <si>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</si>
  <si>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</si>
  <si>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</si>
  <si>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</si>
  <si>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</si>
  <si>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</si>
  <si>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前年度の60.5%から9.5ポイント減の51.0%となった。有形固定資産減価償却率については、概ね類似団体の平均並みとなっており、引き続き平成28年度に策定した公共施設等総合管理計画（令和３年度改訂）に基づき公共施設の適正かつ効率的な管理に努めていく。</t>
    <rPh sb="25" eb="26">
      <t>ゲン</t>
    </rPh>
    <phoneticPr fontId="5"/>
  </si>
  <si>
    <t>実質公債費比率は前年度の5.9%から1.1ポイント減の4.8%となり、早期健全化基準の25.0%を下回っているほか、市債発行に許可が必要な18.0%も下回っている。
また、将来負担比率は前年度の60.5%から9.5ポイント減の51.0%で、国の早期健全化基準である350％を下回っており、今後も中期財政計画に基づき市債の繰上償還等に取り組んでいく。</t>
    <rPh sb="111" eb="112">
      <t>ゲン</t>
    </rPh>
    <rPh sb="137" eb="139">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</si>
</sst>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6" fillId="0" borderId="41" xfId="16" applyFont="1" applyFill="1" applyBorder="1" applyAlignment="1" applyProtection="1">
      <alignment horizontal="left" vertical="top" wrapText="1"/>
      <protection locked="0"/>
    </xf>
    <xf numFmtId="0" fontId="16" fillId="0" borderId="12" xfId="16" applyFont="1" applyFill="1" applyBorder="1" applyAlignment="1" applyProtection="1">
      <alignment horizontal="left" vertical="top" wrapText="1"/>
      <protection locked="0"/>
    </xf>
    <xf numFmtId="0" fontId="16" fillId="0" borderId="48" xfId="16" applyFont="1" applyFill="1" applyBorder="1" applyAlignment="1" applyProtection="1">
      <alignment horizontal="left" vertical="top" wrapText="1"/>
      <protection locked="0"/>
    </xf>
    <xf numFmtId="0" fontId="16" fillId="0" borderId="64" xfId="16" applyFont="1" applyFill="1" applyBorder="1" applyAlignment="1" applyProtection="1">
      <alignment horizontal="left" vertical="top" wrapText="1"/>
      <protection locked="0"/>
    </xf>
    <xf numFmtId="0" fontId="16" fillId="0" borderId="0" xfId="16" applyFont="1" applyFill="1" applyAlignment="1" applyProtection="1">
      <alignment horizontal="left" vertical="top" wrapText="1"/>
      <protection locked="0"/>
    </xf>
    <xf numFmtId="0" fontId="16" fillId="0" borderId="38" xfId="16" applyFont="1" applyFill="1" applyBorder="1" applyAlignment="1" applyProtection="1">
      <alignment horizontal="left" vertical="top" wrapText="1"/>
      <protection locked="0"/>
    </xf>
    <xf numFmtId="0" fontId="16" fillId="0" borderId="37" xfId="16" applyFont="1" applyFill="1" applyBorder="1" applyAlignment="1" applyProtection="1">
      <alignment horizontal="left" vertical="top" wrapText="1"/>
      <protection locked="0"/>
    </xf>
    <xf numFmtId="0" fontId="16" fillId="0" borderId="54" xfId="16" applyFont="1" applyFill="1" applyBorder="1" applyAlignment="1" applyProtection="1">
      <alignment horizontal="left" vertical="top" wrapText="1"/>
      <protection locked="0"/>
    </xf>
    <xf numFmtId="0" fontId="16" fillId="0" borderId="40" xfId="16" applyFont="1" applyFill="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585C-46F8-8191-C8BB2BA4F3A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61265</c:v>
                </c:pt>
                <c:pt idx="1">
                  <c:v>54827</c:v>
                </c:pt>
                <c:pt idx="2">
                  <c:v>74290</c:v>
                </c:pt>
                <c:pt idx="3">
                  <c:v>68911</c:v>
                </c:pt>
                <c:pt idx="4">
                  <c:v>57067</c:v>
                </c:pt>
              </c:numCache>
            </c:numRef>
          </c:val>
          <c:smooth val="0"/>
          <c:extLst>
            <c:ext xmlns:c16="http://schemas.microsoft.com/office/drawing/2014/chart" uri="{C3380CC4-5D6E-409C-BE32-E72D297353CC}">
              <c16:uniqueId val="{00000001-585C-46F8-8191-C8BB2BA4F3A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1.64</c:v>
                </c:pt>
                <c:pt idx="1">
                  <c:v>1.95</c:v>
                </c:pt>
                <c:pt idx="2">
                  <c:v>1.64</c:v>
                </c:pt>
                <c:pt idx="3">
                  <c:v>1.69</c:v>
                </c:pt>
                <c:pt idx="4">
                  <c:v>3.36</c:v>
                </c:pt>
              </c:numCache>
            </c:numRef>
          </c:val>
          <c:extLst>
            <c:ext xmlns:c16="http://schemas.microsoft.com/office/drawing/2014/chart" uri="{C3380CC4-5D6E-409C-BE32-E72D297353CC}">
              <c16:uniqueId val="{00000000-37D3-4684-BCC5-08E041C3EA3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2.95</c:v>
                </c:pt>
                <c:pt idx="1">
                  <c:v>2.96</c:v>
                </c:pt>
                <c:pt idx="2">
                  <c:v>2.97</c:v>
                </c:pt>
                <c:pt idx="3">
                  <c:v>2.57</c:v>
                </c:pt>
                <c:pt idx="4">
                  <c:v>2.4</c:v>
                </c:pt>
              </c:numCache>
            </c:numRef>
          </c:val>
          <c:extLst>
            <c:ext xmlns:c16="http://schemas.microsoft.com/office/drawing/2014/chart" uri="{C3380CC4-5D6E-409C-BE32-E72D297353CC}">
              <c16:uniqueId val="{00000001-37D3-4684-BCC5-08E041C3EA3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0.56000000000000005</c:v>
                </c:pt>
                <c:pt idx="1">
                  <c:v>1.78</c:v>
                </c:pt>
                <c:pt idx="2">
                  <c:v>0.78</c:v>
                </c:pt>
                <c:pt idx="3">
                  <c:v>0.18</c:v>
                </c:pt>
                <c:pt idx="4">
                  <c:v>3.04</c:v>
                </c:pt>
              </c:numCache>
            </c:numRef>
          </c:val>
          <c:smooth val="0"/>
          <c:extLst>
            <c:ext xmlns:c16="http://schemas.microsoft.com/office/drawing/2014/chart" uri="{C3380CC4-5D6E-409C-BE32-E72D297353CC}">
              <c16:uniqueId val="{00000002-37D3-4684-BCC5-08E041C3EA3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2.5</c:v>
                </c:pt>
                <c:pt idx="2">
                  <c:v>#N/A</c:v>
                </c:pt>
                <c:pt idx="3">
                  <c:v>2.68</c:v>
                </c:pt>
                <c:pt idx="4">
                  <c:v>#N/A</c:v>
                </c:pt>
                <c:pt idx="5">
                  <c:v>1.6</c:v>
                </c:pt>
                <c:pt idx="6">
                  <c:v>#N/A</c:v>
                </c:pt>
                <c:pt idx="7">
                  <c:v>1.58</c:v>
                </c:pt>
                <c:pt idx="8">
                  <c:v>#N/A</c:v>
                </c:pt>
                <c:pt idx="9">
                  <c:v>1.56</c:v>
                </c:pt>
              </c:numCache>
            </c:numRef>
          </c:val>
          <c:extLst>
            <c:ext xmlns:c16="http://schemas.microsoft.com/office/drawing/2014/chart" uri="{C3380CC4-5D6E-409C-BE32-E72D297353CC}">
              <c16:uniqueId val="{00000000-3D6D-4C31-8A1D-2163D27D84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6D-4C31-8A1D-2163D27D8462}"/>
            </c:ext>
          </c:extLst>
        </c:ser>
        <c:ser>
          <c:idx val="2"/>
          <c:order val="2"/>
          <c:tx>
            <c:strRef>
              <c:f>データシート!$A$29</c:f>
              <c:strCache>
                <c:ptCount val="1"/>
                <c:pt idx="0">
                  <c:v>金沢市介護保険費特別会計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0.74</c:v>
                </c:pt>
                <c:pt idx="2">
                  <c:v>#N/A</c:v>
                </c:pt>
                <c:pt idx="3">
                  <c:v>1.42</c:v>
                </c:pt>
                <c:pt idx="4">
                  <c:v>#N/A</c:v>
                </c:pt>
                <c:pt idx="5">
                  <c:v>1.19</c:v>
                </c:pt>
                <c:pt idx="6">
                  <c:v>#N/A</c:v>
                </c:pt>
                <c:pt idx="7">
                  <c:v>0.86</c:v>
                </c:pt>
                <c:pt idx="8">
                  <c:v>#N/A</c:v>
                </c:pt>
                <c:pt idx="9">
                  <c:v>0.92</c:v>
                </c:pt>
              </c:numCache>
            </c:numRef>
          </c:val>
          <c:extLst>
            <c:ext xmlns:c16="http://schemas.microsoft.com/office/drawing/2014/chart" uri="{C3380CC4-5D6E-409C-BE32-E72D297353CC}">
              <c16:uniqueId val="{00000002-3D6D-4C31-8A1D-2163D27D8462}"/>
            </c:ext>
          </c:extLst>
        </c:ser>
        <c:ser>
          <c:idx val="3"/>
          <c:order val="3"/>
          <c:tx>
            <c:strRef>
              <c:f>データシート!$A$30</c:f>
              <c:strCache>
                <c:ptCount val="1"/>
                <c:pt idx="0">
                  <c:v>金沢市中央卸売市場事業特別会計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1.73</c:v>
                </c:pt>
                <c:pt idx="2">
                  <c:v>#N/A</c:v>
                </c:pt>
                <c:pt idx="3">
                  <c:v>1.79</c:v>
                </c:pt>
                <c:pt idx="4">
                  <c:v>#N/A</c:v>
                </c:pt>
                <c:pt idx="5">
                  <c:v>1.82</c:v>
                </c:pt>
                <c:pt idx="6">
                  <c:v>#N/A</c:v>
                </c:pt>
                <c:pt idx="7">
                  <c:v>1.84</c:v>
                </c:pt>
                <c:pt idx="8">
                  <c:v>#N/A</c:v>
                </c:pt>
                <c:pt idx="9">
                  <c:v>1.78</c:v>
                </c:pt>
              </c:numCache>
            </c:numRef>
          </c:val>
          <c:extLst>
            <c:ext xmlns:c16="http://schemas.microsoft.com/office/drawing/2014/chart" uri="{C3380CC4-5D6E-409C-BE32-E72D297353CC}">
              <c16:uniqueId val="{00000003-3D6D-4C31-8A1D-2163D27D8462}"/>
            </c:ext>
          </c:extLst>
        </c:ser>
        <c:ser>
          <c:idx val="4"/>
          <c:order val="4"/>
          <c:tx>
            <c:strRef>
              <c:f>データシート!$A$31</c:f>
              <c:strCache>
                <c:ptCount val="1"/>
                <c:pt idx="0">
                  <c:v>金沢市発電事業特別会計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1.48</c:v>
                </c:pt>
                <c:pt idx="2">
                  <c:v>#N/A</c:v>
                </c:pt>
                <c:pt idx="3">
                  <c:v>1.7</c:v>
                </c:pt>
                <c:pt idx="4">
                  <c:v>#N/A</c:v>
                </c:pt>
                <c:pt idx="5">
                  <c:v>2.2799999999999998</c:v>
                </c:pt>
                <c:pt idx="6">
                  <c:v>#N/A</c:v>
                </c:pt>
                <c:pt idx="7">
                  <c:v>2.89</c:v>
                </c:pt>
                <c:pt idx="8">
                  <c:v>#N/A</c:v>
                </c:pt>
                <c:pt idx="9">
                  <c:v>2.31</c:v>
                </c:pt>
              </c:numCache>
            </c:numRef>
          </c:val>
          <c:extLst>
            <c:ext xmlns:c16="http://schemas.microsoft.com/office/drawing/2014/chart" uri="{C3380CC4-5D6E-409C-BE32-E72D297353CC}">
              <c16:uniqueId val="{00000004-3D6D-4C31-8A1D-2163D27D8462}"/>
            </c:ext>
          </c:extLst>
        </c:ser>
        <c:ser>
          <c:idx val="5"/>
          <c:order val="5"/>
          <c:tx>
            <c:strRef>
              <c:f>データシート!$A$32</c:f>
              <c:strCache>
                <c:ptCount val="1"/>
                <c:pt idx="0">
                  <c:v>金沢市ガス事業特別会計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3.03</c:v>
                </c:pt>
                <c:pt idx="2">
                  <c:v>#N/A</c:v>
                </c:pt>
                <c:pt idx="3">
                  <c:v>3.32</c:v>
                </c:pt>
                <c:pt idx="4">
                  <c:v>#N/A</c:v>
                </c:pt>
                <c:pt idx="5">
                  <c:v>3.35</c:v>
                </c:pt>
                <c:pt idx="6">
                  <c:v>#N/A</c:v>
                </c:pt>
                <c:pt idx="7">
                  <c:v>3.27</c:v>
                </c:pt>
                <c:pt idx="8">
                  <c:v>#N/A</c:v>
                </c:pt>
                <c:pt idx="9">
                  <c:v>2.4900000000000002</c:v>
                </c:pt>
              </c:numCache>
            </c:numRef>
          </c:val>
          <c:extLst>
            <c:ext xmlns:c16="http://schemas.microsoft.com/office/drawing/2014/chart" uri="{C3380CC4-5D6E-409C-BE32-E72D297353CC}">
              <c16:uniqueId val="{00000005-3D6D-4C31-8A1D-2163D27D8462}"/>
            </c:ext>
          </c:extLst>
        </c:ser>
        <c:ser>
          <c:idx val="6"/>
          <c:order val="6"/>
          <c:tx>
            <c:strRef>
              <c:f>データシート!$A$33</c:f>
              <c:strCache>
                <c:ptCount val="1"/>
                <c:pt idx="0">
                  <c:v>金沢市下水道事業特別会計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3.05</c:v>
                </c:pt>
                <c:pt idx="2">
                  <c:v>#N/A</c:v>
                </c:pt>
                <c:pt idx="3">
                  <c:v>3.25</c:v>
                </c:pt>
                <c:pt idx="4">
                  <c:v>#N/A</c:v>
                </c:pt>
                <c:pt idx="5">
                  <c:v>3.37</c:v>
                </c:pt>
                <c:pt idx="6">
                  <c:v>#N/A</c:v>
                </c:pt>
                <c:pt idx="7">
                  <c:v>3.9</c:v>
                </c:pt>
                <c:pt idx="8">
                  <c:v>#N/A</c:v>
                </c:pt>
                <c:pt idx="9">
                  <c:v>3.13</c:v>
                </c:pt>
              </c:numCache>
            </c:numRef>
          </c:val>
          <c:extLst>
            <c:ext xmlns:c16="http://schemas.microsoft.com/office/drawing/2014/chart" uri="{C3380CC4-5D6E-409C-BE32-E72D297353CC}">
              <c16:uniqueId val="{00000006-3D6D-4C31-8A1D-2163D27D846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1.6</c:v>
                </c:pt>
                <c:pt idx="2">
                  <c:v>#N/A</c:v>
                </c:pt>
                <c:pt idx="3">
                  <c:v>1.93</c:v>
                </c:pt>
                <c:pt idx="4">
                  <c:v>#N/A</c:v>
                </c:pt>
                <c:pt idx="5">
                  <c:v>1.62</c:v>
                </c:pt>
                <c:pt idx="6">
                  <c:v>#N/A</c:v>
                </c:pt>
                <c:pt idx="7">
                  <c:v>1.66</c:v>
                </c:pt>
                <c:pt idx="8">
                  <c:v>#N/A</c:v>
                </c:pt>
                <c:pt idx="9">
                  <c:v>3.3</c:v>
                </c:pt>
              </c:numCache>
            </c:numRef>
          </c:val>
          <c:extLst>
            <c:ext xmlns:c16="http://schemas.microsoft.com/office/drawing/2014/chart" uri="{C3380CC4-5D6E-409C-BE32-E72D297353CC}">
              <c16:uniqueId val="{00000007-3D6D-4C31-8A1D-2163D27D8462}"/>
            </c:ext>
          </c:extLst>
        </c:ser>
        <c:ser>
          <c:idx val="8"/>
          <c:order val="8"/>
          <c:tx>
            <c:strRef>
              <c:f>データシート!$A$35</c:f>
              <c:strCache>
                <c:ptCount val="1"/>
                <c:pt idx="0">
                  <c:v>金沢市病院事業特別会計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3.68</c:v>
                </c:pt>
                <c:pt idx="2">
                  <c:v>#N/A</c:v>
                </c:pt>
                <c:pt idx="3">
                  <c:v>3.36</c:v>
                </c:pt>
                <c:pt idx="4">
                  <c:v>#N/A</c:v>
                </c:pt>
                <c:pt idx="5">
                  <c:v>3.31</c:v>
                </c:pt>
                <c:pt idx="6">
                  <c:v>#N/A</c:v>
                </c:pt>
                <c:pt idx="7">
                  <c:v>3.24</c:v>
                </c:pt>
                <c:pt idx="8">
                  <c:v>#N/A</c:v>
                </c:pt>
                <c:pt idx="9">
                  <c:v>4.5</c:v>
                </c:pt>
              </c:numCache>
            </c:numRef>
          </c:val>
          <c:extLst>
            <c:ext xmlns:c16="http://schemas.microsoft.com/office/drawing/2014/chart" uri="{C3380CC4-5D6E-409C-BE32-E72D297353CC}">
              <c16:uniqueId val="{00000008-3D6D-4C31-8A1D-2163D27D8462}"/>
            </c:ext>
          </c:extLst>
        </c:ser>
        <c:ser>
          <c:idx val="9"/>
          <c:order val="9"/>
          <c:tx>
            <c:strRef>
              <c:f>データシート!$A$36</c:f>
              <c:strCache>
                <c:ptCount val="1"/>
                <c:pt idx="0">
                  <c:v>金沢市水道事業特別会計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6.45</c:v>
                </c:pt>
                <c:pt idx="2">
                  <c:v>#N/A</c:v>
                </c:pt>
                <c:pt idx="3">
                  <c:v>7.14</c:v>
                </c:pt>
                <c:pt idx="4">
                  <c:v>#N/A</c:v>
                </c:pt>
                <c:pt idx="5">
                  <c:v>7.13</c:v>
                </c:pt>
                <c:pt idx="6">
                  <c:v>#N/A</c:v>
                </c:pt>
                <c:pt idx="7">
                  <c:v>6.9</c:v>
                </c:pt>
                <c:pt idx="8">
                  <c:v>#N/A</c:v>
                </c:pt>
                <c:pt idx="9">
                  <c:v>6.4</c:v>
                </c:pt>
              </c:numCache>
            </c:numRef>
          </c:val>
          <c:extLst>
            <c:ext xmlns:c16="http://schemas.microsoft.com/office/drawing/2014/chart" uri="{C3380CC4-5D6E-409C-BE32-E72D297353CC}">
              <c16:uniqueId val="{00000009-3D6D-4C31-8A1D-2163D27D846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25141</c:v>
                </c:pt>
                <c:pt idx="5">
                  <c:v>23713</c:v>
                </c:pt>
                <c:pt idx="8">
                  <c:v>22979</c:v>
                </c:pt>
                <c:pt idx="11">
                  <c:v>22202</c:v>
                </c:pt>
                <c:pt idx="14">
                  <c:v>21472</c:v>
                </c:pt>
              </c:numCache>
            </c:numRef>
          </c:val>
          <c:extLst>
            <c:ext xmlns:c16="http://schemas.microsoft.com/office/drawing/2014/chart" uri="{C3380CC4-5D6E-409C-BE32-E72D297353CC}">
              <c16:uniqueId val="{00000000-9140-4F15-97F4-8AD37171F1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40-4F15-97F4-8AD37171F1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108</c:v>
                </c:pt>
                <c:pt idx="9">
                  <c:v>108</c:v>
                </c:pt>
                <c:pt idx="12">
                  <c:v>109</c:v>
                </c:pt>
              </c:numCache>
            </c:numRef>
          </c:val>
          <c:extLst>
            <c:ext xmlns:c16="http://schemas.microsoft.com/office/drawing/2014/chart" uri="{C3380CC4-5D6E-409C-BE32-E72D297353CC}">
              <c16:uniqueId val="{00000002-9140-4F15-97F4-8AD37171F1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40-4F15-97F4-8AD37171F1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6232</c:v>
                </c:pt>
                <c:pt idx="3">
                  <c:v>5841</c:v>
                </c:pt>
                <c:pt idx="6">
                  <c:v>5746</c:v>
                </c:pt>
                <c:pt idx="9">
                  <c:v>5521</c:v>
                </c:pt>
                <c:pt idx="12">
                  <c:v>5353</c:v>
                </c:pt>
              </c:numCache>
            </c:numRef>
          </c:val>
          <c:extLst>
            <c:ext xmlns:c16="http://schemas.microsoft.com/office/drawing/2014/chart" uri="{C3380CC4-5D6E-409C-BE32-E72D297353CC}">
              <c16:uniqueId val="{00000004-9140-4F15-97F4-8AD37171F1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40-4F15-97F4-8AD37171F1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40-4F15-97F4-8AD37171F1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25999</c:v>
                </c:pt>
                <c:pt idx="3">
                  <c:v>24656</c:v>
                </c:pt>
                <c:pt idx="6">
                  <c:v>21291</c:v>
                </c:pt>
                <c:pt idx="9">
                  <c:v>20509</c:v>
                </c:pt>
                <c:pt idx="12">
                  <c:v>20192</c:v>
                </c:pt>
              </c:numCache>
            </c:numRef>
          </c:val>
          <c:extLst>
            <c:ext xmlns:c16="http://schemas.microsoft.com/office/drawing/2014/chart" uri="{C3380CC4-5D6E-409C-BE32-E72D297353CC}">
              <c16:uniqueId val="{00000007-9140-4F15-97F4-8AD37171F19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7090</c:v>
                </c:pt>
                <c:pt idx="2">
                  <c:v>#N/A</c:v>
                </c:pt>
                <c:pt idx="3">
                  <c:v>#N/A</c:v>
                </c:pt>
                <c:pt idx="4">
                  <c:v>6784</c:v>
                </c:pt>
                <c:pt idx="5">
                  <c:v>#N/A</c:v>
                </c:pt>
                <c:pt idx="6">
                  <c:v>#N/A</c:v>
                </c:pt>
                <c:pt idx="7">
                  <c:v>4166</c:v>
                </c:pt>
                <c:pt idx="8">
                  <c:v>#N/A</c:v>
                </c:pt>
                <c:pt idx="9">
                  <c:v>#N/A</c:v>
                </c:pt>
                <c:pt idx="10">
                  <c:v>3936</c:v>
                </c:pt>
                <c:pt idx="11">
                  <c:v>#N/A</c:v>
                </c:pt>
                <c:pt idx="12">
                  <c:v>#N/A</c:v>
                </c:pt>
                <c:pt idx="13">
                  <c:v>4182</c:v>
                </c:pt>
                <c:pt idx="14">
                  <c:v>#N/A</c:v>
                </c:pt>
              </c:numCache>
            </c:numRef>
          </c:val>
          <c:smooth val="0"/>
          <c:extLst>
            <c:ext xmlns:c16="http://schemas.microsoft.com/office/drawing/2014/chart" uri="{C3380CC4-5D6E-409C-BE32-E72D297353CC}">
              <c16:uniqueId val="{00000008-9140-4F15-97F4-8AD37171F19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197669</c:v>
                </c:pt>
                <c:pt idx="5">
                  <c:v>193067</c:v>
                </c:pt>
                <c:pt idx="8">
                  <c:v>190437</c:v>
                </c:pt>
                <c:pt idx="11">
                  <c:v>186467</c:v>
                </c:pt>
                <c:pt idx="14">
                  <c:v>183192</c:v>
                </c:pt>
              </c:numCache>
            </c:numRef>
          </c:val>
          <c:extLst>
            <c:ext xmlns:c16="http://schemas.microsoft.com/office/drawing/2014/chart" uri="{C3380CC4-5D6E-409C-BE32-E72D297353CC}">
              <c16:uniqueId val="{00000000-181F-49F7-B2DA-A55DFB30374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51383</c:v>
                </c:pt>
                <c:pt idx="5">
                  <c:v>49923</c:v>
                </c:pt>
                <c:pt idx="8">
                  <c:v>50398</c:v>
                </c:pt>
                <c:pt idx="11">
                  <c:v>51444</c:v>
                </c:pt>
                <c:pt idx="14">
                  <c:v>53156</c:v>
                </c:pt>
              </c:numCache>
            </c:numRef>
          </c:val>
          <c:extLst>
            <c:ext xmlns:c16="http://schemas.microsoft.com/office/drawing/2014/chart" uri="{C3380CC4-5D6E-409C-BE32-E72D297353CC}">
              <c16:uniqueId val="{00000001-181F-49F7-B2DA-A55DFB30374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12300</c:v>
                </c:pt>
                <c:pt idx="5">
                  <c:v>14762</c:v>
                </c:pt>
                <c:pt idx="8">
                  <c:v>16649</c:v>
                </c:pt>
                <c:pt idx="11">
                  <c:v>16015</c:v>
                </c:pt>
                <c:pt idx="14">
                  <c:v>17308</c:v>
                </c:pt>
              </c:numCache>
            </c:numRef>
          </c:val>
          <c:extLst>
            <c:ext xmlns:c16="http://schemas.microsoft.com/office/drawing/2014/chart" uri="{C3380CC4-5D6E-409C-BE32-E72D297353CC}">
              <c16:uniqueId val="{00000002-181F-49F7-B2DA-A55DFB30374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1F-49F7-B2DA-A55DFB30374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1F-49F7-B2DA-A55DFB30374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1F-49F7-B2DA-A55DFB30374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16791</c:v>
                </c:pt>
                <c:pt idx="3">
                  <c:v>16201</c:v>
                </c:pt>
                <c:pt idx="6">
                  <c:v>16017</c:v>
                </c:pt>
                <c:pt idx="9">
                  <c:v>16464</c:v>
                </c:pt>
                <c:pt idx="12">
                  <c:v>16480</c:v>
                </c:pt>
              </c:numCache>
            </c:numRef>
          </c:val>
          <c:extLst>
            <c:ext xmlns:c16="http://schemas.microsoft.com/office/drawing/2014/chart" uri="{C3380CC4-5D6E-409C-BE32-E72D297353CC}">
              <c16:uniqueId val="{00000006-181F-49F7-B2DA-A55DFB30374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181F-49F7-B2DA-A55DFB30374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78865</c:v>
                </c:pt>
                <c:pt idx="3">
                  <c:v>75980</c:v>
                </c:pt>
                <c:pt idx="6">
                  <c:v>72236</c:v>
                </c:pt>
                <c:pt idx="9">
                  <c:v>70503</c:v>
                </c:pt>
                <c:pt idx="12">
                  <c:v>66946</c:v>
                </c:pt>
              </c:numCache>
            </c:numRef>
          </c:val>
          <c:extLst>
            <c:ext xmlns:c16="http://schemas.microsoft.com/office/drawing/2014/chart" uri="{C3380CC4-5D6E-409C-BE32-E72D297353CC}">
              <c16:uniqueId val="{00000008-181F-49F7-B2DA-A55DFB30374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880</c:v>
                </c:pt>
                <c:pt idx="3">
                  <c:v>1916</c:v>
                </c:pt>
                <c:pt idx="6">
                  <c:v>1762</c:v>
                </c:pt>
                <c:pt idx="9">
                  <c:v>1606</c:v>
                </c:pt>
                <c:pt idx="12">
                  <c:v>1450</c:v>
                </c:pt>
              </c:numCache>
            </c:numRef>
          </c:val>
          <c:extLst>
            <c:ext xmlns:c16="http://schemas.microsoft.com/office/drawing/2014/chart" uri="{C3380CC4-5D6E-409C-BE32-E72D297353CC}">
              <c16:uniqueId val="{00000009-181F-49F7-B2DA-A55DFB30374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221882</c:v>
                </c:pt>
                <c:pt idx="3">
                  <c:v>215791</c:v>
                </c:pt>
                <c:pt idx="6">
                  <c:v>216911</c:v>
                </c:pt>
                <c:pt idx="9">
                  <c:v>216595</c:v>
                </c:pt>
                <c:pt idx="12">
                  <c:v>212956</c:v>
                </c:pt>
              </c:numCache>
            </c:numRef>
          </c:val>
          <c:extLst>
            <c:ext xmlns:c16="http://schemas.microsoft.com/office/drawing/2014/chart" uri="{C3380CC4-5D6E-409C-BE32-E72D297353CC}">
              <c16:uniqueId val="{0000000A-181F-49F7-B2DA-A55DFB30374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57067</c:v>
                </c:pt>
                <c:pt idx="2">
                  <c:v>#N/A</c:v>
                </c:pt>
                <c:pt idx="3">
                  <c:v>#N/A</c:v>
                </c:pt>
                <c:pt idx="4">
                  <c:v>52137</c:v>
                </c:pt>
                <c:pt idx="5">
                  <c:v>#N/A</c:v>
                </c:pt>
                <c:pt idx="6">
                  <c:v>#N/A</c:v>
                </c:pt>
                <c:pt idx="7">
                  <c:v>49443</c:v>
                </c:pt>
                <c:pt idx="8">
                  <c:v>#N/A</c:v>
                </c:pt>
                <c:pt idx="9">
                  <c:v>#N/A</c:v>
                </c:pt>
                <c:pt idx="10">
                  <c:v>51242</c:v>
                </c:pt>
                <c:pt idx="11">
                  <c:v>#N/A</c:v>
                </c:pt>
                <c:pt idx="12">
                  <c:v>#N/A</c:v>
                </c:pt>
                <c:pt idx="13">
                  <c:v>44176</c:v>
                </c:pt>
                <c:pt idx="14">
                  <c:v>#N/A</c:v>
                </c:pt>
              </c:numCache>
            </c:numRef>
          </c:val>
          <c:smooth val="0"/>
          <c:extLst>
            <c:ext xmlns:c16="http://schemas.microsoft.com/office/drawing/2014/chart" uri="{C3380CC4-5D6E-409C-BE32-E72D297353CC}">
              <c16:uniqueId val="{0000000B-181F-49F7-B2DA-A55DFB30374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3006</c:v>
                </c:pt>
                <c:pt idx="1">
                  <c:v>2592</c:v>
                </c:pt>
                <c:pt idx="2">
                  <c:v>2452</c:v>
                </c:pt>
              </c:numCache>
            </c:numRef>
          </c:val>
          <c:extLst>
            <c:ext xmlns:c16="http://schemas.microsoft.com/office/drawing/2014/chart" uri="{C3380CC4-5D6E-409C-BE32-E72D297353CC}">
              <c16:uniqueId val="{00000000-6686-4062-A33C-A2C5682D42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104</c:v>
                </c:pt>
                <c:pt idx="1">
                  <c:v>104</c:v>
                </c:pt>
                <c:pt idx="2">
                  <c:v>104</c:v>
                </c:pt>
              </c:numCache>
            </c:numRef>
          </c:val>
          <c:extLst>
            <c:ext xmlns:c16="http://schemas.microsoft.com/office/drawing/2014/chart" uri="{C3380CC4-5D6E-409C-BE32-E72D297353CC}">
              <c16:uniqueId val="{00000001-6686-4062-A33C-A2C5682D42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13735</c:v>
                </c:pt>
                <c:pt idx="1">
                  <c:v>13603</c:v>
                </c:pt>
                <c:pt idx="2">
                  <c:v>14923</c:v>
                </c:pt>
              </c:numCache>
            </c:numRef>
          </c:val>
          <c:extLst>
            <c:ext xmlns:c16="http://schemas.microsoft.com/office/drawing/2014/chart" uri="{C3380CC4-5D6E-409C-BE32-E72D297353CC}">
              <c16:uniqueId val="{00000002-6686-4062-A33C-A2C5682D42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{FC40A649-6888-4B45-A816-60AAD406A238}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AFB0-4842-A321-84D662AD31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{1B7F451B-AB24-4295-888A-2E6D1954FD42}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FB0-4842-A321-84D662AD31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{1254884E-DD7F-49D2-92B4-5E189632316B}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FB0-4842-A321-84D662AD31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{F9FD98FE-5F3F-4BF3-A13F-81B6C44F648E}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FB0-4842-A321-84D662AD31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{60C59761-BF49-4269-B4E3-8D3C2B34FAC2}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FB0-4842-A321-84D662AD316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{FED71DDA-6149-47EE-9110-E10C1685D751}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AFB0-4842-A321-84D662AD3168}"/>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{52B8F8DD-AE69-4B0A-AABD-C935A7DD4815}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AFB0-4842-A321-84D662AD3168}"/>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{523FD41B-2C99-4E73-8ECC-6E137420193A}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AFB0-4842-A321-84D662AD3168}"/>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{65000222-43A3-45B9-85F3-92B2A6E50D45}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AFB0-4842-A321-84D662AD31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62.8</c:v>
                </c:pt>
                <c:pt idx="24">
                  <c:v>63.1</c:v>
                </c:pt>
                <c:pt idx="32">
                  <c:v>64.400000000000006</c:v>
                </c:pt>
              </c:numCache>
            </c:numRef>
          </c:xVal>
          <c:yVal>
            <c:numRef>
              <c:f>公会計指標分析・財政指標組合せ分析表!$BP$51:$DC$51</c:f>
              <c:numCache>
                <c:formatCode>#,##0.0;"▲ "#,##0.0</c:formatCode>
                <c:ptCount val="40"/>
                <c:pt idx="16">
                  <c:v>58.6</c:v>
                </c:pt>
                <c:pt idx="24">
                  <c:v>60.5</c:v>
                </c:pt>
                <c:pt idx="32">
                  <c:v>51</c:v>
                </c:pt>
              </c:numCache>
            </c:numRef>
          </c:yVal>
          <c:smooth val="0"/>
          <c:extLst>
            <c:ext xmlns:c16="http://schemas.microsoft.com/office/drawing/2014/chart" uri="{C3380CC4-5D6E-409C-BE32-E72D297353CC}">
              <c16:uniqueId val="{00000009-AFB0-4842-A321-84D662AD31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{84DEC9AC-9556-4D35-8E3B-721A811DDD7D}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AFB0-4842-A321-84D662AD316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{35F5B661-21F2-4822-9BDF-763F1C939AAB}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FB0-4842-A321-84D662AD31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{F248AA75-C819-4EC5-B50C-75CB330789F2}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FB0-4842-A321-84D662AD31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{C26769A2-C774-48B5-A8BB-710D10E0D5BD}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FB0-4842-A321-84D662AD31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{384D9A6A-96B1-418B-9343-3AC167950C81}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FB0-4842-A321-84D662AD3168}"/>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{3C73FB0C-5AE5-4A79-990C-4BDD1420EAA5}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AFB0-4842-A321-84D662AD3168}"/>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{D3CCD31C-80A7-4CD5-B3EA-C1F08CE45D0E}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AFB0-4842-A321-84D662AD3168}"/>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{61B39BEE-968D-40A5-BCD1-28E227724528}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AFB0-4842-A321-84D662AD3168}"/>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{DB0FEA26-F4A7-4831-AF23-21FDEA3B3BD7}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AFB0-4842-A321-84D662AD31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61.1</c:v>
                </c:pt>
                <c:pt idx="24">
                  <c:v>61.9</c:v>
                </c:pt>
                <c:pt idx="32">
                  <c:v>62.6</c:v>
                </c:pt>
              </c:numCache>
            </c:numRef>
          </c:xVal>
          <c:yVal>
            <c:numRef>
              <c:f>公会計指標分析・財政指標組合せ分析表!$BP$55:$DC$55</c:f>
              <c:numCache>
                <c:formatCode>#,##0.0;"▲ "#,##0.0</c:formatCode>
                <c:ptCount val="40"/>
                <c:pt idx="16">
                  <c:v>34</c:v>
                </c:pt>
                <c:pt idx="24">
                  <c:v>33.9</c:v>
                </c:pt>
                <c:pt idx="32">
                  <c:v>31.5</c:v>
                </c:pt>
              </c:numCache>
            </c:numRef>
          </c:yVal>
          <c:smooth val="0"/>
          <c:extLst>
            <c:ext xmlns:c16="http://schemas.microsoft.com/office/drawing/2014/chart" uri="{C3380CC4-5D6E-409C-BE32-E72D297353CC}">
              <c16:uniqueId val="{00000013-AFB0-4842-A321-84D662AD3168}"/>
            </c:ext>
          </c:extLst>
        </c:ser>
        <c:dLbls>
          <c:showLegendKey val="0"/>
          <c:showVal val="1"/>
          <c:showCatName val="0"/>
          <c:showSerName val="0"/>
          <c:showPercent val="0"/>
          <c:showBubbleSize val="0"/>
        </c:dLbls>
        <c:axId val="46179840"/>
        <c:axId val="46181760"/>
      </c:scatterChart>
      <c:valAx>
        <c:axId val="46179840"/>
        <c:scaling>
          <c:orientation val="maxMin"/>
          <c:max val="65"/>
          <c:min val="6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{1668FA26-8854-4AAF-AAFA-26C1D50AC64C}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CA3-44BD-8F39-20BF6AD33D8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{183AA380-7B7E-4F12-B591-DDE443BF7E17}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A3-44BD-8F39-20BF6AD33D8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{5E6CFD05-D906-4C41-890B-6893E7B6CE66}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A3-44BD-8F39-20BF6AD33D8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{C5157F69-9885-48F7-B460-5EA5D75AE750}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A3-44BD-8F39-20BF6AD33D8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{1A1C2DD7-B349-433D-BC6F-34AB46E544CF}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A3-44BD-8F39-20BF6AD33D8A}"/>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{A6286B15-B545-4F1F-A527-060F6B3705C4}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CA3-44BD-8F39-20BF6AD33D8A}"/>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{5589BB99-E246-4A12-8F44-DAE216F02612}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CA3-44BD-8F39-20BF6AD33D8A}"/>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{A8871251-A915-4843-8E82-AB26474C5594}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CA3-44BD-8F39-20BF6AD33D8A}"/>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{D5B2B428-FF11-4FD6-B061-90B5CC034188}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CA3-44BD-8F39-20BF6AD33D8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7.9</c:v>
                </c:pt>
                <c:pt idx="8">
                  <c:v>8.3000000000000007</c:v>
                </c:pt>
                <c:pt idx="16">
                  <c:v>7.1</c:v>
                </c:pt>
                <c:pt idx="24">
                  <c:v>5.9</c:v>
                </c:pt>
                <c:pt idx="32">
                  <c:v>4.8</c:v>
                </c:pt>
              </c:numCache>
            </c:numRef>
          </c:xVal>
          <c:yVal>
            <c:numRef>
              <c:f>公会計指標分析・財政指標組合せ分析表!$BP$73:$DC$73</c:f>
              <c:numCache>
                <c:formatCode>#,##0.0;"▲ "#,##0.0</c:formatCode>
                <c:ptCount val="40"/>
                <c:pt idx="0">
                  <c:v>68.400000000000006</c:v>
                </c:pt>
                <c:pt idx="8">
                  <c:v>62.3</c:v>
                </c:pt>
                <c:pt idx="16">
                  <c:v>58.6</c:v>
                </c:pt>
                <c:pt idx="24">
                  <c:v>60.5</c:v>
                </c:pt>
                <c:pt idx="32">
                  <c:v>51</c:v>
                </c:pt>
              </c:numCache>
            </c:numRef>
          </c:yVal>
          <c:smooth val="0"/>
          <c:extLst>
            <c:ext xmlns:c16="http://schemas.microsoft.com/office/drawing/2014/chart" uri="{C3380CC4-5D6E-409C-BE32-E72D297353CC}">
              <c16:uniqueId val="{00000009-3CA3-44BD-8F39-20BF6AD33D8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{5B5E319F-EC73-490D-9ACE-FC7F572BCBEF}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CA3-44BD-8F39-20BF6AD33D8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{04F0F318-0AE0-448F-8AED-D35C9E57CC88}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A3-44BD-8F39-20BF6AD33D8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{3FBD7C30-E0FE-4474-BDEE-BDF6EE3CB8AE}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A3-44BD-8F39-20BF6AD33D8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{A8904CF0-FC7C-4D0C-B36C-22BB0F83F92D}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A3-44BD-8F39-20BF6AD33D8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{EE2744D0-220E-4A38-8AFC-35339BD221D4}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A3-44BD-8F39-20BF6AD33D8A}"/>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{8F8FCE8A-6A03-43E8-A8A6-AE15B55612A0}</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CA3-44BD-8F39-20BF6AD33D8A}"/>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{87C837E9-1342-47E9-97DC-C63199265322}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CA3-44BD-8F39-20BF6AD33D8A}"/>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{46F8542C-96A4-44C5-B738-B77A0E07D0F9}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CA3-44BD-8F39-20BF6AD33D8A}"/>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{6720D1C6-5077-46BC-9099-355E73E6D34F}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CA3-44BD-8F39-20BF6AD33D8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3CA3-44BD-8F39-20BF6AD33D8A}"/>
            </c:ext>
          </c:extLst>
        </c:ser>
        <c:dLbls>
          <c:showLegendKey val="0"/>
          <c:showVal val="1"/>
          <c:showCatName val="0"/>
          <c:showSerName val="0"/>
          <c:showPercent val="0"/>
          <c:showBubbleSize val="0"/>
        </c:dLbls>
        <c:axId val="84219776"/>
        <c:axId val="84234240"/>
      </c:scatterChart>
      <c:valAx>
        <c:axId val="84219776"/>
        <c:scaling>
          <c:orientation val="maxMin"/>
          <c:max val="9"/>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令和２年度の実質公債費比率は</a:t>
          </a:r>
          <a:r>
            <a:rPr kumimoji="1" lang="en-US" altLang="ja-JP" sz="1400">
              <a:latin typeface="ＭＳ ゴシック" pitchFamily="49" charset="-128"/>
              <a:ea typeface="ＭＳ ゴシック" pitchFamily="49" charset="-128"/>
            </a:rPr>
            <a:t>4.8</a:t>
          </a:r>
          <a:r>
            <a:rPr kumimoji="1" lang="ja-JP" altLang="en-US" sz="1400">
              <a:latin typeface="ＭＳ ゴシック" pitchFamily="49" charset="-128"/>
              <a:ea typeface="ＭＳ ゴシック" pitchFamily="49" charset="-128"/>
            </a:rPr>
            <a:t>％と前年度の</a:t>
          </a:r>
          <a:r>
            <a:rPr kumimoji="1" lang="en-US" altLang="ja-JP" sz="1400">
              <a:latin typeface="ＭＳ ゴシック" pitchFamily="49" charset="-128"/>
              <a:ea typeface="ＭＳ ゴシック" pitchFamily="49" charset="-128"/>
            </a:rPr>
            <a:t>5.9</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ポイント減となり、中期財政計画の実践により、引き続き起債発行に許可が必要な</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％を大きく下回っており、健全性を堅持している。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実績なし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令和２年度の将来負担比率は</a:t>
          </a:r>
          <a:r>
            <a:rPr kumimoji="1" lang="en-US" altLang="ja-JP" sz="1400">
              <a:latin typeface="ＭＳ ゴシック" pitchFamily="49" charset="-128"/>
              <a:ea typeface="ＭＳ ゴシック" pitchFamily="49" charset="-128"/>
            </a:rPr>
            <a:t>51.0</a:t>
          </a:r>
          <a:r>
            <a:rPr kumimoji="1" lang="ja-JP" altLang="en-US" sz="1400">
              <a:latin typeface="ＭＳ ゴシック" pitchFamily="49" charset="-128"/>
              <a:ea typeface="ＭＳ ゴシック" pitchFamily="49" charset="-128"/>
            </a:rPr>
            <a:t>％と対前年比</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％の減となっており、その要因としては積極的に市債の繰上償還に取り組んできたことが挙げられる。今後も、中期財政計画を着実に実践し、財政基盤の強化に努めていく。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石川県金沢市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教育福祉施設等再整備積立基金、文化スポーツ施設再整備積立基金など、基金の有効活用に向けた計画的な積み立てを実施した結果、基金全体として約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今後の財政需要を見据え、特定目的基金の新設のほか既存の基金への積み立てを実施し基金の有効活用に努める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教育福祉施設等再整備積立基金：教育施設及び福祉施設等の再整備に充てる資金を積み立てるため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文化スポーツ施設再整備積立基金：文化スポーツ施設の再整備に充てる資金を積み立てるため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教育福祉施設等再整備積立基金：新規に６億円を積立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文化スポーツ施設再整備積立基金：新規に４億円を積立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教育福祉施設等再整備積立基金：将来的な学校施設の改築に向けて計画的に積立・取崩を実施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文化スポーツ施設再整備積立基金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スポーツ施設整備計画の見直しや次期計画の策定、新公共施設等総合管理計画の見直しに併せ積立・取崩を実施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新型コロナウイルス感染症対策に伴う取崩による減</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決算状況を踏まえ、可能な範囲で積み立て</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451,018
445,265
468.79
232,378,923
227,328,830
3,436,646
102,193,631
212,193,446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当市では、平成</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年度に策定した公共施設等総合管理計画</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（令和３年度改訂）</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今後生じる改修・更新費用を見込み、総合的かつ計画的な管理の推進に取り組むことを目的に掲げ、将来にわたって公共施設を適正かつ効率的に管理し、行政サービスを安定的に提供できるよう、その着実な実践に取り組んで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有形固定資産減価償却率については、概ね類似団体の平均並みとなっており、引き続き公共施設の適正かつ効率的な管理に努めていく。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xdr:cNvSpPr txBox="1"/>
      </xdr:nvSpPr>
      <xdr:spPr>
        <a:xfrm>
          <a:off x="4813300" y="5926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53552</xdr:rowOff>
    </xdr:from>
    <xdr:to>
      <xdr:col>23</xdr:col>
      <xdr:colOff>136525</xdr:colOff>
      <xdr:row>31</xdr:row>
      <xdr:rowOff>155152</xdr:rowOff>
    </xdr:to>
    <xdr:sp macro="" textlink="">
      <xdr:nvSpPr>
        <xdr:cNvPr id="81" name="楕円 80"/>
        <xdr:cNvSpPr/>
      </xdr:nvSpPr>
      <xdr:spPr>
        <a:xfrm>
          <a:off x="4711700" y="614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31979</xdr:rowOff>
    </xdr:from>
    <xdr:ext cx="405111" cy="259045"/>
    <xdr:sp macro="" textlink="">
      <xdr:nvSpPr>
        <xdr:cNvPr id="82" name="有形固定資産減価償却率該当値テキスト"/>
        <xdr:cNvSpPr txBox="1"/>
      </xdr:nvSpPr>
      <xdr:spPr>
        <a:xfrm>
          <a:off x="4813300" y="6118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6773</xdr:rowOff>
    </xdr:from>
    <xdr:to>
      <xdr:col>19</xdr:col>
      <xdr:colOff>187325</xdr:colOff>
      <xdr:row>31</xdr:row>
      <xdr:rowOff>108373</xdr:rowOff>
    </xdr:to>
    <xdr:sp macro="" textlink="">
      <xdr:nvSpPr>
        <xdr:cNvPr id="83" name="楕円 82"/>
        <xdr:cNvSpPr/>
      </xdr:nvSpPr>
      <xdr:spPr>
        <a:xfrm>
          <a:off x="4000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57573</xdr:rowOff>
    </xdr:from>
    <xdr:to>
      <xdr:col>23</xdr:col>
      <xdr:colOff>85725</xdr:colOff>
      <xdr:row>31</xdr:row>
      <xdr:rowOff>104352</xdr:rowOff>
    </xdr:to>
    <xdr:cxnSp macro="">
      <xdr:nvCxnSpPr>
        <xdr:cNvPr id="84" name="直線コネクタ 83"/>
        <xdr:cNvCxnSpPr/>
      </xdr:nvCxnSpPr>
      <xdr:spPr>
        <a:xfrm>
          <a:off x="4051300" y="6144048"/>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167428</xdr:rowOff>
    </xdr:from>
    <xdr:to>
      <xdr:col>15</xdr:col>
      <xdr:colOff>187325</xdr:colOff>
      <xdr:row>31</xdr:row>
      <xdr:rowOff>97578</xdr:rowOff>
    </xdr:to>
    <xdr:sp macro="" textlink="">
      <xdr:nvSpPr>
        <xdr:cNvPr id="85" name="楕円 84"/>
        <xdr:cNvSpPr/>
      </xdr:nvSpPr>
      <xdr:spPr>
        <a:xfrm>
          <a:off x="3238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46778</xdr:rowOff>
    </xdr:from>
    <xdr:to>
      <xdr:col>19</xdr:col>
      <xdr:colOff>136525</xdr:colOff>
      <xdr:row>31</xdr:row>
      <xdr:rowOff>57573</xdr:rowOff>
    </xdr:to>
    <xdr:cxnSp macro="">
      <xdr:nvCxnSpPr>
        <xdr:cNvPr id="86" name="直線コネクタ 85"/>
        <xdr:cNvCxnSpPr/>
      </xdr:nvCxnSpPr>
      <xdr:spPr>
        <a:xfrm>
          <a:off x="3289300" y="6133253"/>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87" name="n_1aveValue有形固定資産減価償却率"/>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88" name="n_2aveValue有形固定資産減価償却率"/>
        <xdr:cNvSpPr txBox="1"/>
      </xdr:nvSpPr>
      <xdr:spPr>
        <a:xfrm>
          <a:off x="3086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89" name="n_3aveValue有形固定資産減価償却率"/>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0" name="n_4aveValue有形固定資産減価償却率"/>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99500</xdr:rowOff>
    </xdr:from>
    <xdr:ext cx="405111" cy="259045"/>
    <xdr:sp macro="" textlink="">
      <xdr:nvSpPr>
        <xdr:cNvPr id="91" name="n_1mainValue有形固定資産減価償却率"/>
        <xdr:cNvSpPr txBox="1"/>
      </xdr:nvSpPr>
      <xdr:spPr>
        <a:xfrm>
          <a:off x="38360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88705</xdr:rowOff>
    </xdr:from>
    <xdr:ext cx="405111" cy="259045"/>
    <xdr:sp macro="" textlink="">
      <xdr:nvSpPr>
        <xdr:cNvPr id="92" name="n_2mainValue有形固定資産減価償却率"/>
        <xdr:cNvSpPr txBox="1"/>
      </xdr:nvSpPr>
      <xdr:spPr>
        <a:xfrm>
          <a:off x="30867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[ 663.9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定時償還の進捗や計画的な繰上償還の実施により地方債残高が減少傾向にあり、債務償還比率は類似団体平均並の水準となっている。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今後も、事業費精査による借入額の圧縮や、交付税措置のある地方債を中心とした借入を行い、将来負担の軽減に努める。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0" name="テキスト ボックス 10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8" name="テキスト ボックス 11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1" name="直線コネクタ 120"/>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2" name="債務償還比率最小値テキスト"/>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3" name="直線コネクタ 122"/>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5" name="直線コネクタ 12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26" name="債務償還比率平均値テキスト"/>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27" name="フローチャート: 判断 126"/>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28" name="フローチャート: 判断 127"/>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29" name="フローチャート: 判断 128"/>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0" name="フローチャート: 判断 129"/>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1" name="フローチャート: 判断 130"/>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143320</xdr:rowOff>
    </xdr:from>
    <xdr:to>
      <xdr:col>76</xdr:col>
      <xdr:colOff>73025</xdr:colOff>
      <xdr:row>31</xdr:row>
      <xdr:rowOff>73470</xdr:rowOff>
    </xdr:to>
    <xdr:sp macro="" textlink="">
      <xdr:nvSpPr>
        <xdr:cNvPr id="137" name="楕円 136"/>
        <xdr:cNvSpPr/>
      </xdr:nvSpPr>
      <xdr:spPr>
        <a:xfrm>
          <a:off x="14744700" y="605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121747</xdr:rowOff>
    </xdr:from>
    <xdr:ext cx="469744" cy="259045"/>
    <xdr:sp macro="" textlink="">
      <xdr:nvSpPr>
        <xdr:cNvPr id="138" name="債務償還比率該当値テキスト"/>
        <xdr:cNvSpPr txBox="1"/>
      </xdr:nvSpPr>
      <xdr:spPr>
        <a:xfrm>
          <a:off x="14846300" y="603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167788</xdr:rowOff>
    </xdr:from>
    <xdr:to>
      <xdr:col>72</xdr:col>
      <xdr:colOff>123825</xdr:colOff>
      <xdr:row>31</xdr:row>
      <xdr:rowOff>97938</xdr:rowOff>
    </xdr:to>
    <xdr:sp macro="" textlink="">
      <xdr:nvSpPr>
        <xdr:cNvPr id="139" name="楕円 138"/>
        <xdr:cNvSpPr/>
      </xdr:nvSpPr>
      <xdr:spPr>
        <a:xfrm>
          <a:off x="14033500" y="608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22670</xdr:rowOff>
    </xdr:from>
    <xdr:to>
      <xdr:col>76</xdr:col>
      <xdr:colOff>22225</xdr:colOff>
      <xdr:row>31</xdr:row>
      <xdr:rowOff>47138</xdr:rowOff>
    </xdr:to>
    <xdr:cxnSp macro="">
      <xdr:nvCxnSpPr>
        <xdr:cNvPr id="140" name="直線コネクタ 139"/>
        <xdr:cNvCxnSpPr/>
      </xdr:nvCxnSpPr>
      <xdr:spPr>
        <a:xfrm flipV="1">
          <a:off x="14084300" y="6109145"/>
          <a:ext cx="711200" cy="2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148477</xdr:rowOff>
    </xdr:from>
    <xdr:to>
      <xdr:col>68</xdr:col>
      <xdr:colOff>123825</xdr:colOff>
      <xdr:row>31</xdr:row>
      <xdr:rowOff>78627</xdr:rowOff>
    </xdr:to>
    <xdr:sp macro="" textlink="">
      <xdr:nvSpPr>
        <xdr:cNvPr id="141" name="楕円 140"/>
        <xdr:cNvSpPr/>
      </xdr:nvSpPr>
      <xdr:spPr>
        <a:xfrm>
          <a:off x="13271500" y="606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27827</xdr:rowOff>
    </xdr:from>
    <xdr:to>
      <xdr:col>72</xdr:col>
      <xdr:colOff>73025</xdr:colOff>
      <xdr:row>31</xdr:row>
      <xdr:rowOff>47138</xdr:rowOff>
    </xdr:to>
    <xdr:cxnSp macro="">
      <xdr:nvCxnSpPr>
        <xdr:cNvPr id="142" name="直線コネクタ 141"/>
        <xdr:cNvCxnSpPr/>
      </xdr:nvCxnSpPr>
      <xdr:spPr>
        <a:xfrm>
          <a:off x="13322300" y="6114302"/>
          <a:ext cx="762000" cy="1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124608</xdr:rowOff>
    </xdr:from>
    <xdr:to>
      <xdr:col>64</xdr:col>
      <xdr:colOff>123825</xdr:colOff>
      <xdr:row>31</xdr:row>
      <xdr:rowOff>54758</xdr:rowOff>
    </xdr:to>
    <xdr:sp macro="" textlink="">
      <xdr:nvSpPr>
        <xdr:cNvPr id="143" name="楕円 142"/>
        <xdr:cNvSpPr/>
      </xdr:nvSpPr>
      <xdr:spPr>
        <a:xfrm>
          <a:off x="12509500" y="603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3958</xdr:rowOff>
    </xdr:from>
    <xdr:to>
      <xdr:col>68</xdr:col>
      <xdr:colOff>73025</xdr:colOff>
      <xdr:row>31</xdr:row>
      <xdr:rowOff>27827</xdr:rowOff>
    </xdr:to>
    <xdr:cxnSp macro="">
      <xdr:nvCxnSpPr>
        <xdr:cNvPr id="144" name="直線コネクタ 143"/>
        <xdr:cNvCxnSpPr/>
      </xdr:nvCxnSpPr>
      <xdr:spPr>
        <a:xfrm>
          <a:off x="12560300" y="6090433"/>
          <a:ext cx="762000" cy="2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145838</xdr:rowOff>
    </xdr:from>
    <xdr:to>
      <xdr:col>60</xdr:col>
      <xdr:colOff>123825</xdr:colOff>
      <xdr:row>31</xdr:row>
      <xdr:rowOff>75988</xdr:rowOff>
    </xdr:to>
    <xdr:sp macro="" textlink="">
      <xdr:nvSpPr>
        <xdr:cNvPr id="145" name="楕円 144"/>
        <xdr:cNvSpPr/>
      </xdr:nvSpPr>
      <xdr:spPr>
        <a:xfrm>
          <a:off x="11747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3958</xdr:rowOff>
    </xdr:from>
    <xdr:to>
      <xdr:col>64</xdr:col>
      <xdr:colOff>73025</xdr:colOff>
      <xdr:row>31</xdr:row>
      <xdr:rowOff>25188</xdr:rowOff>
    </xdr:to>
    <xdr:cxnSp macro="">
      <xdr:nvCxnSpPr>
        <xdr:cNvPr id="146" name="直線コネクタ 145"/>
        <xdr:cNvCxnSpPr/>
      </xdr:nvCxnSpPr>
      <xdr:spPr>
        <a:xfrm flipV="1">
          <a:off x="11798300" y="6090433"/>
          <a:ext cx="762000" cy="2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47" name="n_1aveValue債務償還比率"/>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48" name="n_2aveValue債務償還比率"/>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53562</xdr:rowOff>
    </xdr:from>
    <xdr:ext cx="469744" cy="259045"/>
    <xdr:sp macro="" textlink="">
      <xdr:nvSpPr>
        <xdr:cNvPr id="149" name="n_3aveValue債務償還比率"/>
        <xdr:cNvSpPr txBox="1"/>
      </xdr:nvSpPr>
      <xdr:spPr>
        <a:xfrm>
          <a:off x="12325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0" name="n_4aveValue債務償還比率"/>
        <xdr:cNvSpPr txBox="1"/>
      </xdr:nvSpPr>
      <xdr:spPr>
        <a:xfrm>
          <a:off x="11563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89065</xdr:rowOff>
    </xdr:from>
    <xdr:ext cx="469744" cy="259045"/>
    <xdr:sp macro="" textlink="">
      <xdr:nvSpPr>
        <xdr:cNvPr id="151" name="n_1mainValue債務償還比率"/>
        <xdr:cNvSpPr txBox="1"/>
      </xdr:nvSpPr>
      <xdr:spPr>
        <a:xfrm>
          <a:off x="13836727" y="617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69754</xdr:rowOff>
    </xdr:from>
    <xdr:ext cx="469744" cy="259045"/>
    <xdr:sp macro="" textlink="">
      <xdr:nvSpPr>
        <xdr:cNvPr id="152" name="n_2mainValue債務償還比率"/>
        <xdr:cNvSpPr txBox="1"/>
      </xdr:nvSpPr>
      <xdr:spPr>
        <a:xfrm>
          <a:off x="13087427" y="615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71285</xdr:rowOff>
    </xdr:from>
    <xdr:ext cx="469744" cy="259045"/>
    <xdr:sp macro="" textlink="">
      <xdr:nvSpPr>
        <xdr:cNvPr id="153" name="n_3mainValue債務償還比率"/>
        <xdr:cNvSpPr txBox="1"/>
      </xdr:nvSpPr>
      <xdr:spPr>
        <a:xfrm>
          <a:off x="12325427" y="5814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67115</xdr:rowOff>
    </xdr:from>
    <xdr:ext cx="469744" cy="259045"/>
    <xdr:sp macro="" textlink="">
      <xdr:nvSpPr>
        <xdr:cNvPr id="154" name="n_4mainValue債務償還比率"/>
        <xdr:cNvSpPr txBox="1"/>
      </xdr:nvSpPr>
      <xdr:spPr>
        <a:xfrm>
          <a:off x="11563427" y="615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451,018
445,265
468.79
232,378,923
227,328,830
3,436,646
102,193,631
212,193,446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xdr:cNvSpPr txBox="1"/>
      </xdr:nvSpPr>
      <xdr:spPr>
        <a:xfrm>
          <a:off x="4673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97790</xdr:rowOff>
    </xdr:from>
    <xdr:to>
      <xdr:col>24</xdr:col>
      <xdr:colOff>114300</xdr:colOff>
      <xdr:row>39</xdr:row>
      <xdr:rowOff>27940</xdr:rowOff>
    </xdr:to>
    <xdr:sp macro="" textlink="">
      <xdr:nvSpPr>
        <xdr:cNvPr id="73" name="楕円 72"/>
        <xdr:cNvSpPr/>
      </xdr:nvSpPr>
      <xdr:spPr>
        <a:xfrm>
          <a:off x="4584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76217</xdr:rowOff>
    </xdr:from>
    <xdr:ext cx="405111" cy="259045"/>
    <xdr:sp macro="" textlink="">
      <xdr:nvSpPr>
        <xdr:cNvPr id="74" name="【道路】&#10;有形固定資産減価償却率該当値テキスト"/>
        <xdr:cNvSpPr txBox="1"/>
      </xdr:nvSpPr>
      <xdr:spPr>
        <a:xfrm>
          <a:off x="4673600"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67310</xdr:rowOff>
    </xdr:from>
    <xdr:to>
      <xdr:col>20</xdr:col>
      <xdr:colOff>38100</xdr:colOff>
      <xdr:row>38</xdr:row>
      <xdr:rowOff>168910</xdr:rowOff>
    </xdr:to>
    <xdr:sp macro="" textlink="">
      <xdr:nvSpPr>
        <xdr:cNvPr id="75" name="楕円 74"/>
        <xdr:cNvSpPr/>
      </xdr:nvSpPr>
      <xdr:spPr>
        <a:xfrm>
          <a:off x="3746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118110</xdr:rowOff>
    </xdr:from>
    <xdr:to>
      <xdr:col>24</xdr:col>
      <xdr:colOff>63500</xdr:colOff>
      <xdr:row>38</xdr:row>
      <xdr:rowOff>148590</xdr:rowOff>
    </xdr:to>
    <xdr:cxnSp macro="">
      <xdr:nvCxnSpPr>
        <xdr:cNvPr id="76" name="直線コネクタ 75"/>
        <xdr:cNvCxnSpPr/>
      </xdr:nvCxnSpPr>
      <xdr:spPr>
        <a:xfrm>
          <a:off x="3797300" y="663321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38735</xdr:rowOff>
    </xdr:from>
    <xdr:to>
      <xdr:col>15</xdr:col>
      <xdr:colOff>101600</xdr:colOff>
      <xdr:row>38</xdr:row>
      <xdr:rowOff>140335</xdr:rowOff>
    </xdr:to>
    <xdr:sp macro="" textlink="">
      <xdr:nvSpPr>
        <xdr:cNvPr id="77" name="楕円 76"/>
        <xdr:cNvSpPr/>
      </xdr:nvSpPr>
      <xdr:spPr>
        <a:xfrm>
          <a:off x="2857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89535</xdr:rowOff>
    </xdr:from>
    <xdr:to>
      <xdr:col>19</xdr:col>
      <xdr:colOff>177800</xdr:colOff>
      <xdr:row>38</xdr:row>
      <xdr:rowOff>118110</xdr:rowOff>
    </xdr:to>
    <xdr:cxnSp macro="">
      <xdr:nvCxnSpPr>
        <xdr:cNvPr id="78" name="直線コネクタ 77"/>
        <xdr:cNvCxnSpPr/>
      </xdr:nvCxnSpPr>
      <xdr:spPr>
        <a:xfrm>
          <a:off x="2908300" y="66046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79" name="n_1aveValue【道路】&#10;有形固定資産減価償却率"/>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0"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1" name="n_3aveValue【道路】&#10;有形固定資産減価償却率"/>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2" name="n_4aveValue【道路】&#10;有形固定資産減価償却率"/>
        <xdr:cNvSpPr txBox="1"/>
      </xdr:nvSpPr>
      <xdr:spPr>
        <a:xfrm>
          <a:off x="927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160037</xdr:rowOff>
    </xdr:from>
    <xdr:ext cx="405111" cy="259045"/>
    <xdr:sp macro="" textlink="">
      <xdr:nvSpPr>
        <xdr:cNvPr id="83" name="n_1mainValue【道路】&#10;有形固定資産減価償却率"/>
        <xdr:cNvSpPr txBox="1"/>
      </xdr:nvSpPr>
      <xdr:spPr>
        <a:xfrm>
          <a:off x="3582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131462</xdr:rowOff>
    </xdr:from>
    <xdr:ext cx="405111" cy="259045"/>
    <xdr:sp macro="" textlink="">
      <xdr:nvSpPr>
        <xdr:cNvPr id="84" name="n_2mainValue【道路】&#10;有形固定資産減価償却率"/>
        <xdr:cNvSpPr txBox="1"/>
      </xdr:nvSpPr>
      <xdr:spPr>
        <a:xfrm>
          <a:off x="2705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8" name="テキスト ボックス 97"/>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0" name="テキスト ボックス 99"/>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2" name="テキスト ボックス 101"/>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0" name="直線コネクタ 109"/>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1" name="【道路】&#10;一人当たり延長最小値テキスト"/>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2" name="直線コネクタ 111"/>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3" name="【道路】&#10;一人当たり延長最大値テキスト"/>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14" name="直線コネクタ 113"/>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125021</xdr:rowOff>
    </xdr:from>
    <xdr:ext cx="469744" cy="259045"/>
    <xdr:sp macro="" textlink="">
      <xdr:nvSpPr>
        <xdr:cNvPr id="115" name="【道路】&#10;一人当たり延長平均値テキスト"/>
        <xdr:cNvSpPr txBox="1"/>
      </xdr:nvSpPr>
      <xdr:spPr>
        <a:xfrm>
          <a:off x="10515600" y="6468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16" name="フローチャート: 判断 115"/>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17" name="フローチャート: 判断 116"/>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18" name="フローチャート: 判断 117"/>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19" name="フローチャート: 判断 118"/>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0" name="フローチャート: 判断 119"/>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32693</xdr:rowOff>
    </xdr:from>
    <xdr:to>
      <xdr:col>55</xdr:col>
      <xdr:colOff>50800</xdr:colOff>
      <xdr:row>39</xdr:row>
      <xdr:rowOff>134293</xdr:rowOff>
    </xdr:to>
    <xdr:sp macro="" textlink="">
      <xdr:nvSpPr>
        <xdr:cNvPr id="126" name="楕円 125"/>
        <xdr:cNvSpPr/>
      </xdr:nvSpPr>
      <xdr:spPr>
        <a:xfrm>
          <a:off x="10426700" y="671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11120</xdr:rowOff>
    </xdr:from>
    <xdr:ext cx="469744" cy="259045"/>
    <xdr:sp macro="" textlink="">
      <xdr:nvSpPr>
        <xdr:cNvPr id="127" name="【道路】&#10;一人当たり延長該当値テキスト"/>
        <xdr:cNvSpPr txBox="1"/>
      </xdr:nvSpPr>
      <xdr:spPr>
        <a:xfrm>
          <a:off x="10515600" y="669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35089</xdr:rowOff>
    </xdr:from>
    <xdr:to>
      <xdr:col>50</xdr:col>
      <xdr:colOff>165100</xdr:colOff>
      <xdr:row>39</xdr:row>
      <xdr:rowOff>136689</xdr:rowOff>
    </xdr:to>
    <xdr:sp macro="" textlink="">
      <xdr:nvSpPr>
        <xdr:cNvPr id="128" name="楕円 127"/>
        <xdr:cNvSpPr/>
      </xdr:nvSpPr>
      <xdr:spPr>
        <a:xfrm>
          <a:off x="9588500" y="67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83493</xdr:rowOff>
    </xdr:from>
    <xdr:to>
      <xdr:col>55</xdr:col>
      <xdr:colOff>0</xdr:colOff>
      <xdr:row>39</xdr:row>
      <xdr:rowOff>85889</xdr:rowOff>
    </xdr:to>
    <xdr:cxnSp macro="">
      <xdr:nvCxnSpPr>
        <xdr:cNvPr id="129" name="直線コネクタ 128"/>
        <xdr:cNvCxnSpPr/>
      </xdr:nvCxnSpPr>
      <xdr:spPr>
        <a:xfrm flipV="1">
          <a:off x="9639300" y="6770043"/>
          <a:ext cx="838200" cy="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37592</xdr:rowOff>
    </xdr:from>
    <xdr:to>
      <xdr:col>46</xdr:col>
      <xdr:colOff>38100</xdr:colOff>
      <xdr:row>39</xdr:row>
      <xdr:rowOff>139192</xdr:rowOff>
    </xdr:to>
    <xdr:sp macro="" textlink="">
      <xdr:nvSpPr>
        <xdr:cNvPr id="130" name="楕円 129"/>
        <xdr:cNvSpPr/>
      </xdr:nvSpPr>
      <xdr:spPr>
        <a:xfrm>
          <a:off x="8699500" y="672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85889</xdr:rowOff>
    </xdr:from>
    <xdr:to>
      <xdr:col>50</xdr:col>
      <xdr:colOff>114300</xdr:colOff>
      <xdr:row>39</xdr:row>
      <xdr:rowOff>88392</xdr:rowOff>
    </xdr:to>
    <xdr:cxnSp macro="">
      <xdr:nvCxnSpPr>
        <xdr:cNvPr id="131" name="直線コネクタ 130"/>
        <xdr:cNvCxnSpPr/>
      </xdr:nvCxnSpPr>
      <xdr:spPr>
        <a:xfrm flipV="1">
          <a:off x="8750300" y="6772439"/>
          <a:ext cx="88900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48277</xdr:rowOff>
    </xdr:from>
    <xdr:ext cx="469744" cy="259045"/>
    <xdr:sp macro="" textlink="">
      <xdr:nvSpPr>
        <xdr:cNvPr id="132" name="n_1aveValue【道路】&#10;一人当たり延長"/>
        <xdr:cNvSpPr txBox="1"/>
      </xdr:nvSpPr>
      <xdr:spPr>
        <a:xfrm>
          <a:off x="9391727" y="639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52196</xdr:rowOff>
    </xdr:from>
    <xdr:ext cx="469744" cy="259045"/>
    <xdr:sp macro="" textlink="">
      <xdr:nvSpPr>
        <xdr:cNvPr id="133" name="n_2aveValue【道路】&#10;一人当たり延長"/>
        <xdr:cNvSpPr txBox="1"/>
      </xdr:nvSpPr>
      <xdr:spPr>
        <a:xfrm>
          <a:off x="8515427" y="639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34234</xdr:rowOff>
    </xdr:from>
    <xdr:ext cx="469744" cy="259045"/>
    <xdr:sp macro="" textlink="">
      <xdr:nvSpPr>
        <xdr:cNvPr id="134" name="n_3aveValue【道路】&#10;一人当たり延長"/>
        <xdr:cNvSpPr txBox="1"/>
      </xdr:nvSpPr>
      <xdr:spPr>
        <a:xfrm>
          <a:off x="7626427" y="63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71464</xdr:rowOff>
    </xdr:from>
    <xdr:ext cx="469744" cy="259045"/>
    <xdr:sp macro="" textlink="">
      <xdr:nvSpPr>
        <xdr:cNvPr id="135" name="n_4aveValue【道路】&#10;一人当たり延長"/>
        <xdr:cNvSpPr txBox="1"/>
      </xdr:nvSpPr>
      <xdr:spPr>
        <a:xfrm>
          <a:off x="6737427" y="6415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127816</xdr:rowOff>
    </xdr:from>
    <xdr:ext cx="469744" cy="259045"/>
    <xdr:sp macro="" textlink="">
      <xdr:nvSpPr>
        <xdr:cNvPr id="136" name="n_1mainValue【道路】&#10;一人当たり延長"/>
        <xdr:cNvSpPr txBox="1"/>
      </xdr:nvSpPr>
      <xdr:spPr>
        <a:xfrm>
          <a:off x="9391727" y="6814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130319</xdr:rowOff>
    </xdr:from>
    <xdr:ext cx="469744" cy="259045"/>
    <xdr:sp macro="" textlink="">
      <xdr:nvSpPr>
        <xdr:cNvPr id="137" name="n_2mainValue【道路】&#10;一人当たり延長"/>
        <xdr:cNvSpPr txBox="1"/>
      </xdr:nvSpPr>
      <xdr:spPr>
        <a:xfrm>
          <a:off x="8515427" y="681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8" name="テキスト ボックス 14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0" name="テキスト ボックス 14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0" name="テキスト ボックス 15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63" name="直線コネクタ 162"/>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64" name="【橋りょう・トンネル】&#10;有形固定資産減価償却率最小値テキスト"/>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65" name="直線コネクタ 164"/>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66" name="【橋りょう・トンネ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67" name="直線コネクタ 166"/>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68" name="【橋りょう・トンネル】&#10;有形固定資産減価償却率平均値テキスト"/>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69" name="フローチャート: 判断 168"/>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70" name="フローチャート: 判断 169"/>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71" name="フローチャート: 判断 170"/>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72" name="フローチャート: 判断 171"/>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73" name="フローチャート: 判断 172"/>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141877</xdr:rowOff>
    </xdr:from>
    <xdr:to>
      <xdr:col>24</xdr:col>
      <xdr:colOff>114300</xdr:colOff>
      <xdr:row>61</xdr:row>
      <xdr:rowOff>72027</xdr:rowOff>
    </xdr:to>
    <xdr:sp macro="" textlink="">
      <xdr:nvSpPr>
        <xdr:cNvPr id="179" name="楕円 178"/>
        <xdr:cNvSpPr/>
      </xdr:nvSpPr>
      <xdr:spPr>
        <a:xfrm>
          <a:off x="45847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120304</xdr:rowOff>
    </xdr:from>
    <xdr:ext cx="405111" cy="259045"/>
    <xdr:sp macro="" textlink="">
      <xdr:nvSpPr>
        <xdr:cNvPr id="180" name="【橋りょう・トンネル】&#10;有形固定資産減価償却率該当値テキスト"/>
        <xdr:cNvSpPr txBox="1"/>
      </xdr:nvSpPr>
      <xdr:spPr>
        <a:xfrm>
          <a:off x="4673600"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122283</xdr:rowOff>
    </xdr:from>
    <xdr:to>
      <xdr:col>20</xdr:col>
      <xdr:colOff>38100</xdr:colOff>
      <xdr:row>61</xdr:row>
      <xdr:rowOff>52433</xdr:rowOff>
    </xdr:to>
    <xdr:sp macro="" textlink="">
      <xdr:nvSpPr>
        <xdr:cNvPr id="181" name="楕円 180"/>
        <xdr:cNvSpPr/>
      </xdr:nvSpPr>
      <xdr:spPr>
        <a:xfrm>
          <a:off x="3746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1633</xdr:rowOff>
    </xdr:from>
    <xdr:to>
      <xdr:col>24</xdr:col>
      <xdr:colOff>63500</xdr:colOff>
      <xdr:row>61</xdr:row>
      <xdr:rowOff>21227</xdr:rowOff>
    </xdr:to>
    <xdr:cxnSp macro="">
      <xdr:nvCxnSpPr>
        <xdr:cNvPr id="182" name="直線コネクタ 181"/>
        <xdr:cNvCxnSpPr/>
      </xdr:nvCxnSpPr>
      <xdr:spPr>
        <a:xfrm>
          <a:off x="3797300" y="1046008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117384</xdr:rowOff>
    </xdr:from>
    <xdr:to>
      <xdr:col>15</xdr:col>
      <xdr:colOff>101600</xdr:colOff>
      <xdr:row>61</xdr:row>
      <xdr:rowOff>47534</xdr:rowOff>
    </xdr:to>
    <xdr:sp macro="" textlink="">
      <xdr:nvSpPr>
        <xdr:cNvPr id="183" name="楕円 182"/>
        <xdr:cNvSpPr/>
      </xdr:nvSpPr>
      <xdr:spPr>
        <a:xfrm>
          <a:off x="2857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168184</xdr:rowOff>
    </xdr:from>
    <xdr:to>
      <xdr:col>19</xdr:col>
      <xdr:colOff>177800</xdr:colOff>
      <xdr:row>61</xdr:row>
      <xdr:rowOff>1633</xdr:rowOff>
    </xdr:to>
    <xdr:cxnSp macro="">
      <xdr:nvCxnSpPr>
        <xdr:cNvPr id="184" name="直線コネクタ 183"/>
        <xdr:cNvCxnSpPr/>
      </xdr:nvCxnSpPr>
      <xdr:spPr>
        <a:xfrm>
          <a:off x="2908300" y="1045518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185" name="n_1aveValue【橋りょう・トンネル】&#10;有形固定資産減価償却率"/>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186" name="n_2aveValue【橋りょう・トンネル】&#10;有形固定資産減価償却率"/>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187" name="n_3aveValue【橋りょう・トンネル】&#10;有形固定資産減価償却率"/>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163665</xdr:rowOff>
    </xdr:from>
    <xdr:ext cx="405111" cy="259045"/>
    <xdr:sp macro="" textlink="">
      <xdr:nvSpPr>
        <xdr:cNvPr id="188" name="n_4aveValue【橋りょう・トンネル】&#10;有形固定資産減価償却率"/>
        <xdr:cNvSpPr txBox="1"/>
      </xdr:nvSpPr>
      <xdr:spPr>
        <a:xfrm>
          <a:off x="9277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43560</xdr:rowOff>
    </xdr:from>
    <xdr:ext cx="405111" cy="259045"/>
    <xdr:sp macro="" textlink="">
      <xdr:nvSpPr>
        <xdr:cNvPr id="189" name="n_1mainValue【橋りょう・トンネル】&#10;有形固定資産減価償却率"/>
        <xdr:cNvSpPr txBox="1"/>
      </xdr:nvSpPr>
      <xdr:spPr>
        <a:xfrm>
          <a:off x="3582044" y="1050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38661</xdr:rowOff>
    </xdr:from>
    <xdr:ext cx="405111" cy="259045"/>
    <xdr:sp macro="" textlink="">
      <xdr:nvSpPr>
        <xdr:cNvPr id="190" name="n_2mainValue【橋りょう・トンネル】&#10;有形固定資産減価償却率"/>
        <xdr:cNvSpPr txBox="1"/>
      </xdr:nvSpPr>
      <xdr:spPr>
        <a:xfrm>
          <a:off x="2705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2" name="テキスト ボックス 20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4" name="テキスト ボックス 20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6" name="テキスト ボックス 20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8" name="テキスト ボックス 20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0" name="テキスト ボックス 20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14" name="直線コネクタ 213"/>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15" name="【橋りょう・トンネル】&#10;一人当たり有形固定資産（償却資産）額最小値テキスト"/>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16" name="直線コネクタ 215"/>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17" name="【橋りょう・トンネル】&#10;一人当たり有形固定資産（償却資産）額最大値テキスト"/>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18" name="直線コネクタ 217"/>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19" name="【橋りょう・トンネル】&#10;一人当たり有形固定資産（償却資産）額平均値テキスト"/>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20" name="フローチャート: 判断 219"/>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21" name="フローチャート: 判断 220"/>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22" name="フローチャート: 判断 221"/>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23" name="フローチャート: 判断 222"/>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24" name="フローチャート: 判断 223"/>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149446</xdr:rowOff>
    </xdr:from>
    <xdr:to>
      <xdr:col>55</xdr:col>
      <xdr:colOff>50800</xdr:colOff>
      <xdr:row>62</xdr:row>
      <xdr:rowOff>79596</xdr:rowOff>
    </xdr:to>
    <xdr:sp macro="" textlink="">
      <xdr:nvSpPr>
        <xdr:cNvPr id="230" name="楕円 229"/>
        <xdr:cNvSpPr/>
      </xdr:nvSpPr>
      <xdr:spPr>
        <a:xfrm>
          <a:off x="10426700" y="1060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873</xdr:rowOff>
    </xdr:from>
    <xdr:ext cx="599010" cy="259045"/>
    <xdr:sp macro="" textlink="">
      <xdr:nvSpPr>
        <xdr:cNvPr id="231" name="【橋りょう・トンネル】&#10;一人当たり有形固定資産（償却資産）額該当値テキスト"/>
        <xdr:cNvSpPr txBox="1"/>
      </xdr:nvSpPr>
      <xdr:spPr>
        <a:xfrm>
          <a:off x="10515600" y="1045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153381</xdr:rowOff>
    </xdr:from>
    <xdr:to>
      <xdr:col>50</xdr:col>
      <xdr:colOff>165100</xdr:colOff>
      <xdr:row>62</xdr:row>
      <xdr:rowOff>83531</xdr:rowOff>
    </xdr:to>
    <xdr:sp macro="" textlink="">
      <xdr:nvSpPr>
        <xdr:cNvPr id="232" name="楕円 231"/>
        <xdr:cNvSpPr/>
      </xdr:nvSpPr>
      <xdr:spPr>
        <a:xfrm>
          <a:off x="9588500" y="1061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28796</xdr:rowOff>
    </xdr:from>
    <xdr:to>
      <xdr:col>55</xdr:col>
      <xdr:colOff>0</xdr:colOff>
      <xdr:row>62</xdr:row>
      <xdr:rowOff>32731</xdr:rowOff>
    </xdr:to>
    <xdr:cxnSp macro="">
      <xdr:nvCxnSpPr>
        <xdr:cNvPr id="233" name="直線コネクタ 232"/>
        <xdr:cNvCxnSpPr/>
      </xdr:nvCxnSpPr>
      <xdr:spPr>
        <a:xfrm flipV="1">
          <a:off x="9639300" y="10658696"/>
          <a:ext cx="8382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163234</xdr:rowOff>
    </xdr:from>
    <xdr:to>
      <xdr:col>46</xdr:col>
      <xdr:colOff>38100</xdr:colOff>
      <xdr:row>62</xdr:row>
      <xdr:rowOff>93384</xdr:rowOff>
    </xdr:to>
    <xdr:sp macro="" textlink="">
      <xdr:nvSpPr>
        <xdr:cNvPr id="234" name="楕円 233"/>
        <xdr:cNvSpPr/>
      </xdr:nvSpPr>
      <xdr:spPr>
        <a:xfrm>
          <a:off x="8699500" y="1062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32731</xdr:rowOff>
    </xdr:from>
    <xdr:to>
      <xdr:col>50</xdr:col>
      <xdr:colOff>114300</xdr:colOff>
      <xdr:row>62</xdr:row>
      <xdr:rowOff>42584</xdr:rowOff>
    </xdr:to>
    <xdr:cxnSp macro="">
      <xdr:nvCxnSpPr>
        <xdr:cNvPr id="235" name="直線コネクタ 234"/>
        <xdr:cNvCxnSpPr/>
      </xdr:nvCxnSpPr>
      <xdr:spPr>
        <a:xfrm flipV="1">
          <a:off x="8750300" y="10662631"/>
          <a:ext cx="889000" cy="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36" name="n_1aveValue【橋りょう・トンネル】&#10;一人当たり有形固定資産（償却資産）額"/>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37" name="n_2aveValue【橋りょう・トンネル】&#10;一人当たり有形固定資産（償却資産）額"/>
        <xdr:cNvSpPr txBox="1"/>
      </xdr:nvSpPr>
      <xdr:spPr>
        <a:xfrm>
          <a:off x="8483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141515</xdr:rowOff>
    </xdr:from>
    <xdr:ext cx="534377" cy="259045"/>
    <xdr:sp macro="" textlink="">
      <xdr:nvSpPr>
        <xdr:cNvPr id="238" name="n_3aveValue【橋りょう・トンネル】&#10;一人当たり有形固定資産（償却資産）額"/>
        <xdr:cNvSpPr txBox="1"/>
      </xdr:nvSpPr>
      <xdr:spPr>
        <a:xfrm>
          <a:off x="7594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132238</xdr:rowOff>
    </xdr:from>
    <xdr:ext cx="534377" cy="259045"/>
    <xdr:sp macro="" textlink="">
      <xdr:nvSpPr>
        <xdr:cNvPr id="239" name="n_4aveValue【橋りょう・トンネル】&#10;一人当たり有形固定資産（償却資産）額"/>
        <xdr:cNvSpPr txBox="1"/>
      </xdr:nvSpPr>
      <xdr:spPr>
        <a:xfrm>
          <a:off x="6705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100058</xdr:rowOff>
    </xdr:from>
    <xdr:ext cx="599010" cy="259045"/>
    <xdr:sp macro="" textlink="">
      <xdr:nvSpPr>
        <xdr:cNvPr id="240" name="n_1mainValue【橋りょう・トンネル】&#10;一人当たり有形固定資産（償却資産）額"/>
        <xdr:cNvSpPr txBox="1"/>
      </xdr:nvSpPr>
      <xdr:spPr>
        <a:xfrm>
          <a:off x="9327095" y="10387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109911</xdr:rowOff>
    </xdr:from>
    <xdr:ext cx="534377" cy="259045"/>
    <xdr:sp macro="" textlink="">
      <xdr:nvSpPr>
        <xdr:cNvPr id="241" name="n_2mainValue【橋りょう・トンネル】&#10;一人当たり有形固定資産（償却資産）額"/>
        <xdr:cNvSpPr txBox="1"/>
      </xdr:nvSpPr>
      <xdr:spPr>
        <a:xfrm>
          <a:off x="8483111" y="1039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2" name="テキスト ボックス 26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4" name="テキスト ボックス 26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66" name="直線コネクタ 265"/>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67" name="【公営住宅】&#10;有形固定資産減価償却率最小値テキスト"/>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68" name="直線コネクタ 267"/>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69" name="【公営住宅】&#10;有形固定資産減価償却率最大値テキスト"/>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70" name="直線コネクタ 269"/>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71" name="【公営住宅】&#10;有形固定資産減価償却率平均値テキスト"/>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72" name="フローチャート: 判断 271"/>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73" name="フローチャート: 判断 272"/>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74" name="フローチャート: 判断 273"/>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75" name="フローチャート: 判断 274"/>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276" name="フローチャート: 判断 275"/>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40639</xdr:rowOff>
    </xdr:from>
    <xdr:to>
      <xdr:col>24</xdr:col>
      <xdr:colOff>114300</xdr:colOff>
      <xdr:row>83</xdr:row>
      <xdr:rowOff>142239</xdr:rowOff>
    </xdr:to>
    <xdr:sp macro="" textlink="">
      <xdr:nvSpPr>
        <xdr:cNvPr id="282" name="楕円 281"/>
        <xdr:cNvSpPr/>
      </xdr:nvSpPr>
      <xdr:spPr>
        <a:xfrm>
          <a:off x="45847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19066</xdr:rowOff>
    </xdr:from>
    <xdr:ext cx="405111" cy="259045"/>
    <xdr:sp macro="" textlink="">
      <xdr:nvSpPr>
        <xdr:cNvPr id="283" name="【公営住宅】&#10;有形固定資産減価償却率該当値テキスト"/>
        <xdr:cNvSpPr txBox="1"/>
      </xdr:nvSpPr>
      <xdr:spPr>
        <a:xfrm>
          <a:off x="4673600"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124461</xdr:rowOff>
    </xdr:from>
    <xdr:to>
      <xdr:col>20</xdr:col>
      <xdr:colOff>38100</xdr:colOff>
      <xdr:row>83</xdr:row>
      <xdr:rowOff>54611</xdr:rowOff>
    </xdr:to>
    <xdr:sp macro="" textlink="">
      <xdr:nvSpPr>
        <xdr:cNvPr id="284" name="楕円 283"/>
        <xdr:cNvSpPr/>
      </xdr:nvSpPr>
      <xdr:spPr>
        <a:xfrm>
          <a:off x="3746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91439</xdr:rowOff>
    </xdr:to>
    <xdr:cxnSp macro="">
      <xdr:nvCxnSpPr>
        <xdr:cNvPr id="285" name="直線コネクタ 284"/>
        <xdr:cNvCxnSpPr/>
      </xdr:nvCxnSpPr>
      <xdr:spPr>
        <a:xfrm>
          <a:off x="3797300" y="1423416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135889</xdr:rowOff>
    </xdr:from>
    <xdr:to>
      <xdr:col>15</xdr:col>
      <xdr:colOff>101600</xdr:colOff>
      <xdr:row>83</xdr:row>
      <xdr:rowOff>66039</xdr:rowOff>
    </xdr:to>
    <xdr:sp macro="" textlink="">
      <xdr:nvSpPr>
        <xdr:cNvPr id="286" name="楕円 285"/>
        <xdr:cNvSpPr/>
      </xdr:nvSpPr>
      <xdr:spPr>
        <a:xfrm>
          <a:off x="2857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3811</xdr:rowOff>
    </xdr:from>
    <xdr:to>
      <xdr:col>19</xdr:col>
      <xdr:colOff>177800</xdr:colOff>
      <xdr:row>83</xdr:row>
      <xdr:rowOff>15239</xdr:rowOff>
    </xdr:to>
    <xdr:cxnSp macro="">
      <xdr:nvCxnSpPr>
        <xdr:cNvPr id="287" name="直線コネクタ 286"/>
        <xdr:cNvCxnSpPr/>
      </xdr:nvCxnSpPr>
      <xdr:spPr>
        <a:xfrm flipV="1">
          <a:off x="2908300" y="142341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80027</xdr:rowOff>
    </xdr:from>
    <xdr:ext cx="405111" cy="259045"/>
    <xdr:sp macro="" textlink="">
      <xdr:nvSpPr>
        <xdr:cNvPr id="288" name="n_1aveValue【公営住宅】&#10;有形固定資産減価償却率"/>
        <xdr:cNvSpPr txBox="1"/>
      </xdr:nvSpPr>
      <xdr:spPr>
        <a:xfrm>
          <a:off x="35820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289" name="n_2aveValue【公営住宅】&#10;有形固定資産減価償却率"/>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290" name="n_3aveValue【公営住宅】&#10;有形固定資産減価償却率"/>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291" name="n_4aveValue【公営住宅】&#10;有形固定資産減価償却率"/>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71138</xdr:rowOff>
    </xdr:from>
    <xdr:ext cx="405111" cy="259045"/>
    <xdr:sp macro="" textlink="">
      <xdr:nvSpPr>
        <xdr:cNvPr id="292" name="n_1mainValue【公営住宅】&#10;有形固定資産減価償却率"/>
        <xdr:cNvSpPr txBox="1"/>
      </xdr:nvSpPr>
      <xdr:spPr>
        <a:xfrm>
          <a:off x="35820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293" name="n_2mainValue【公営住宅】&#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17" name="直線コネクタ 316"/>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8"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9" name="直線コネクタ 318"/>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20" name="【公営住宅】&#10;一人当たり面積最大値テキスト"/>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21" name="直線コネクタ 320"/>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74947</xdr:rowOff>
    </xdr:from>
    <xdr:ext cx="469744" cy="259045"/>
    <xdr:sp macro="" textlink="">
      <xdr:nvSpPr>
        <xdr:cNvPr id="322" name="【公営住宅】&#10;一人当たり面積平均値テキスト"/>
        <xdr:cNvSpPr txBox="1"/>
      </xdr:nvSpPr>
      <xdr:spPr>
        <a:xfrm>
          <a:off x="10515600" y="1413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23" name="フローチャート: 判断 32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24" name="フローチャート: 判断 323"/>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25" name="フローチャート: 判断 324"/>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26" name="フローチャート: 判断 325"/>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27" name="フローチャート: 判断 326"/>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151892</xdr:rowOff>
    </xdr:from>
    <xdr:to>
      <xdr:col>55</xdr:col>
      <xdr:colOff>50800</xdr:colOff>
      <xdr:row>84</xdr:row>
      <xdr:rowOff>82042</xdr:rowOff>
    </xdr:to>
    <xdr:sp macro="" textlink="">
      <xdr:nvSpPr>
        <xdr:cNvPr id="333" name="楕円 332"/>
        <xdr:cNvSpPr/>
      </xdr:nvSpPr>
      <xdr:spPr>
        <a:xfrm>
          <a:off x="10426700" y="1438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130319</xdr:rowOff>
    </xdr:from>
    <xdr:ext cx="469744" cy="259045"/>
    <xdr:sp macro="" textlink="">
      <xdr:nvSpPr>
        <xdr:cNvPr id="334" name="【公営住宅】&#10;一人当たり面積該当値テキスト"/>
        <xdr:cNvSpPr txBox="1"/>
      </xdr:nvSpPr>
      <xdr:spPr>
        <a:xfrm>
          <a:off x="10515600" y="1436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153415</xdr:rowOff>
    </xdr:from>
    <xdr:to>
      <xdr:col>50</xdr:col>
      <xdr:colOff>165100</xdr:colOff>
      <xdr:row>84</xdr:row>
      <xdr:rowOff>83565</xdr:rowOff>
    </xdr:to>
    <xdr:sp macro="" textlink="">
      <xdr:nvSpPr>
        <xdr:cNvPr id="335" name="楕円 334"/>
        <xdr:cNvSpPr/>
      </xdr:nvSpPr>
      <xdr:spPr>
        <a:xfrm>
          <a:off x="9588500" y="1438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31242</xdr:rowOff>
    </xdr:from>
    <xdr:to>
      <xdr:col>55</xdr:col>
      <xdr:colOff>0</xdr:colOff>
      <xdr:row>84</xdr:row>
      <xdr:rowOff>32765</xdr:rowOff>
    </xdr:to>
    <xdr:cxnSp macro="">
      <xdr:nvCxnSpPr>
        <xdr:cNvPr id="336" name="直線コネクタ 335"/>
        <xdr:cNvCxnSpPr/>
      </xdr:nvCxnSpPr>
      <xdr:spPr>
        <a:xfrm flipV="1">
          <a:off x="9639300" y="14433042"/>
          <a:ext cx="8382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149606</xdr:rowOff>
    </xdr:from>
    <xdr:to>
      <xdr:col>46</xdr:col>
      <xdr:colOff>38100</xdr:colOff>
      <xdr:row>84</xdr:row>
      <xdr:rowOff>79756</xdr:rowOff>
    </xdr:to>
    <xdr:sp macro="" textlink="">
      <xdr:nvSpPr>
        <xdr:cNvPr id="337" name="楕円 336"/>
        <xdr:cNvSpPr/>
      </xdr:nvSpPr>
      <xdr:spPr>
        <a:xfrm>
          <a:off x="8699500" y="1437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28956</xdr:rowOff>
    </xdr:from>
    <xdr:to>
      <xdr:col>50</xdr:col>
      <xdr:colOff>114300</xdr:colOff>
      <xdr:row>84</xdr:row>
      <xdr:rowOff>32765</xdr:rowOff>
    </xdr:to>
    <xdr:cxnSp macro="">
      <xdr:nvCxnSpPr>
        <xdr:cNvPr id="338" name="直線コネクタ 337"/>
        <xdr:cNvCxnSpPr/>
      </xdr:nvCxnSpPr>
      <xdr:spPr>
        <a:xfrm>
          <a:off x="8750300" y="1443075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167149</xdr:rowOff>
    </xdr:from>
    <xdr:ext cx="469744" cy="259045"/>
    <xdr:sp macro="" textlink="">
      <xdr:nvSpPr>
        <xdr:cNvPr id="339" name="n_1aveValue【公営住宅】&#10;一人当たり面積"/>
        <xdr:cNvSpPr txBox="1"/>
      </xdr:nvSpPr>
      <xdr:spPr>
        <a:xfrm>
          <a:off x="9391727" y="1405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161053</xdr:rowOff>
    </xdr:from>
    <xdr:ext cx="469744" cy="259045"/>
    <xdr:sp macro="" textlink="">
      <xdr:nvSpPr>
        <xdr:cNvPr id="340" name="n_2aveValue【公営住宅】&#10;一人当たり面積"/>
        <xdr:cNvSpPr txBox="1"/>
      </xdr:nvSpPr>
      <xdr:spPr>
        <a:xfrm>
          <a:off x="8515427"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125240</xdr:rowOff>
    </xdr:from>
    <xdr:ext cx="469744" cy="259045"/>
    <xdr:sp macro="" textlink="">
      <xdr:nvSpPr>
        <xdr:cNvPr id="341" name="n_3aveValue【公営住宅】&#10;一人当たり面積"/>
        <xdr:cNvSpPr txBox="1"/>
      </xdr:nvSpPr>
      <xdr:spPr>
        <a:xfrm>
          <a:off x="7626427" y="1401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2557</xdr:rowOff>
    </xdr:from>
    <xdr:ext cx="469744" cy="259045"/>
    <xdr:sp macro="" textlink="">
      <xdr:nvSpPr>
        <xdr:cNvPr id="342" name="n_4aveValue【公営住宅】&#10;一人当たり面積"/>
        <xdr:cNvSpPr txBox="1"/>
      </xdr:nvSpPr>
      <xdr:spPr>
        <a:xfrm>
          <a:off x="67374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74692</xdr:rowOff>
    </xdr:from>
    <xdr:ext cx="469744" cy="259045"/>
    <xdr:sp macro="" textlink="">
      <xdr:nvSpPr>
        <xdr:cNvPr id="343" name="n_1mainValue【公営住宅】&#10;一人当たり面積"/>
        <xdr:cNvSpPr txBox="1"/>
      </xdr:nvSpPr>
      <xdr:spPr>
        <a:xfrm>
          <a:off x="9391727" y="1447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70883</xdr:rowOff>
    </xdr:from>
    <xdr:ext cx="469744" cy="259045"/>
    <xdr:sp macro="" textlink="">
      <xdr:nvSpPr>
        <xdr:cNvPr id="344" name="n_2mainValue【公営住宅】&#10;一人当たり面積"/>
        <xdr:cNvSpPr txBox="1"/>
      </xdr:nvSpPr>
      <xdr:spPr>
        <a:xfrm>
          <a:off x="8515427"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1" name="テキスト ボックス 37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3" name="テキスト ボックス 37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81" name="テキスト ボックス 38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3" name="テキスト ボックス 38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385" name="直線コネクタ 384"/>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386" name="【認定こども園・幼稚園・保育所】&#10;有形固定資産減価償却率最小値テキスト"/>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387" name="直線コネクタ 386"/>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388" name="【認定こども園・幼稚園・保育所】&#10;有形固定資産減価償却率最大値テキスト"/>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389" name="直線コネクタ 388"/>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390" name="【認定こども園・幼稚園・保育所】&#10;有形固定資産減価償却率平均値テキスト"/>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391" name="フローチャート: 判断 390"/>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392" name="フローチャート: 判断 391"/>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393" name="フローチャート: 判断 392"/>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394" name="フローチャート: 判断 393"/>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395" name="フローチャート: 判断 394"/>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97790</xdr:rowOff>
    </xdr:from>
    <xdr:to>
      <xdr:col>85</xdr:col>
      <xdr:colOff>177800</xdr:colOff>
      <xdr:row>40</xdr:row>
      <xdr:rowOff>27940</xdr:rowOff>
    </xdr:to>
    <xdr:sp macro="" textlink="">
      <xdr:nvSpPr>
        <xdr:cNvPr id="401" name="楕円 400"/>
        <xdr:cNvSpPr/>
      </xdr:nvSpPr>
      <xdr:spPr>
        <a:xfrm>
          <a:off x="16268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76217</xdr:rowOff>
    </xdr:from>
    <xdr:ext cx="405111" cy="259045"/>
    <xdr:sp macro="" textlink="">
      <xdr:nvSpPr>
        <xdr:cNvPr id="402" name="【認定こども園・幼稚園・保育所】&#10;有形固定資産減価償却率該当値テキスト"/>
        <xdr:cNvSpPr txBox="1"/>
      </xdr:nvSpPr>
      <xdr:spPr>
        <a:xfrm>
          <a:off x="16357600" y="676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63500</xdr:rowOff>
    </xdr:from>
    <xdr:to>
      <xdr:col>81</xdr:col>
      <xdr:colOff>101600</xdr:colOff>
      <xdr:row>39</xdr:row>
      <xdr:rowOff>165100</xdr:rowOff>
    </xdr:to>
    <xdr:sp macro="" textlink="">
      <xdr:nvSpPr>
        <xdr:cNvPr id="403" name="楕円 402"/>
        <xdr:cNvSpPr/>
      </xdr:nvSpPr>
      <xdr:spPr>
        <a:xfrm>
          <a:off x="15430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114300</xdr:rowOff>
    </xdr:from>
    <xdr:to>
      <xdr:col>85</xdr:col>
      <xdr:colOff>127000</xdr:colOff>
      <xdr:row>39</xdr:row>
      <xdr:rowOff>148590</xdr:rowOff>
    </xdr:to>
    <xdr:cxnSp macro="">
      <xdr:nvCxnSpPr>
        <xdr:cNvPr id="404" name="直線コネクタ 403"/>
        <xdr:cNvCxnSpPr/>
      </xdr:nvCxnSpPr>
      <xdr:spPr>
        <a:xfrm>
          <a:off x="15481300" y="68008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27305</xdr:rowOff>
    </xdr:from>
    <xdr:to>
      <xdr:col>76</xdr:col>
      <xdr:colOff>165100</xdr:colOff>
      <xdr:row>39</xdr:row>
      <xdr:rowOff>128905</xdr:rowOff>
    </xdr:to>
    <xdr:sp macro="" textlink="">
      <xdr:nvSpPr>
        <xdr:cNvPr id="405" name="楕円 404"/>
        <xdr:cNvSpPr/>
      </xdr:nvSpPr>
      <xdr:spPr>
        <a:xfrm>
          <a:off x="14541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78105</xdr:rowOff>
    </xdr:from>
    <xdr:to>
      <xdr:col>81</xdr:col>
      <xdr:colOff>50800</xdr:colOff>
      <xdr:row>39</xdr:row>
      <xdr:rowOff>114300</xdr:rowOff>
    </xdr:to>
    <xdr:cxnSp macro="">
      <xdr:nvCxnSpPr>
        <xdr:cNvPr id="406" name="直線コネクタ 405"/>
        <xdr:cNvCxnSpPr/>
      </xdr:nvCxnSpPr>
      <xdr:spPr>
        <a:xfrm>
          <a:off x="14592300" y="67646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407" name="n_1aveValue【認定こども園・幼稚園・保育所】&#10;有形固定資産減価償却率"/>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08" name="n_2aveValue【認定こども園・幼稚園・保育所】&#10;有形固定資産減価償却率"/>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09" name="n_3aveValue【認定こども園・幼稚園・保育所】&#10;有形固定資産減価償却率"/>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410" name="n_4aveValue【認定こども園・幼稚園・保育所】&#10;有形固定資産減価償却率"/>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156227</xdr:rowOff>
    </xdr:from>
    <xdr:ext cx="405111" cy="259045"/>
    <xdr:sp macro="" textlink="">
      <xdr:nvSpPr>
        <xdr:cNvPr id="411" name="n_1mainValue【認定こども園・幼稚園・保育所】&#10;有形固定資産減価償却率"/>
        <xdr:cNvSpPr txBox="1"/>
      </xdr:nvSpPr>
      <xdr:spPr>
        <a:xfrm>
          <a:off x="15266044" y="684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120032</xdr:rowOff>
    </xdr:from>
    <xdr:ext cx="405111" cy="259045"/>
    <xdr:sp macro="" textlink="">
      <xdr:nvSpPr>
        <xdr:cNvPr id="412" name="n_2mainValue【認定こども園・幼稚園・保育所】&#10;有形固定資産減価償却率"/>
        <xdr:cNvSpPr txBox="1"/>
      </xdr:nvSpPr>
      <xdr:spPr>
        <a:xfrm>
          <a:off x="14389744" y="680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4" name="正方形/長方形 41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5" name="正方形/長方形 41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6" name="正方形/長方形 41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7" name="正方形/長方形 41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8" name="正方形/長方形 41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9" name="正方形/長方形 41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0" name="正方形/長方形 41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1" name="テキスト ボックス 42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2" name="直線コネクタ 42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3" name="直線コネクタ 42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4" name="テキスト ボックス 42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5" name="直線コネクタ 42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6" name="テキスト ボックス 42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7" name="直線コネクタ 4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8" name="テキスト ボックス 42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9" name="直線コネクタ 42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0" name="テキスト ボックス 42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1" name="直線コネクタ 43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2" name="テキスト ボックス 43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3" name="直線コネクタ 4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4" name="テキスト ボックス 43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36" name="直線コネクタ 435"/>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37" name="【認定こども園・幼稚園・保育所】&#10;一人当たり面積最小値テキスト"/>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38" name="直線コネクタ 437"/>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39" name="【認定こども園・幼稚園・保育所】&#10;一人当たり面積最大値テキスト"/>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40" name="直線コネクタ 439"/>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41" name="【認定こども園・幼稚園・保育所】&#10;一人当たり面積平均値テキスト"/>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42" name="フローチャート: 判断 441"/>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43" name="フローチャート: 判断 442"/>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44" name="フローチャート: 判断 443"/>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45" name="フローチャート: 判断 444"/>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46" name="フローチャート: 判断 445"/>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7" name="テキスト ボックス 44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8" name="テキスト ボックス 44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9" name="テキスト ボックス 44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0" name="テキスト ボックス 44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1" name="テキスト ボックス 45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170180</xdr:rowOff>
    </xdr:from>
    <xdr:to>
      <xdr:col>116</xdr:col>
      <xdr:colOff>114300</xdr:colOff>
      <xdr:row>41</xdr:row>
      <xdr:rowOff>100330</xdr:rowOff>
    </xdr:to>
    <xdr:sp macro="" textlink="">
      <xdr:nvSpPr>
        <xdr:cNvPr id="452" name="楕円 451"/>
        <xdr:cNvSpPr/>
      </xdr:nvSpPr>
      <xdr:spPr>
        <a:xfrm>
          <a:off x="221107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85107</xdr:rowOff>
    </xdr:from>
    <xdr:ext cx="469744" cy="259045"/>
    <xdr:sp macro="" textlink="">
      <xdr:nvSpPr>
        <xdr:cNvPr id="453" name="【認定こども園・幼稚園・保育所】&#10;一人当たり面積該当値テキスト"/>
        <xdr:cNvSpPr txBox="1"/>
      </xdr:nvSpPr>
      <xdr:spPr>
        <a:xfrm>
          <a:off x="22199600" y="694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170180</xdr:rowOff>
    </xdr:from>
    <xdr:to>
      <xdr:col>112</xdr:col>
      <xdr:colOff>38100</xdr:colOff>
      <xdr:row>41</xdr:row>
      <xdr:rowOff>100330</xdr:rowOff>
    </xdr:to>
    <xdr:sp macro="" textlink="">
      <xdr:nvSpPr>
        <xdr:cNvPr id="454" name="楕円 453"/>
        <xdr:cNvSpPr/>
      </xdr:nvSpPr>
      <xdr:spPr>
        <a:xfrm>
          <a:off x="21272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49530</xdr:rowOff>
    </xdr:from>
    <xdr:to>
      <xdr:col>116</xdr:col>
      <xdr:colOff>63500</xdr:colOff>
      <xdr:row>41</xdr:row>
      <xdr:rowOff>49530</xdr:rowOff>
    </xdr:to>
    <xdr:cxnSp macro="">
      <xdr:nvCxnSpPr>
        <xdr:cNvPr id="455" name="直線コネクタ 454"/>
        <xdr:cNvCxnSpPr/>
      </xdr:nvCxnSpPr>
      <xdr:spPr>
        <a:xfrm>
          <a:off x="21323300" y="707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170180</xdr:rowOff>
    </xdr:from>
    <xdr:to>
      <xdr:col>107</xdr:col>
      <xdr:colOff>101600</xdr:colOff>
      <xdr:row>41</xdr:row>
      <xdr:rowOff>100330</xdr:rowOff>
    </xdr:to>
    <xdr:sp macro="" textlink="">
      <xdr:nvSpPr>
        <xdr:cNvPr id="456" name="楕円 455"/>
        <xdr:cNvSpPr/>
      </xdr:nvSpPr>
      <xdr:spPr>
        <a:xfrm>
          <a:off x="20383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49530</xdr:rowOff>
    </xdr:from>
    <xdr:to>
      <xdr:col>111</xdr:col>
      <xdr:colOff>177800</xdr:colOff>
      <xdr:row>41</xdr:row>
      <xdr:rowOff>49530</xdr:rowOff>
    </xdr:to>
    <xdr:cxnSp macro="">
      <xdr:nvCxnSpPr>
        <xdr:cNvPr id="457" name="直線コネクタ 456"/>
        <xdr:cNvCxnSpPr/>
      </xdr:nvCxnSpPr>
      <xdr:spPr>
        <a:xfrm>
          <a:off x="20434300" y="707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458" name="n_1aveValue【認定こども園・幼稚園・保育所】&#10;一人当たり面積"/>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459" name="n_2aveValue【認定こども園・幼稚園・保育所】&#10;一人当たり面積"/>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460" name="n_3aveValue【認定こども園・幼稚園・保育所】&#10;一人当たり面積"/>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461" name="n_4aveValue【認定こども園・幼稚園・保育所】&#10;一人当たり面積"/>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91457</xdr:rowOff>
    </xdr:from>
    <xdr:ext cx="469744" cy="259045"/>
    <xdr:sp macro="" textlink="">
      <xdr:nvSpPr>
        <xdr:cNvPr id="462" name="n_1mainValue【認定こども園・幼稚園・保育所】&#10;一人当たり面積"/>
        <xdr:cNvSpPr txBox="1"/>
      </xdr:nvSpPr>
      <xdr:spPr>
        <a:xfrm>
          <a:off x="210757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91457</xdr:rowOff>
    </xdr:from>
    <xdr:ext cx="469744" cy="259045"/>
    <xdr:sp macro="" textlink="">
      <xdr:nvSpPr>
        <xdr:cNvPr id="463" name="n_2mainValue【認定こども園・幼稚園・保育所】&#10;一人当たり面積"/>
        <xdr:cNvSpPr txBox="1"/>
      </xdr:nvSpPr>
      <xdr:spPr>
        <a:xfrm>
          <a:off x="20199427"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4" name="正方形/長方形 46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5" name="正方形/長方形 46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6" name="正方形/長方形 46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7" name="正方形/長方形 46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8" name="正方形/長方形 46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9" name="正方形/長方形 46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0" name="正方形/長方形 46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1" name="正方形/長方形 47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2" name="テキスト ボックス 47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3" name="直線コネクタ 47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4" name="テキスト ボックス 47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75" name="直線コネクタ 47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76" name="テキスト ボックス 47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77" name="直線コネクタ 47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78" name="テキスト ボックス 47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79" name="直線コネクタ 47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0" name="テキスト ボックス 47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1" name="直線コネクタ 48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2" name="テキスト ボックス 48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3" name="直線コネクタ 48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4" name="テキスト ボックス 48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5" name="直線コネクタ 48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86" name="テキスト ボックス 48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8" name="テキスト ボックス 48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490" name="直線コネクタ 489"/>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491" name="【学校施設】&#10;有形固定資産減価償却率最小値テキスト"/>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492" name="直線コネクタ 491"/>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493" name="【学校施設】&#10;有形固定資産減価償却率最大値テキスト"/>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494" name="直線コネクタ 493"/>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495" name="【学校施設】&#10;有形固定資産減価償却率平均値テキスト"/>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496" name="フローチャート: 判断 495"/>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497" name="フローチャート: 判断 496"/>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498" name="フローチャート: 判断 497"/>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499" name="フローチャート: 判断 498"/>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00" name="フローチャート: 判断 499"/>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06" name="楕円 505"/>
        <xdr:cNvSpPr/>
      </xdr:nvSpPr>
      <xdr:spPr>
        <a:xfrm>
          <a:off x="162687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104339</xdr:rowOff>
    </xdr:from>
    <xdr:ext cx="405111" cy="259045"/>
    <xdr:sp macro="" textlink="">
      <xdr:nvSpPr>
        <xdr:cNvPr id="507" name="【学校施設】&#10;有形固定資産減価償却率該当値テキスト"/>
        <xdr:cNvSpPr txBox="1"/>
      </xdr:nvSpPr>
      <xdr:spPr>
        <a:xfrm>
          <a:off x="16357600" y="1004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58601</xdr:rowOff>
    </xdr:from>
    <xdr:to>
      <xdr:col>81</xdr:col>
      <xdr:colOff>101600</xdr:colOff>
      <xdr:row>59</xdr:row>
      <xdr:rowOff>160201</xdr:rowOff>
    </xdr:to>
    <xdr:sp macro="" textlink="">
      <xdr:nvSpPr>
        <xdr:cNvPr id="508" name="楕円 507"/>
        <xdr:cNvSpPr/>
      </xdr:nvSpPr>
      <xdr:spPr>
        <a:xfrm>
          <a:off x="15430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109401</xdr:rowOff>
    </xdr:from>
    <xdr:to>
      <xdr:col>85</xdr:col>
      <xdr:colOff>127000</xdr:colOff>
      <xdr:row>59</xdr:row>
      <xdr:rowOff>132262</xdr:rowOff>
    </xdr:to>
    <xdr:cxnSp macro="">
      <xdr:nvCxnSpPr>
        <xdr:cNvPr id="509" name="直線コネクタ 508"/>
        <xdr:cNvCxnSpPr/>
      </xdr:nvCxnSpPr>
      <xdr:spPr>
        <a:xfrm>
          <a:off x="15481300" y="1022495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81462</xdr:rowOff>
    </xdr:from>
    <xdr:to>
      <xdr:col>76</xdr:col>
      <xdr:colOff>165100</xdr:colOff>
      <xdr:row>60</xdr:row>
      <xdr:rowOff>11612</xdr:rowOff>
    </xdr:to>
    <xdr:sp macro="" textlink="">
      <xdr:nvSpPr>
        <xdr:cNvPr id="510" name="楕円 509"/>
        <xdr:cNvSpPr/>
      </xdr:nvSpPr>
      <xdr:spPr>
        <a:xfrm>
          <a:off x="14541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109401</xdr:rowOff>
    </xdr:from>
    <xdr:to>
      <xdr:col>81</xdr:col>
      <xdr:colOff>50800</xdr:colOff>
      <xdr:row>59</xdr:row>
      <xdr:rowOff>132262</xdr:rowOff>
    </xdr:to>
    <xdr:cxnSp macro="">
      <xdr:nvCxnSpPr>
        <xdr:cNvPr id="511" name="直線コネクタ 510"/>
        <xdr:cNvCxnSpPr/>
      </xdr:nvCxnSpPr>
      <xdr:spPr>
        <a:xfrm flipV="1">
          <a:off x="14592300" y="102249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512" name="n_1aveValue【学校施設】&#10;有形固定資産減価償却率"/>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513" name="n_2aveValue【学校施設】&#10;有形固定資産減価償却率"/>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34670</xdr:rowOff>
    </xdr:from>
    <xdr:ext cx="405111" cy="259045"/>
    <xdr:sp macro="" textlink="">
      <xdr:nvSpPr>
        <xdr:cNvPr id="514" name="n_3aveValue【学校施設】&#10;有形固定資産減価償却率"/>
        <xdr:cNvSpPr txBox="1"/>
      </xdr:nvSpPr>
      <xdr:spPr>
        <a:xfrm>
          <a:off x="13500744" y="997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515" name="n_4aveValue【学校施設】&#10;有形固定資産減価償却率"/>
        <xdr:cNvSpPr txBox="1"/>
      </xdr:nvSpPr>
      <xdr:spPr>
        <a:xfrm>
          <a:off x="12611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5278</xdr:rowOff>
    </xdr:from>
    <xdr:ext cx="405111" cy="259045"/>
    <xdr:sp macro="" textlink="">
      <xdr:nvSpPr>
        <xdr:cNvPr id="516" name="n_1mainValue【学校施設】&#10;有形固定資産減価償却率"/>
        <xdr:cNvSpPr txBox="1"/>
      </xdr:nvSpPr>
      <xdr:spPr>
        <a:xfrm>
          <a:off x="15266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517" name="n_2mainValue【学校施設】&#10;有形固定資産減価償却率"/>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8" name="正方形/長方形 5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9" name="正方形/長方形 5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0" name="正方形/長方形 5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1" name="正方形/長方形 5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2" name="正方形/長方形 5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3" name="正方形/長方形 5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4" name="正方形/長方形 5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5" name="正方形/長方形 5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6" name="テキスト ボックス 5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7" name="直線コネクタ 5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8" name="テキスト ボックス 52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9" name="直線コネクタ 52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0" name="テキスト ボックス 52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1" name="直線コネクタ 53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2" name="テキスト ボックス 53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3" name="直線コネクタ 53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4" name="テキスト ボックス 53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5" name="直線コネクタ 53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6" name="テキスト ボックス 53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7" name="直線コネクタ 53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8" name="テキスト ボックス 53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9" name="直線コネクタ 53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0" name="テキスト ボックス 53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44" name="直線コネクタ 543"/>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45" name="【学校施設】&#10;一人当たり面積最小値テキスト"/>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546" name="直線コネクタ 545"/>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547" name="【学校施設】&#10;一人当たり面積最大値テキスト"/>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548" name="直線コネクタ 547"/>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549" name="【学校施設】&#10;一人当たり面積平均値テキスト"/>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550" name="フローチャート: 判断 549"/>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551" name="フローチャート: 判断 550"/>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552" name="フローチャート: 判断 551"/>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553" name="フローチャート: 判断 552"/>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554" name="フローチャート: 判断 553"/>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169635</xdr:rowOff>
    </xdr:from>
    <xdr:to>
      <xdr:col>116</xdr:col>
      <xdr:colOff>114300</xdr:colOff>
      <xdr:row>59</xdr:row>
      <xdr:rowOff>99785</xdr:rowOff>
    </xdr:to>
    <xdr:sp macro="" textlink="">
      <xdr:nvSpPr>
        <xdr:cNvPr id="560" name="楕円 559"/>
        <xdr:cNvSpPr/>
      </xdr:nvSpPr>
      <xdr:spPr>
        <a:xfrm>
          <a:off x="221107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21062</xdr:rowOff>
    </xdr:from>
    <xdr:ext cx="469744" cy="259045"/>
    <xdr:sp macro="" textlink="">
      <xdr:nvSpPr>
        <xdr:cNvPr id="561" name="【学校施設】&#10;一人当たり面積該当値テキスト"/>
        <xdr:cNvSpPr txBox="1"/>
      </xdr:nvSpPr>
      <xdr:spPr>
        <a:xfrm>
          <a:off x="22199600" y="996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145143</xdr:rowOff>
    </xdr:from>
    <xdr:to>
      <xdr:col>112</xdr:col>
      <xdr:colOff>38100</xdr:colOff>
      <xdr:row>59</xdr:row>
      <xdr:rowOff>75293</xdr:rowOff>
    </xdr:to>
    <xdr:sp macro="" textlink="">
      <xdr:nvSpPr>
        <xdr:cNvPr id="562" name="楕円 561"/>
        <xdr:cNvSpPr/>
      </xdr:nvSpPr>
      <xdr:spPr>
        <a:xfrm>
          <a:off x="212725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24493</xdr:rowOff>
    </xdr:from>
    <xdr:to>
      <xdr:col>116</xdr:col>
      <xdr:colOff>63500</xdr:colOff>
      <xdr:row>59</xdr:row>
      <xdr:rowOff>48985</xdr:rowOff>
    </xdr:to>
    <xdr:cxnSp macro="">
      <xdr:nvCxnSpPr>
        <xdr:cNvPr id="563" name="直線コネクタ 562"/>
        <xdr:cNvCxnSpPr/>
      </xdr:nvCxnSpPr>
      <xdr:spPr>
        <a:xfrm>
          <a:off x="21323300" y="10140043"/>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156573</xdr:rowOff>
    </xdr:from>
    <xdr:to>
      <xdr:col>107</xdr:col>
      <xdr:colOff>101600</xdr:colOff>
      <xdr:row>59</xdr:row>
      <xdr:rowOff>86723</xdr:rowOff>
    </xdr:to>
    <xdr:sp macro="" textlink="">
      <xdr:nvSpPr>
        <xdr:cNvPr id="564" name="楕円 563"/>
        <xdr:cNvSpPr/>
      </xdr:nvSpPr>
      <xdr:spPr>
        <a:xfrm>
          <a:off x="20383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24493</xdr:rowOff>
    </xdr:from>
    <xdr:to>
      <xdr:col>111</xdr:col>
      <xdr:colOff>177800</xdr:colOff>
      <xdr:row>59</xdr:row>
      <xdr:rowOff>35923</xdr:rowOff>
    </xdr:to>
    <xdr:cxnSp macro="">
      <xdr:nvCxnSpPr>
        <xdr:cNvPr id="565" name="直線コネクタ 564"/>
        <xdr:cNvCxnSpPr/>
      </xdr:nvCxnSpPr>
      <xdr:spPr>
        <a:xfrm flipV="1">
          <a:off x="20434300" y="1014004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566" name="n_1aveValue【学校施設】&#10;一人当たり面積"/>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567" name="n_2aveValue【学校施設】&#10;一人当たり面積"/>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111414</xdr:rowOff>
    </xdr:from>
    <xdr:ext cx="469744" cy="259045"/>
    <xdr:sp macro="" textlink="">
      <xdr:nvSpPr>
        <xdr:cNvPr id="568" name="n_3aveValue【学校施設】&#10;一人当たり面積"/>
        <xdr:cNvSpPr txBox="1"/>
      </xdr:nvSpPr>
      <xdr:spPr>
        <a:xfrm>
          <a:off x="19310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2012</xdr:rowOff>
    </xdr:from>
    <xdr:ext cx="469744" cy="259045"/>
    <xdr:sp macro="" textlink="">
      <xdr:nvSpPr>
        <xdr:cNvPr id="569" name="n_4aveValue【学校施設】&#10;一人当たり面積"/>
        <xdr:cNvSpPr txBox="1"/>
      </xdr:nvSpPr>
      <xdr:spPr>
        <a:xfrm>
          <a:off x="1842142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91820</xdr:rowOff>
    </xdr:from>
    <xdr:ext cx="469744" cy="259045"/>
    <xdr:sp macro="" textlink="">
      <xdr:nvSpPr>
        <xdr:cNvPr id="570" name="n_1mainValue【学校施設】&#10;一人当たり面積"/>
        <xdr:cNvSpPr txBox="1"/>
      </xdr:nvSpPr>
      <xdr:spPr>
        <a:xfrm>
          <a:off x="21075727" y="986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103250</xdr:rowOff>
    </xdr:from>
    <xdr:ext cx="469744" cy="259045"/>
    <xdr:sp macro="" textlink="">
      <xdr:nvSpPr>
        <xdr:cNvPr id="571" name="n_2mainValue【学校施設】&#10;一人当たり面積"/>
        <xdr:cNvSpPr txBox="1"/>
      </xdr:nvSpPr>
      <xdr:spPr>
        <a:xfrm>
          <a:off x="20199427" y="9875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2" name="正方形/長方形 57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3" name="正方形/長方形 57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4" name="正方形/長方形 57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5" name="正方形/長方形 57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6" name="正方形/長方形 57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7" name="正方形/長方形 57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8" name="正方形/長方形 57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9" name="正方形/長方形 57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0" name="テキスト ボックス 57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1" name="直線コネクタ 58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82" name="テキスト ボックス 58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3" name="直線コネクタ 58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84" name="テキスト ボックス 58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5" name="直線コネクタ 58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6" name="テキスト ボックス 58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7" name="直線コネクタ 58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8" name="テキスト ボックス 58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9" name="直線コネクタ 58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90" name="テキスト ボックス 58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1" name="直線コネクタ 59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2" name="テキスト ボックス 59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3" name="直線コネクタ 59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94" name="テキスト ボックス 59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596" name="直線コネクタ 595"/>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9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98" name="直線コネクタ 59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599" name="【児童館】&#10;有形固定資産減価償却率最大値テキスト"/>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00" name="直線コネクタ 59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601" name="【児童館】&#10;有形固定資産減価償却率平均値テキスト"/>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02" name="フローチャート: 判断 601"/>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03" name="フローチャート: 判断 602"/>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04" name="フローチャート: 判断 603"/>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05" name="フローチャート: 判断 604"/>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606" name="フローチャート: 判断 605"/>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7" name="テキスト ボックス 6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8" name="テキスト ボックス 6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9" name="テキスト ボックス 6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0" name="テキスト ボックス 6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1" name="テキスト ボックス 6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116839</xdr:rowOff>
    </xdr:from>
    <xdr:to>
      <xdr:col>85</xdr:col>
      <xdr:colOff>177800</xdr:colOff>
      <xdr:row>83</xdr:row>
      <xdr:rowOff>46989</xdr:rowOff>
    </xdr:to>
    <xdr:sp macro="" textlink="">
      <xdr:nvSpPr>
        <xdr:cNvPr id="612" name="楕円 611"/>
        <xdr:cNvSpPr/>
      </xdr:nvSpPr>
      <xdr:spPr>
        <a:xfrm>
          <a:off x="162687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95266</xdr:rowOff>
    </xdr:from>
    <xdr:ext cx="405111" cy="259045"/>
    <xdr:sp macro="" textlink="">
      <xdr:nvSpPr>
        <xdr:cNvPr id="613" name="【児童館】&#10;有形固定資産減価償却率該当値テキスト"/>
        <xdr:cNvSpPr txBox="1"/>
      </xdr:nvSpPr>
      <xdr:spPr>
        <a:xfrm>
          <a:off x="16357600"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145414</xdr:rowOff>
    </xdr:from>
    <xdr:to>
      <xdr:col>81</xdr:col>
      <xdr:colOff>101600</xdr:colOff>
      <xdr:row>82</xdr:row>
      <xdr:rowOff>75564</xdr:rowOff>
    </xdr:to>
    <xdr:sp macro="" textlink="">
      <xdr:nvSpPr>
        <xdr:cNvPr id="614" name="楕円 613"/>
        <xdr:cNvSpPr/>
      </xdr:nvSpPr>
      <xdr:spPr>
        <a:xfrm>
          <a:off x="15430500" y="1403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24764</xdr:rowOff>
    </xdr:from>
    <xdr:to>
      <xdr:col>85</xdr:col>
      <xdr:colOff>127000</xdr:colOff>
      <xdr:row>82</xdr:row>
      <xdr:rowOff>167639</xdr:rowOff>
    </xdr:to>
    <xdr:cxnSp macro="">
      <xdr:nvCxnSpPr>
        <xdr:cNvPr id="615" name="直線コネクタ 614"/>
        <xdr:cNvCxnSpPr/>
      </xdr:nvCxnSpPr>
      <xdr:spPr>
        <a:xfrm>
          <a:off x="15481300" y="14083664"/>
          <a:ext cx="8382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105411</xdr:rowOff>
    </xdr:from>
    <xdr:to>
      <xdr:col>76</xdr:col>
      <xdr:colOff>165100</xdr:colOff>
      <xdr:row>82</xdr:row>
      <xdr:rowOff>35561</xdr:rowOff>
    </xdr:to>
    <xdr:sp macro="" textlink="">
      <xdr:nvSpPr>
        <xdr:cNvPr id="616" name="楕円 615"/>
        <xdr:cNvSpPr/>
      </xdr:nvSpPr>
      <xdr:spPr>
        <a:xfrm>
          <a:off x="14541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156211</xdr:rowOff>
    </xdr:from>
    <xdr:to>
      <xdr:col>81</xdr:col>
      <xdr:colOff>50800</xdr:colOff>
      <xdr:row>82</xdr:row>
      <xdr:rowOff>24764</xdr:rowOff>
    </xdr:to>
    <xdr:cxnSp macro="">
      <xdr:nvCxnSpPr>
        <xdr:cNvPr id="617" name="直線コネクタ 616"/>
        <xdr:cNvCxnSpPr/>
      </xdr:nvCxnSpPr>
      <xdr:spPr>
        <a:xfrm>
          <a:off x="14592300" y="140436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68597</xdr:rowOff>
    </xdr:from>
    <xdr:ext cx="405111" cy="259045"/>
    <xdr:sp macro="" textlink="">
      <xdr:nvSpPr>
        <xdr:cNvPr id="618" name="n_1aveValue【児童館】&#10;有形固定資産減価償却率"/>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619" name="n_2aveValue【児童館】&#10;有形固定資産減価償却率"/>
        <xdr:cNvSpPr txBox="1"/>
      </xdr:nvSpPr>
      <xdr:spPr>
        <a:xfrm>
          <a:off x="14389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620" name="n_3aveValue【児童館】&#10;有形固定資産減価償却率"/>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78757</xdr:rowOff>
    </xdr:from>
    <xdr:ext cx="405111" cy="259045"/>
    <xdr:sp macro="" textlink="">
      <xdr:nvSpPr>
        <xdr:cNvPr id="621" name="n_4aveValue【児童館】&#10;有形固定資産減価償却率"/>
        <xdr:cNvSpPr txBox="1"/>
      </xdr:nvSpPr>
      <xdr:spPr>
        <a:xfrm>
          <a:off x="12611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92091</xdr:rowOff>
    </xdr:from>
    <xdr:ext cx="405111" cy="259045"/>
    <xdr:sp macro="" textlink="">
      <xdr:nvSpPr>
        <xdr:cNvPr id="622" name="n_1mainValue【児童館】&#10;有形固定資産減価償却率"/>
        <xdr:cNvSpPr txBox="1"/>
      </xdr:nvSpPr>
      <xdr:spPr>
        <a:xfrm>
          <a:off x="152660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52088</xdr:rowOff>
    </xdr:from>
    <xdr:ext cx="405111" cy="259045"/>
    <xdr:sp macro="" textlink="">
      <xdr:nvSpPr>
        <xdr:cNvPr id="623" name="n_2mainValue【児童館】&#10;有形固定資産減価償却率"/>
        <xdr:cNvSpPr txBox="1"/>
      </xdr:nvSpPr>
      <xdr:spPr>
        <a:xfrm>
          <a:off x="14389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645" name="直線コネクタ 644"/>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646" name="【児童館】&#10;一人当たり面積最小値テキスト"/>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647" name="直線コネクタ 646"/>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648" name="【児童館】&#10;一人当たり面積最大値テキスト"/>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649" name="直線コネクタ 648"/>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11447</xdr:rowOff>
    </xdr:from>
    <xdr:ext cx="469744" cy="259045"/>
    <xdr:sp macro="" textlink="">
      <xdr:nvSpPr>
        <xdr:cNvPr id="650" name="【児童館】&#10;一人当たり面積平均値テキスト"/>
        <xdr:cNvSpPr txBox="1"/>
      </xdr:nvSpPr>
      <xdr:spPr>
        <a:xfrm>
          <a:off x="22199600" y="1441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51" name="フローチャート: 判断 650"/>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52" name="フローチャート: 判断 651"/>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653" name="フローチャート: 判断 652"/>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654" name="フローチャート: 判断 653"/>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655" name="フローチャート: 判断 654"/>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6" name="テキスト ボックス 65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7" name="テキスト ボックス 65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8" name="テキスト ボックス 65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9" name="テキスト ボックス 65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0" name="テキスト ボックス 65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55880</xdr:rowOff>
    </xdr:from>
    <xdr:to>
      <xdr:col>116</xdr:col>
      <xdr:colOff>114300</xdr:colOff>
      <xdr:row>82</xdr:row>
      <xdr:rowOff>157480</xdr:rowOff>
    </xdr:to>
    <xdr:sp macro="" textlink="">
      <xdr:nvSpPr>
        <xdr:cNvPr id="661" name="楕円 660"/>
        <xdr:cNvSpPr/>
      </xdr:nvSpPr>
      <xdr:spPr>
        <a:xfrm>
          <a:off x="221107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78757</xdr:rowOff>
    </xdr:from>
    <xdr:ext cx="469744" cy="259045"/>
    <xdr:sp macro="" textlink="">
      <xdr:nvSpPr>
        <xdr:cNvPr id="662" name="【児童館】&#10;一人当たり面積該当値テキスト"/>
        <xdr:cNvSpPr txBox="1"/>
      </xdr:nvSpPr>
      <xdr:spPr>
        <a:xfrm>
          <a:off x="22199600" y="139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663" name="楕円 662"/>
        <xdr:cNvSpPr/>
      </xdr:nvSpPr>
      <xdr:spPr>
        <a:xfrm>
          <a:off x="2127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106680</xdr:rowOff>
    </xdr:to>
    <xdr:cxnSp macro="">
      <xdr:nvCxnSpPr>
        <xdr:cNvPr id="664" name="直線コネクタ 663"/>
        <xdr:cNvCxnSpPr/>
      </xdr:nvCxnSpPr>
      <xdr:spPr>
        <a:xfrm>
          <a:off x="21323300" y="14165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78739</xdr:rowOff>
    </xdr:from>
    <xdr:to>
      <xdr:col>107</xdr:col>
      <xdr:colOff>101600</xdr:colOff>
      <xdr:row>83</xdr:row>
      <xdr:rowOff>8889</xdr:rowOff>
    </xdr:to>
    <xdr:sp macro="" textlink="">
      <xdr:nvSpPr>
        <xdr:cNvPr id="665" name="楕円 664"/>
        <xdr:cNvSpPr/>
      </xdr:nvSpPr>
      <xdr:spPr>
        <a:xfrm>
          <a:off x="20383500" y="1413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129539</xdr:rowOff>
    </xdr:to>
    <xdr:cxnSp macro="">
      <xdr:nvCxnSpPr>
        <xdr:cNvPr id="666" name="直線コネクタ 665"/>
        <xdr:cNvCxnSpPr/>
      </xdr:nvCxnSpPr>
      <xdr:spPr>
        <a:xfrm flipV="1">
          <a:off x="20434300" y="141655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67" name="n_1aveValue【児童館】&#10;一人当たり面積"/>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668" name="n_2aveValue【児童館】&#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669" name="n_3aveValue【児童館】&#10;一人当たり面積"/>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670" name="n_4aveValue【児童館】&#10;一人当たり面積"/>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671" name="n_1main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72" name="n_2main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3" name="テキスト ボックス 68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4" name="直線コネクタ 68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85" name="テキスト ボックス 68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6" name="直線コネクタ 68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87" name="テキスト ボックス 68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88" name="直線コネクタ 68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89" name="テキスト ボックス 68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0" name="直線コネクタ 68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1" name="テキスト ボックス 69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2" name="直線コネクタ 69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93" name="テキスト ボックス 69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4" name="直線コネクタ 6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95" name="テキスト ボックス 69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697" name="直線コネクタ 696"/>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698" name="【公民館】&#10;有形固定資産減価償却率最小値テキスト"/>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699" name="直線コネクタ 698"/>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00" name="【公民館】&#10;有形固定資産減価償却率最大値テキスト"/>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01" name="直線コネクタ 700"/>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02" name="【公民館】&#10;有形固定資産減価償却率平均値テキスト"/>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03" name="フローチャート: 判断 702"/>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04" name="フローチャート: 判断 703"/>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05" name="フローチャート: 判断 704"/>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706" name="フローチャート: 判断 705"/>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707" name="フローチャート: 判断 706"/>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2539</xdr:rowOff>
    </xdr:from>
    <xdr:to>
      <xdr:col>85</xdr:col>
      <xdr:colOff>177800</xdr:colOff>
      <xdr:row>103</xdr:row>
      <xdr:rowOff>104139</xdr:rowOff>
    </xdr:to>
    <xdr:sp macro="" textlink="">
      <xdr:nvSpPr>
        <xdr:cNvPr id="713" name="楕円 712"/>
        <xdr:cNvSpPr/>
      </xdr:nvSpPr>
      <xdr:spPr>
        <a:xfrm>
          <a:off x="162687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25416</xdr:rowOff>
    </xdr:from>
    <xdr:ext cx="405111" cy="259045"/>
    <xdr:sp macro="" textlink="">
      <xdr:nvSpPr>
        <xdr:cNvPr id="714" name="【公民館】&#10;有形固定資産減価償却率該当値テキスト"/>
        <xdr:cNvSpPr txBox="1"/>
      </xdr:nvSpPr>
      <xdr:spPr>
        <a:xfrm>
          <a:off x="16357600"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168275</xdr:rowOff>
    </xdr:from>
    <xdr:to>
      <xdr:col>81</xdr:col>
      <xdr:colOff>101600</xdr:colOff>
      <xdr:row>103</xdr:row>
      <xdr:rowOff>98425</xdr:rowOff>
    </xdr:to>
    <xdr:sp macro="" textlink="">
      <xdr:nvSpPr>
        <xdr:cNvPr id="715" name="楕円 714"/>
        <xdr:cNvSpPr/>
      </xdr:nvSpPr>
      <xdr:spPr>
        <a:xfrm>
          <a:off x="15430500" y="1765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47625</xdr:rowOff>
    </xdr:from>
    <xdr:to>
      <xdr:col>85</xdr:col>
      <xdr:colOff>127000</xdr:colOff>
      <xdr:row>103</xdr:row>
      <xdr:rowOff>53339</xdr:rowOff>
    </xdr:to>
    <xdr:cxnSp macro="">
      <xdr:nvCxnSpPr>
        <xdr:cNvPr id="716" name="直線コネクタ 715"/>
        <xdr:cNvCxnSpPr/>
      </xdr:nvCxnSpPr>
      <xdr:spPr>
        <a:xfrm>
          <a:off x="15481300" y="1770697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124461</xdr:rowOff>
    </xdr:from>
    <xdr:to>
      <xdr:col>76</xdr:col>
      <xdr:colOff>165100</xdr:colOff>
      <xdr:row>103</xdr:row>
      <xdr:rowOff>54611</xdr:rowOff>
    </xdr:to>
    <xdr:sp macro="" textlink="">
      <xdr:nvSpPr>
        <xdr:cNvPr id="717" name="楕円 716"/>
        <xdr:cNvSpPr/>
      </xdr:nvSpPr>
      <xdr:spPr>
        <a:xfrm>
          <a:off x="145415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3811</xdr:rowOff>
    </xdr:from>
    <xdr:to>
      <xdr:col>81</xdr:col>
      <xdr:colOff>50800</xdr:colOff>
      <xdr:row>103</xdr:row>
      <xdr:rowOff>47625</xdr:rowOff>
    </xdr:to>
    <xdr:cxnSp macro="">
      <xdr:nvCxnSpPr>
        <xdr:cNvPr id="718" name="直線コネクタ 717"/>
        <xdr:cNvCxnSpPr/>
      </xdr:nvCxnSpPr>
      <xdr:spPr>
        <a:xfrm>
          <a:off x="14592300" y="17663161"/>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719" name="n_1aveValue【公民館】&#10;有形固定資産減価償却率"/>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720" name="n_2aveValue【公民館】&#10;有形固定資産減価償却率"/>
        <xdr:cNvSpPr txBox="1"/>
      </xdr:nvSpPr>
      <xdr:spPr>
        <a:xfrm>
          <a:off x="14389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25416</xdr:rowOff>
    </xdr:from>
    <xdr:ext cx="405111" cy="259045"/>
    <xdr:sp macro="" textlink="">
      <xdr:nvSpPr>
        <xdr:cNvPr id="721" name="n_3aveValue【公民館】&#10;有形固定資産減価償却率"/>
        <xdr:cNvSpPr txBox="1"/>
      </xdr:nvSpPr>
      <xdr:spPr>
        <a:xfrm>
          <a:off x="13500744" y="17513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15891</xdr:rowOff>
    </xdr:from>
    <xdr:ext cx="405111" cy="259045"/>
    <xdr:sp macro="" textlink="">
      <xdr:nvSpPr>
        <xdr:cNvPr id="722" name="n_4aveValue【公民館】&#10;有形固定資産減価償却率"/>
        <xdr:cNvSpPr txBox="1"/>
      </xdr:nvSpPr>
      <xdr:spPr>
        <a:xfrm>
          <a:off x="12611744" y="1750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114952</xdr:rowOff>
    </xdr:from>
    <xdr:ext cx="405111" cy="259045"/>
    <xdr:sp macro="" textlink="">
      <xdr:nvSpPr>
        <xdr:cNvPr id="723" name="n_1mainValue【公民館】&#10;有形固定資産減価償却率"/>
        <xdr:cNvSpPr txBox="1"/>
      </xdr:nvSpPr>
      <xdr:spPr>
        <a:xfrm>
          <a:off x="15266044" y="1743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71138</xdr:rowOff>
    </xdr:from>
    <xdr:ext cx="405111" cy="259045"/>
    <xdr:sp macro="" textlink="">
      <xdr:nvSpPr>
        <xdr:cNvPr id="724" name="n_2mainValue【公民館】&#10;有形固定資産減価償却率"/>
        <xdr:cNvSpPr txBox="1"/>
      </xdr:nvSpPr>
      <xdr:spPr>
        <a:xfrm>
          <a:off x="14389744"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735" name="直線コネクタ 734"/>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736" name="テキスト ボックス 735"/>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7" name="直線コネクタ 7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8" name="テキスト ボックス 7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739" name="直線コネクタ 738"/>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740" name="テキスト ボックス 739"/>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1" name="直線コネクタ 7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2" name="テキスト ボックス 7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744" name="直線コネクタ 743"/>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745"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746" name="直線コネクタ 745"/>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747" name="【公民館】&#10;一人当たり面積最大値テキスト"/>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748" name="直線コネクタ 747"/>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42563</xdr:rowOff>
    </xdr:from>
    <xdr:ext cx="469744" cy="259045"/>
    <xdr:sp macro="" textlink="">
      <xdr:nvSpPr>
        <xdr:cNvPr id="749" name="【公民館】&#10;一人当たり面積平均値テキスト"/>
        <xdr:cNvSpPr txBox="1"/>
      </xdr:nvSpPr>
      <xdr:spPr>
        <a:xfrm>
          <a:off x="22199600" y="17873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750" name="フローチャート: 判断 749"/>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51" name="フローチャート: 判断 750"/>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752" name="フローチャート: 判断 751"/>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753" name="フローチャート: 判断 752"/>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754" name="フローチャート: 判断 753"/>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5" name="テキスト ボックス 7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6" name="テキスト ボックス 7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7" name="テキスト ボックス 7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8" name="テキスト ボックス 7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9" name="テキスト ボックス 7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760" name="楕円 759"/>
        <xdr:cNvSpPr/>
      </xdr:nvSpPr>
      <xdr:spPr>
        <a:xfrm>
          <a:off x="22110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3827</xdr:rowOff>
    </xdr:from>
    <xdr:ext cx="469744" cy="259045"/>
    <xdr:sp macro="" textlink="">
      <xdr:nvSpPr>
        <xdr:cNvPr id="761" name="【公民館】&#10;一人当たり面積該当値テキスト"/>
        <xdr:cNvSpPr txBox="1"/>
      </xdr:nvSpPr>
      <xdr:spPr>
        <a:xfrm>
          <a:off x="22199600"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25400</xdr:rowOff>
    </xdr:from>
    <xdr:to>
      <xdr:col>112</xdr:col>
      <xdr:colOff>38100</xdr:colOff>
      <xdr:row>105</xdr:row>
      <xdr:rowOff>127000</xdr:rowOff>
    </xdr:to>
    <xdr:sp macro="" textlink="">
      <xdr:nvSpPr>
        <xdr:cNvPr id="762" name="楕円 761"/>
        <xdr:cNvSpPr/>
      </xdr:nvSpPr>
      <xdr:spPr>
        <a:xfrm>
          <a:off x="2127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76200</xdr:rowOff>
    </xdr:from>
    <xdr:to>
      <xdr:col>116</xdr:col>
      <xdr:colOff>63500</xdr:colOff>
      <xdr:row>105</xdr:row>
      <xdr:rowOff>76200</xdr:rowOff>
    </xdr:to>
    <xdr:cxnSp macro="">
      <xdr:nvCxnSpPr>
        <xdr:cNvPr id="763" name="直線コネクタ 762"/>
        <xdr:cNvCxnSpPr/>
      </xdr:nvCxnSpPr>
      <xdr:spPr>
        <a:xfrm>
          <a:off x="21323300" y="18078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25400</xdr:rowOff>
    </xdr:from>
    <xdr:to>
      <xdr:col>107</xdr:col>
      <xdr:colOff>101600</xdr:colOff>
      <xdr:row>105</xdr:row>
      <xdr:rowOff>127000</xdr:rowOff>
    </xdr:to>
    <xdr:sp macro="" textlink="">
      <xdr:nvSpPr>
        <xdr:cNvPr id="764" name="楕円 763"/>
        <xdr:cNvSpPr/>
      </xdr:nvSpPr>
      <xdr:spPr>
        <a:xfrm>
          <a:off x="20383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76200</xdr:rowOff>
    </xdr:from>
    <xdr:to>
      <xdr:col>111</xdr:col>
      <xdr:colOff>177800</xdr:colOff>
      <xdr:row>105</xdr:row>
      <xdr:rowOff>76200</xdr:rowOff>
    </xdr:to>
    <xdr:cxnSp macro="">
      <xdr:nvCxnSpPr>
        <xdr:cNvPr id="765" name="直線コネクタ 764"/>
        <xdr:cNvCxnSpPr/>
      </xdr:nvCxnSpPr>
      <xdr:spPr>
        <a:xfrm>
          <a:off x="20434300" y="18078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66"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767" name="n_2aveValue【公民館】&#10;一人当たり面積"/>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137813</xdr:rowOff>
    </xdr:from>
    <xdr:ext cx="469744" cy="259045"/>
    <xdr:sp macro="" textlink="">
      <xdr:nvSpPr>
        <xdr:cNvPr id="768" name="n_3aveValue【公民館】&#10;一人当たり面積"/>
        <xdr:cNvSpPr txBox="1"/>
      </xdr:nvSpPr>
      <xdr:spPr>
        <a:xfrm>
          <a:off x="19310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160672</xdr:rowOff>
    </xdr:from>
    <xdr:ext cx="469744" cy="259045"/>
    <xdr:sp macro="" textlink="">
      <xdr:nvSpPr>
        <xdr:cNvPr id="769" name="n_4aveValue【公民館】&#10;一人当たり面積"/>
        <xdr:cNvSpPr txBox="1"/>
      </xdr:nvSpPr>
      <xdr:spPr>
        <a:xfrm>
          <a:off x="18421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118127</xdr:rowOff>
    </xdr:from>
    <xdr:ext cx="469744" cy="259045"/>
    <xdr:sp macro="" textlink="">
      <xdr:nvSpPr>
        <xdr:cNvPr id="770" name="n_1mainValue【公民館】&#10;一人当たり面積"/>
        <xdr:cNvSpPr txBox="1"/>
      </xdr:nvSpPr>
      <xdr:spPr>
        <a:xfrm>
          <a:off x="21075727" y="1812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143527</xdr:rowOff>
    </xdr:from>
    <xdr:ext cx="469744" cy="259045"/>
    <xdr:sp macro="" textlink="">
      <xdr:nvSpPr>
        <xdr:cNvPr id="771" name="n_2mainValue【公民館】&#10;一人当たり面積"/>
        <xdr:cNvSpPr txBox="1"/>
      </xdr:nvSpPr>
      <xdr:spPr>
        <a:xfrm>
          <a:off x="20199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2" name="正方形/長方形 7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3" name="正方形/長方形 7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4" name="テキスト ボックス 7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・類似団体と比較して特に有形固定資産減価償却率が高くなっている施設は、認定こども園・幼稚園・保育所である。当市は１３の市立保育所を運営しているが、築年数の経過により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累積償却額が大きくなっていることから、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公共施設等総合管理計画に基づき、計画的な改修を実施する予定である。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451,018
445,265
468.79
232,378,923
227,328,830
3,436,646
102,193,631
212,193,446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73" name="楕円 72"/>
        <xdr:cNvSpPr/>
      </xdr:nvSpPr>
      <xdr:spPr>
        <a:xfrm>
          <a:off x="45847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167657</xdr:rowOff>
    </xdr:from>
    <xdr:ext cx="405111" cy="259045"/>
    <xdr:sp macro="" textlink="">
      <xdr:nvSpPr>
        <xdr:cNvPr id="74" name="【図書館】&#10;有形固定資産減価償却率該当値テキスト"/>
        <xdr:cNvSpPr txBox="1"/>
      </xdr:nvSpPr>
      <xdr:spPr>
        <a:xfrm>
          <a:off x="4673600" y="616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118745</xdr:rowOff>
    </xdr:from>
    <xdr:to>
      <xdr:col>20</xdr:col>
      <xdr:colOff>38100</xdr:colOff>
      <xdr:row>36</xdr:row>
      <xdr:rowOff>48895</xdr:rowOff>
    </xdr:to>
    <xdr:sp macro="" textlink="">
      <xdr:nvSpPr>
        <xdr:cNvPr id="75" name="楕円 74"/>
        <xdr:cNvSpPr/>
      </xdr:nvSpPr>
      <xdr:spPr>
        <a:xfrm>
          <a:off x="3746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169545</xdr:rowOff>
    </xdr:from>
    <xdr:to>
      <xdr:col>24</xdr:col>
      <xdr:colOff>63500</xdr:colOff>
      <xdr:row>36</xdr:row>
      <xdr:rowOff>68580</xdr:rowOff>
    </xdr:to>
    <xdr:cxnSp macro="">
      <xdr:nvCxnSpPr>
        <xdr:cNvPr id="76" name="直線コネクタ 75"/>
        <xdr:cNvCxnSpPr/>
      </xdr:nvCxnSpPr>
      <xdr:spPr>
        <a:xfrm>
          <a:off x="3797300" y="617029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78740</xdr:rowOff>
    </xdr:from>
    <xdr:to>
      <xdr:col>15</xdr:col>
      <xdr:colOff>101600</xdr:colOff>
      <xdr:row>36</xdr:row>
      <xdr:rowOff>8890</xdr:rowOff>
    </xdr:to>
    <xdr:sp macro="" textlink="">
      <xdr:nvSpPr>
        <xdr:cNvPr id="77" name="楕円 76"/>
        <xdr:cNvSpPr/>
      </xdr:nvSpPr>
      <xdr:spPr>
        <a:xfrm>
          <a:off x="2857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129540</xdr:rowOff>
    </xdr:from>
    <xdr:to>
      <xdr:col>19</xdr:col>
      <xdr:colOff>177800</xdr:colOff>
      <xdr:row>35</xdr:row>
      <xdr:rowOff>169545</xdr:rowOff>
    </xdr:to>
    <xdr:cxnSp macro="">
      <xdr:nvCxnSpPr>
        <xdr:cNvPr id="78" name="直線コネクタ 77"/>
        <xdr:cNvCxnSpPr/>
      </xdr:nvCxnSpPr>
      <xdr:spPr>
        <a:xfrm>
          <a:off x="2908300" y="61302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59072</xdr:rowOff>
    </xdr:from>
    <xdr:ext cx="405111" cy="259045"/>
    <xdr:sp macro="" textlink="">
      <xdr:nvSpPr>
        <xdr:cNvPr id="79" name="n_1aveValue【図書館】&#10;有形固定資産減価償却率"/>
        <xdr:cNvSpPr txBox="1"/>
      </xdr:nvSpPr>
      <xdr:spPr>
        <a:xfrm>
          <a:off x="3582044" y="623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32402</xdr:rowOff>
    </xdr:from>
    <xdr:ext cx="405111" cy="259045"/>
    <xdr:sp macro="" textlink="">
      <xdr:nvSpPr>
        <xdr:cNvPr id="80" name="n_2aveValue【図書館】&#10;有形固定資産減価償却率"/>
        <xdr:cNvSpPr txBox="1"/>
      </xdr:nvSpPr>
      <xdr:spPr>
        <a:xfrm>
          <a:off x="2705744" y="6204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1" name="n_3aveValue【図書館】&#10;有形固定資産減価償却率"/>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2" name="n_4aveValue【図書館】&#10;有形固定資産減価償却率"/>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65422</xdr:rowOff>
    </xdr:from>
    <xdr:ext cx="405111" cy="259045"/>
    <xdr:sp macro="" textlink="">
      <xdr:nvSpPr>
        <xdr:cNvPr id="83" name="n_1mainValue【図書館】&#10;有形固定資産減価償却率"/>
        <xdr:cNvSpPr txBox="1"/>
      </xdr:nvSpPr>
      <xdr:spPr>
        <a:xfrm>
          <a:off x="35820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25417</xdr:rowOff>
    </xdr:from>
    <xdr:ext cx="405111" cy="259045"/>
    <xdr:sp macro="" textlink="">
      <xdr:nvSpPr>
        <xdr:cNvPr id="84" name="n_2mainValue【図書館】&#10;有形固定資産減価償却率"/>
        <xdr:cNvSpPr txBox="1"/>
      </xdr:nvSpPr>
      <xdr:spPr>
        <a:xfrm>
          <a:off x="2705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06" name="直線コネクタ 105"/>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07" name="【図書館】&#10;一人当たり面積最小値テキスト"/>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08" name="直線コネクタ 107"/>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09" name="【図書館】&#10;一人当たり面積最大値テキスト"/>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0" name="直線コネクタ 109"/>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152417</xdr:rowOff>
    </xdr:from>
    <xdr:ext cx="469744" cy="259045"/>
    <xdr:sp macro="" textlink="">
      <xdr:nvSpPr>
        <xdr:cNvPr id="111" name="【図書館】&#10;一人当たり面積平均値テキスト"/>
        <xdr:cNvSpPr txBox="1"/>
      </xdr:nvSpPr>
      <xdr:spPr>
        <a:xfrm>
          <a:off x="1051560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2" name="フローチャート: 判断 111"/>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3" name="フローチャート: 判断 112"/>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4" name="フローチャート: 判断 113"/>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15" name="フローチャート: 判断 114"/>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16" name="フローチャート: 判断 115"/>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105410</xdr:rowOff>
    </xdr:from>
    <xdr:to>
      <xdr:col>55</xdr:col>
      <xdr:colOff>50800</xdr:colOff>
      <xdr:row>34</xdr:row>
      <xdr:rowOff>35560</xdr:rowOff>
    </xdr:to>
    <xdr:sp macro="" textlink="">
      <xdr:nvSpPr>
        <xdr:cNvPr id="122" name="楕円 121"/>
        <xdr:cNvSpPr/>
      </xdr:nvSpPr>
      <xdr:spPr>
        <a:xfrm>
          <a:off x="104267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58437</xdr:rowOff>
    </xdr:from>
    <xdr:ext cx="469744" cy="259045"/>
    <xdr:sp macro="" textlink="">
      <xdr:nvSpPr>
        <xdr:cNvPr id="123" name="【図書館】&#10;一人当たり面積該当値テキスト"/>
        <xdr:cNvSpPr txBox="1"/>
      </xdr:nvSpPr>
      <xdr:spPr>
        <a:xfrm>
          <a:off x="10515600" y="571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128270</xdr:rowOff>
    </xdr:from>
    <xdr:to>
      <xdr:col>50</xdr:col>
      <xdr:colOff>165100</xdr:colOff>
      <xdr:row>34</xdr:row>
      <xdr:rowOff>58420</xdr:rowOff>
    </xdr:to>
    <xdr:sp macro="" textlink="">
      <xdr:nvSpPr>
        <xdr:cNvPr id="124" name="楕円 123"/>
        <xdr:cNvSpPr/>
      </xdr:nvSpPr>
      <xdr:spPr>
        <a:xfrm>
          <a:off x="9588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156210</xdr:rowOff>
    </xdr:from>
    <xdr:to>
      <xdr:col>55</xdr:col>
      <xdr:colOff>0</xdr:colOff>
      <xdr:row>34</xdr:row>
      <xdr:rowOff>7620</xdr:rowOff>
    </xdr:to>
    <xdr:cxnSp macro="">
      <xdr:nvCxnSpPr>
        <xdr:cNvPr id="125" name="直線コネクタ 124"/>
        <xdr:cNvCxnSpPr/>
      </xdr:nvCxnSpPr>
      <xdr:spPr>
        <a:xfrm flipV="1">
          <a:off x="9639300" y="58140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128270</xdr:rowOff>
    </xdr:from>
    <xdr:to>
      <xdr:col>46</xdr:col>
      <xdr:colOff>38100</xdr:colOff>
      <xdr:row>34</xdr:row>
      <xdr:rowOff>58420</xdr:rowOff>
    </xdr:to>
    <xdr:sp macro="" textlink="">
      <xdr:nvSpPr>
        <xdr:cNvPr id="126" name="楕円 125"/>
        <xdr:cNvSpPr/>
      </xdr:nvSpPr>
      <xdr:spPr>
        <a:xfrm>
          <a:off x="8699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7620</xdr:rowOff>
    </xdr:from>
    <xdr:to>
      <xdr:col>50</xdr:col>
      <xdr:colOff>114300</xdr:colOff>
      <xdr:row>34</xdr:row>
      <xdr:rowOff>7620</xdr:rowOff>
    </xdr:to>
    <xdr:cxnSp macro="">
      <xdr:nvCxnSpPr>
        <xdr:cNvPr id="127" name="直線コネクタ 126"/>
        <xdr:cNvCxnSpPr/>
      </xdr:nvCxnSpPr>
      <xdr:spPr>
        <a:xfrm>
          <a:off x="8750300" y="5836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118127</xdr:rowOff>
    </xdr:from>
    <xdr:ext cx="469744" cy="259045"/>
    <xdr:sp macro="" textlink="">
      <xdr:nvSpPr>
        <xdr:cNvPr id="128" name="n_1aveValue【図書館】&#10;一人当たり面積"/>
        <xdr:cNvSpPr txBox="1"/>
      </xdr:nvSpPr>
      <xdr:spPr>
        <a:xfrm>
          <a:off x="93917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29"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30" name="n_3aveValue【図書館】&#10;一人当たり面積"/>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1" name="n_4aveValue【図書館】&#10;一人当たり面積"/>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74947</xdr:rowOff>
    </xdr:from>
    <xdr:ext cx="469744" cy="259045"/>
    <xdr:sp macro="" textlink="">
      <xdr:nvSpPr>
        <xdr:cNvPr id="132" name="n_1mainValue【図書館】&#10;一人当たり面積"/>
        <xdr:cNvSpPr txBox="1"/>
      </xdr:nvSpPr>
      <xdr:spPr>
        <a:xfrm>
          <a:off x="93917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74947</xdr:rowOff>
    </xdr:from>
    <xdr:ext cx="469744" cy="259045"/>
    <xdr:sp macro="" textlink="">
      <xdr:nvSpPr>
        <xdr:cNvPr id="133" name="n_2mainValue【図書館】&#10;一人当たり面積"/>
        <xdr:cNvSpPr txBox="1"/>
      </xdr:nvSpPr>
      <xdr:spPr>
        <a:xfrm>
          <a:off x="8515427" y="55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6" name="テキスト ボックス 145"/>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6" name="テキスト ボックス 155"/>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58" name="直線コネクタ 157"/>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59" name="【体育館・プール】&#10;有形固定資産減価償却率最小値テキスト"/>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60" name="直線コネクタ 159"/>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61" name="【体育館・プール】&#10;有形固定資産減価償却率最大値テキスト"/>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62" name="直線コネクタ 161"/>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137177</xdr:rowOff>
    </xdr:from>
    <xdr:ext cx="405111" cy="259045"/>
    <xdr:sp macro="" textlink="">
      <xdr:nvSpPr>
        <xdr:cNvPr id="163" name="【体育館・プール】&#10;有形固定資産減価償却率平均値テキスト"/>
        <xdr:cNvSpPr txBox="1"/>
      </xdr:nvSpPr>
      <xdr:spPr>
        <a:xfrm>
          <a:off x="4673600" y="1008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64" name="フローチャート: 判断 163"/>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65" name="フローチャート: 判断 164"/>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66" name="フローチャート: 判断 165"/>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67" name="フローチャート: 判断 166"/>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68" name="フローチャート: 判断 167"/>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78740</xdr:rowOff>
    </xdr:from>
    <xdr:to>
      <xdr:col>24</xdr:col>
      <xdr:colOff>114300</xdr:colOff>
      <xdr:row>58</xdr:row>
      <xdr:rowOff>8890</xdr:rowOff>
    </xdr:to>
    <xdr:sp macro="" textlink="">
      <xdr:nvSpPr>
        <xdr:cNvPr id="174" name="楕円 173"/>
        <xdr:cNvSpPr/>
      </xdr:nvSpPr>
      <xdr:spPr>
        <a:xfrm>
          <a:off x="45847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101617</xdr:rowOff>
    </xdr:from>
    <xdr:ext cx="405111" cy="259045"/>
    <xdr:sp macro="" textlink="">
      <xdr:nvSpPr>
        <xdr:cNvPr id="175" name="【体育館・プール】&#10;有形固定資産減価償却率該当値テキスト"/>
        <xdr:cNvSpPr txBox="1"/>
      </xdr:nvSpPr>
      <xdr:spPr>
        <a:xfrm>
          <a:off x="4673600"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44450</xdr:rowOff>
    </xdr:from>
    <xdr:to>
      <xdr:col>20</xdr:col>
      <xdr:colOff>38100</xdr:colOff>
      <xdr:row>57</xdr:row>
      <xdr:rowOff>146050</xdr:rowOff>
    </xdr:to>
    <xdr:sp macro="" textlink="">
      <xdr:nvSpPr>
        <xdr:cNvPr id="176" name="楕円 175"/>
        <xdr:cNvSpPr/>
      </xdr:nvSpPr>
      <xdr:spPr>
        <a:xfrm>
          <a:off x="3746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95250</xdr:rowOff>
    </xdr:from>
    <xdr:to>
      <xdr:col>24</xdr:col>
      <xdr:colOff>63500</xdr:colOff>
      <xdr:row>57</xdr:row>
      <xdr:rowOff>129540</xdr:rowOff>
    </xdr:to>
    <xdr:cxnSp macro="">
      <xdr:nvCxnSpPr>
        <xdr:cNvPr id="177" name="直線コネクタ 176"/>
        <xdr:cNvCxnSpPr/>
      </xdr:nvCxnSpPr>
      <xdr:spPr>
        <a:xfrm>
          <a:off x="3797300" y="98679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118745</xdr:rowOff>
    </xdr:from>
    <xdr:to>
      <xdr:col>15</xdr:col>
      <xdr:colOff>101600</xdr:colOff>
      <xdr:row>61</xdr:row>
      <xdr:rowOff>48895</xdr:rowOff>
    </xdr:to>
    <xdr:sp macro="" textlink="">
      <xdr:nvSpPr>
        <xdr:cNvPr id="178" name="楕円 177"/>
        <xdr:cNvSpPr/>
      </xdr:nvSpPr>
      <xdr:spPr>
        <a:xfrm>
          <a:off x="2857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95250</xdr:rowOff>
    </xdr:from>
    <xdr:to>
      <xdr:col>19</xdr:col>
      <xdr:colOff>177800</xdr:colOff>
      <xdr:row>60</xdr:row>
      <xdr:rowOff>169545</xdr:rowOff>
    </xdr:to>
    <xdr:cxnSp macro="">
      <xdr:nvCxnSpPr>
        <xdr:cNvPr id="179" name="直線コネクタ 178"/>
        <xdr:cNvCxnSpPr/>
      </xdr:nvCxnSpPr>
      <xdr:spPr>
        <a:xfrm flipV="1">
          <a:off x="2908300" y="9867900"/>
          <a:ext cx="889000" cy="58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66692</xdr:rowOff>
    </xdr:from>
    <xdr:ext cx="405111" cy="259045"/>
    <xdr:sp macro="" textlink="">
      <xdr:nvSpPr>
        <xdr:cNvPr id="180" name="n_1aveValue【体育館・プール】&#10;有形固定資産減価償却率"/>
        <xdr:cNvSpPr txBox="1"/>
      </xdr:nvSpPr>
      <xdr:spPr>
        <a:xfrm>
          <a:off x="3582044" y="1018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81" name="n_2aveValue【体育館・プール】&#10;有形固定資産減価償却率"/>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82" name="n_3aveValue【体育館・プール】&#10;有形固定資産減価償却率"/>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83" name="n_4aveValue【体育館・プール】&#10;有形固定資産減価償却率"/>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162577</xdr:rowOff>
    </xdr:from>
    <xdr:ext cx="405111" cy="259045"/>
    <xdr:sp macro="" textlink="">
      <xdr:nvSpPr>
        <xdr:cNvPr id="184" name="n_1mainValue【体育館・プール】&#10;有形固定資産減価償却率"/>
        <xdr:cNvSpPr txBox="1"/>
      </xdr:nvSpPr>
      <xdr:spPr>
        <a:xfrm>
          <a:off x="3582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40022</xdr:rowOff>
    </xdr:from>
    <xdr:ext cx="405111" cy="259045"/>
    <xdr:sp macro="" textlink="">
      <xdr:nvSpPr>
        <xdr:cNvPr id="185" name="n_2mainValue【体育館・プール】&#10;有形固定資産減価償却率"/>
        <xdr:cNvSpPr txBox="1"/>
      </xdr:nvSpPr>
      <xdr:spPr>
        <a:xfrm>
          <a:off x="2705744" y="1049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6" name="直線コネクタ 19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7" name="テキスト ボックス 19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8" name="直線コネクタ 19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9" name="テキスト ボックス 19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0" name="直線コネクタ 19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1" name="テキスト ボックス 20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2" name="直線コネクタ 20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3" name="テキスト ボックス 20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07" name="直線コネクタ 206"/>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08" name="【体育館・プール】&#10;一人当たり面積最小値テキスト"/>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09" name="直線コネクタ 208"/>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10" name="【体育館・プール】&#10;一人当たり面積最大値テキスト"/>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11" name="直線コネクタ 210"/>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12" name="【体育館・プール】&#10;一人当たり面積平均値テキスト"/>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13" name="フローチャート: 判断 212"/>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14" name="フローチャート: 判断 213"/>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15" name="フローチャート: 判断 214"/>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16" name="フローチャート: 判断 215"/>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17" name="フローチャート: 判断 216"/>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95504</xdr:rowOff>
    </xdr:from>
    <xdr:to>
      <xdr:col>55</xdr:col>
      <xdr:colOff>50800</xdr:colOff>
      <xdr:row>63</xdr:row>
      <xdr:rowOff>25654</xdr:rowOff>
    </xdr:to>
    <xdr:sp macro="" textlink="">
      <xdr:nvSpPr>
        <xdr:cNvPr id="223" name="楕円 222"/>
        <xdr:cNvSpPr/>
      </xdr:nvSpPr>
      <xdr:spPr>
        <a:xfrm>
          <a:off x="10426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73931</xdr:rowOff>
    </xdr:from>
    <xdr:ext cx="469744" cy="259045"/>
    <xdr:sp macro="" textlink="">
      <xdr:nvSpPr>
        <xdr:cNvPr id="224" name="【体育館・プール】&#10;一人当たり面積該当値テキスト"/>
        <xdr:cNvSpPr txBox="1"/>
      </xdr:nvSpPr>
      <xdr:spPr>
        <a:xfrm>
          <a:off x="10515600"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95504</xdr:rowOff>
    </xdr:from>
    <xdr:to>
      <xdr:col>50</xdr:col>
      <xdr:colOff>165100</xdr:colOff>
      <xdr:row>63</xdr:row>
      <xdr:rowOff>25654</xdr:rowOff>
    </xdr:to>
    <xdr:sp macro="" textlink="">
      <xdr:nvSpPr>
        <xdr:cNvPr id="225" name="楕円 224"/>
        <xdr:cNvSpPr/>
      </xdr:nvSpPr>
      <xdr:spPr>
        <a:xfrm>
          <a:off x="9588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146304</xdr:rowOff>
    </xdr:from>
    <xdr:to>
      <xdr:col>55</xdr:col>
      <xdr:colOff>0</xdr:colOff>
      <xdr:row>62</xdr:row>
      <xdr:rowOff>146304</xdr:rowOff>
    </xdr:to>
    <xdr:cxnSp macro="">
      <xdr:nvCxnSpPr>
        <xdr:cNvPr id="226" name="直線コネクタ 225"/>
        <xdr:cNvCxnSpPr/>
      </xdr:nvCxnSpPr>
      <xdr:spPr>
        <a:xfrm>
          <a:off x="9639300" y="10776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106934</xdr:rowOff>
    </xdr:from>
    <xdr:to>
      <xdr:col>46</xdr:col>
      <xdr:colOff>38100</xdr:colOff>
      <xdr:row>63</xdr:row>
      <xdr:rowOff>37084</xdr:rowOff>
    </xdr:to>
    <xdr:sp macro="" textlink="">
      <xdr:nvSpPr>
        <xdr:cNvPr id="227" name="楕円 226"/>
        <xdr:cNvSpPr/>
      </xdr:nvSpPr>
      <xdr:spPr>
        <a:xfrm>
          <a:off x="8699500" y="1073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146304</xdr:rowOff>
    </xdr:from>
    <xdr:to>
      <xdr:col>50</xdr:col>
      <xdr:colOff>114300</xdr:colOff>
      <xdr:row>62</xdr:row>
      <xdr:rowOff>157734</xdr:rowOff>
    </xdr:to>
    <xdr:cxnSp macro="">
      <xdr:nvCxnSpPr>
        <xdr:cNvPr id="228" name="直線コネクタ 227"/>
        <xdr:cNvCxnSpPr/>
      </xdr:nvCxnSpPr>
      <xdr:spPr>
        <a:xfrm flipV="1">
          <a:off x="8750300" y="1077620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29" name="n_1aveValue【体育館・プール】&#10;一人当たり面積"/>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30" name="n_2aveValue【体育館・プール】&#10;一人当たり面積"/>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31" name="n_3aveValue【体育館・プール】&#10;一人当たり面積"/>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32" name="n_4aveValue【体育館・プール】&#10;一人当たり面積"/>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16781</xdr:rowOff>
    </xdr:from>
    <xdr:ext cx="469744" cy="259045"/>
    <xdr:sp macro="" textlink="">
      <xdr:nvSpPr>
        <xdr:cNvPr id="233" name="n_1mainValue【体育館・プール】&#10;一人当たり面積"/>
        <xdr:cNvSpPr txBox="1"/>
      </xdr:nvSpPr>
      <xdr:spPr>
        <a:xfrm>
          <a:off x="93917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28211</xdr:rowOff>
    </xdr:from>
    <xdr:ext cx="469744" cy="259045"/>
    <xdr:sp macro="" textlink="">
      <xdr:nvSpPr>
        <xdr:cNvPr id="234" name="n_2mainValue【体育館・プール】&#10;一人当たり面積"/>
        <xdr:cNvSpPr txBox="1"/>
      </xdr:nvSpPr>
      <xdr:spPr>
        <a:xfrm>
          <a:off x="8515427"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6" name="直線コネクタ 24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47" name="テキスト ボックス 246"/>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8" name="直線コネクタ 24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9" name="テキスト ボックス 24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0" name="直線コネクタ 24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1" name="テキスト ボックス 25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2" name="直線コネクタ 25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53" name="テキスト ボックス 252"/>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5" name="テキスト ボックス 25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57" name="直線コネクタ 256"/>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58" name="【福祉施設】&#10;有形固定資産減価償却率最小値テキスト"/>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59" name="直線コネクタ 258"/>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60" name="【福祉施設】&#10;有形固定資産減価償却率最大値テキスト"/>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61" name="直線コネクタ 260"/>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170197</xdr:rowOff>
    </xdr:from>
    <xdr:ext cx="405111" cy="259045"/>
    <xdr:sp macro="" textlink="">
      <xdr:nvSpPr>
        <xdr:cNvPr id="262" name="【福祉施設】&#10;有形固定資産減価償却率平均値テキスト"/>
        <xdr:cNvSpPr txBox="1"/>
      </xdr:nvSpPr>
      <xdr:spPr>
        <a:xfrm>
          <a:off x="4673600" y="1354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63" name="フローチャート: 判断 262"/>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64" name="フローチャート: 判断 263"/>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65" name="フローチャート: 判断 264"/>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66" name="フローチャート: 判断 265"/>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67" name="フローチャート: 判断 266"/>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8" name="テキスト ボックス 26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9" name="テキスト ボックス 26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0" name="テキスト ボックス 26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1" name="テキスト ボックス 27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2" name="テキスト ボックス 27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110744</xdr:rowOff>
    </xdr:from>
    <xdr:to>
      <xdr:col>24</xdr:col>
      <xdr:colOff>114300</xdr:colOff>
      <xdr:row>82</xdr:row>
      <xdr:rowOff>40894</xdr:rowOff>
    </xdr:to>
    <xdr:sp macro="" textlink="">
      <xdr:nvSpPr>
        <xdr:cNvPr id="273" name="楕円 272"/>
        <xdr:cNvSpPr/>
      </xdr:nvSpPr>
      <xdr:spPr>
        <a:xfrm>
          <a:off x="4584700" y="1399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89171</xdr:rowOff>
    </xdr:from>
    <xdr:ext cx="405111" cy="259045"/>
    <xdr:sp macro="" textlink="">
      <xdr:nvSpPr>
        <xdr:cNvPr id="274" name="【福祉施設】&#10;有形固定資産減価償却率該当値テキスト"/>
        <xdr:cNvSpPr txBox="1"/>
      </xdr:nvSpPr>
      <xdr:spPr>
        <a:xfrm>
          <a:off x="4673600"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87885</xdr:rowOff>
    </xdr:from>
    <xdr:to>
      <xdr:col>20</xdr:col>
      <xdr:colOff>38100</xdr:colOff>
      <xdr:row>82</xdr:row>
      <xdr:rowOff>18035</xdr:rowOff>
    </xdr:to>
    <xdr:sp macro="" textlink="">
      <xdr:nvSpPr>
        <xdr:cNvPr id="275" name="楕円 274"/>
        <xdr:cNvSpPr/>
      </xdr:nvSpPr>
      <xdr:spPr>
        <a:xfrm>
          <a:off x="3746500" y="139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138685</xdr:rowOff>
    </xdr:from>
    <xdr:to>
      <xdr:col>24</xdr:col>
      <xdr:colOff>63500</xdr:colOff>
      <xdr:row>81</xdr:row>
      <xdr:rowOff>161544</xdr:rowOff>
    </xdr:to>
    <xdr:cxnSp macro="">
      <xdr:nvCxnSpPr>
        <xdr:cNvPr id="276" name="直線コネクタ 275"/>
        <xdr:cNvCxnSpPr/>
      </xdr:nvCxnSpPr>
      <xdr:spPr>
        <a:xfrm>
          <a:off x="3797300" y="1402613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49022</xdr:rowOff>
    </xdr:from>
    <xdr:to>
      <xdr:col>15</xdr:col>
      <xdr:colOff>101600</xdr:colOff>
      <xdr:row>81</xdr:row>
      <xdr:rowOff>150622</xdr:rowOff>
    </xdr:to>
    <xdr:sp macro="" textlink="">
      <xdr:nvSpPr>
        <xdr:cNvPr id="277" name="楕円 276"/>
        <xdr:cNvSpPr/>
      </xdr:nvSpPr>
      <xdr:spPr>
        <a:xfrm>
          <a:off x="2857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99822</xdr:rowOff>
    </xdr:from>
    <xdr:to>
      <xdr:col>19</xdr:col>
      <xdr:colOff>177800</xdr:colOff>
      <xdr:row>81</xdr:row>
      <xdr:rowOff>138685</xdr:rowOff>
    </xdr:to>
    <xdr:cxnSp macro="">
      <xdr:nvCxnSpPr>
        <xdr:cNvPr id="278" name="直線コネクタ 277"/>
        <xdr:cNvCxnSpPr/>
      </xdr:nvCxnSpPr>
      <xdr:spPr>
        <a:xfrm>
          <a:off x="2908300" y="13987272"/>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57421</xdr:rowOff>
    </xdr:from>
    <xdr:ext cx="405111" cy="259045"/>
    <xdr:sp macro="" textlink="">
      <xdr:nvSpPr>
        <xdr:cNvPr id="279" name="n_1aveValue【福祉施設】&#10;有形固定資産減価償却率"/>
        <xdr:cNvSpPr txBox="1"/>
      </xdr:nvSpPr>
      <xdr:spPr>
        <a:xfrm>
          <a:off x="3582044" y="134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280" name="n_2aveValue【福祉施設】&#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169435</xdr:rowOff>
    </xdr:from>
    <xdr:ext cx="405111" cy="259045"/>
    <xdr:sp macro="" textlink="">
      <xdr:nvSpPr>
        <xdr:cNvPr id="281" name="n_3aveValue【福祉施設】&#10;有形固定資産減価償却率"/>
        <xdr:cNvSpPr txBox="1"/>
      </xdr:nvSpPr>
      <xdr:spPr>
        <a:xfrm>
          <a:off x="1816744" y="1337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167149</xdr:rowOff>
    </xdr:from>
    <xdr:ext cx="405111" cy="259045"/>
    <xdr:sp macro="" textlink="">
      <xdr:nvSpPr>
        <xdr:cNvPr id="282" name="n_4aveValue【福祉施設】&#10;有形固定資産減価償却率"/>
        <xdr:cNvSpPr txBox="1"/>
      </xdr:nvSpPr>
      <xdr:spPr>
        <a:xfrm>
          <a:off x="927744" y="13368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9162</xdr:rowOff>
    </xdr:from>
    <xdr:ext cx="405111" cy="259045"/>
    <xdr:sp macro="" textlink="">
      <xdr:nvSpPr>
        <xdr:cNvPr id="283" name="n_1mainValue【福祉施設】&#10;有形固定資産減価償却率"/>
        <xdr:cNvSpPr txBox="1"/>
      </xdr:nvSpPr>
      <xdr:spPr>
        <a:xfrm>
          <a:off x="3582044" y="1406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141749</xdr:rowOff>
    </xdr:from>
    <xdr:ext cx="405111" cy="259045"/>
    <xdr:sp macro="" textlink="">
      <xdr:nvSpPr>
        <xdr:cNvPr id="284" name="n_2mainValue【福祉施設】&#10;有形固定資産減価償却率"/>
        <xdr:cNvSpPr txBox="1"/>
      </xdr:nvSpPr>
      <xdr:spPr>
        <a:xfrm>
          <a:off x="2705744" y="1402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5" name="正方形/長方形 28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6" name="正方形/長方形 28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7" name="正方形/長方形 28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8" name="正方形/長方形 28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9" name="正方形/長方形 28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0" name="正方形/長方形 28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1" name="正方形/長方形 29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2" name="正方形/長方形 29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3" name="テキスト ボックス 29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4" name="直線コネクタ 29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5" name="直線コネクタ 29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6" name="テキスト ボックス 29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7" name="直線コネクタ 29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8" name="テキスト ボックス 29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9" name="直線コネクタ 29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0" name="テキスト ボックス 29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1" name="直線コネクタ 30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2" name="テキスト ボックス 30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3" name="直線コネクタ 30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4" name="テキスト ボックス 30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5" name="直線コネクタ 30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6" name="テキスト ボックス 30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7" name="直線コネクタ 30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8" name="テキスト ボックス 30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10" name="直線コネクタ 309"/>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11" name="【福祉施設】&#10;一人当たり面積最小値テキスト"/>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12" name="直線コネクタ 311"/>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13"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14" name="直線コネクタ 313"/>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15" name="【福祉施設】&#10;一人当たり面積平均値テキスト"/>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16" name="フローチャート: 判断 315"/>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17" name="フローチャート: 判断 316"/>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18" name="フローチャート: 判断 317"/>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19" name="フローチャート: 判断 31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20" name="フローチャート: 判断 319"/>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1" name="テキスト ボックス 32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2" name="テキスト ボックス 32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3" name="テキスト ボックス 32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4" name="テキスト ボックス 32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5" name="テキスト ボックス 32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93436</xdr:rowOff>
    </xdr:from>
    <xdr:to>
      <xdr:col>55</xdr:col>
      <xdr:colOff>50800</xdr:colOff>
      <xdr:row>86</xdr:row>
      <xdr:rowOff>23586</xdr:rowOff>
    </xdr:to>
    <xdr:sp macro="" textlink="">
      <xdr:nvSpPr>
        <xdr:cNvPr id="326" name="楕円 325"/>
        <xdr:cNvSpPr/>
      </xdr:nvSpPr>
      <xdr:spPr>
        <a:xfrm>
          <a:off x="104267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71863</xdr:rowOff>
    </xdr:from>
    <xdr:ext cx="469744" cy="259045"/>
    <xdr:sp macro="" textlink="">
      <xdr:nvSpPr>
        <xdr:cNvPr id="327" name="【福祉施設】&#10;一人当たり面積該当値テキスト"/>
        <xdr:cNvSpPr txBox="1"/>
      </xdr:nvSpPr>
      <xdr:spPr>
        <a:xfrm>
          <a:off x="10515600"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93436</xdr:rowOff>
    </xdr:from>
    <xdr:to>
      <xdr:col>50</xdr:col>
      <xdr:colOff>165100</xdr:colOff>
      <xdr:row>86</xdr:row>
      <xdr:rowOff>23586</xdr:rowOff>
    </xdr:to>
    <xdr:sp macro="" textlink="">
      <xdr:nvSpPr>
        <xdr:cNvPr id="328" name="楕円 327"/>
        <xdr:cNvSpPr/>
      </xdr:nvSpPr>
      <xdr:spPr>
        <a:xfrm>
          <a:off x="9588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144236</xdr:rowOff>
    </xdr:from>
    <xdr:to>
      <xdr:col>55</xdr:col>
      <xdr:colOff>0</xdr:colOff>
      <xdr:row>85</xdr:row>
      <xdr:rowOff>144236</xdr:rowOff>
    </xdr:to>
    <xdr:cxnSp macro="">
      <xdr:nvCxnSpPr>
        <xdr:cNvPr id="329" name="直線コネクタ 328"/>
        <xdr:cNvCxnSpPr/>
      </xdr:nvCxnSpPr>
      <xdr:spPr>
        <a:xfrm>
          <a:off x="9639300" y="147174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93436</xdr:rowOff>
    </xdr:from>
    <xdr:to>
      <xdr:col>46</xdr:col>
      <xdr:colOff>38100</xdr:colOff>
      <xdr:row>86</xdr:row>
      <xdr:rowOff>23586</xdr:rowOff>
    </xdr:to>
    <xdr:sp macro="" textlink="">
      <xdr:nvSpPr>
        <xdr:cNvPr id="330" name="楕円 329"/>
        <xdr:cNvSpPr/>
      </xdr:nvSpPr>
      <xdr:spPr>
        <a:xfrm>
          <a:off x="8699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144236</xdr:rowOff>
    </xdr:from>
    <xdr:to>
      <xdr:col>50</xdr:col>
      <xdr:colOff>114300</xdr:colOff>
      <xdr:row>85</xdr:row>
      <xdr:rowOff>144236</xdr:rowOff>
    </xdr:to>
    <xdr:cxnSp macro="">
      <xdr:nvCxnSpPr>
        <xdr:cNvPr id="331" name="直線コネクタ 330"/>
        <xdr:cNvCxnSpPr/>
      </xdr:nvCxnSpPr>
      <xdr:spPr>
        <a:xfrm>
          <a:off x="8750300" y="147174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34670</xdr:rowOff>
    </xdr:from>
    <xdr:ext cx="469744" cy="259045"/>
    <xdr:sp macro="" textlink="">
      <xdr:nvSpPr>
        <xdr:cNvPr id="332" name="n_1aveValue【福祉施設】&#10;一人当たり面積"/>
        <xdr:cNvSpPr txBox="1"/>
      </xdr:nvSpPr>
      <xdr:spPr>
        <a:xfrm>
          <a:off x="93917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34670</xdr:rowOff>
    </xdr:from>
    <xdr:ext cx="469744" cy="259045"/>
    <xdr:sp macro="" textlink="">
      <xdr:nvSpPr>
        <xdr:cNvPr id="333" name="n_2aveValue【福祉施設】&#10;一人当たり面積"/>
        <xdr:cNvSpPr txBox="1"/>
      </xdr:nvSpPr>
      <xdr:spPr>
        <a:xfrm>
          <a:off x="8515427" y="1409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34" name="n_3aveValue【福祉施設】&#10;一人当たり面積"/>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45556</xdr:rowOff>
    </xdr:from>
    <xdr:ext cx="469744" cy="259045"/>
    <xdr:sp macro="" textlink="">
      <xdr:nvSpPr>
        <xdr:cNvPr id="335" name="n_4aveValue【福祉施設】&#10;一人当たり面積"/>
        <xdr:cNvSpPr txBox="1"/>
      </xdr:nvSpPr>
      <xdr:spPr>
        <a:xfrm>
          <a:off x="6737427" y="1410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14713</xdr:rowOff>
    </xdr:from>
    <xdr:ext cx="469744" cy="259045"/>
    <xdr:sp macro="" textlink="">
      <xdr:nvSpPr>
        <xdr:cNvPr id="336" name="n_1mainValue【福祉施設】&#10;一人当たり面積"/>
        <xdr:cNvSpPr txBox="1"/>
      </xdr:nvSpPr>
      <xdr:spPr>
        <a:xfrm>
          <a:off x="93917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14713</xdr:rowOff>
    </xdr:from>
    <xdr:ext cx="469744" cy="259045"/>
    <xdr:sp macro="" textlink="">
      <xdr:nvSpPr>
        <xdr:cNvPr id="337" name="n_2mainValue【福祉施設】&#10;一人当たり面積"/>
        <xdr:cNvSpPr txBox="1"/>
      </xdr:nvSpPr>
      <xdr:spPr>
        <a:xfrm>
          <a:off x="8515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8" name="正方形/長方形 3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9" name="正方形/長方形 3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0" name="正方形/長方形 3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1" name="正方形/長方形 3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2" name="正方形/長方形 3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3" name="正方形/長方形 3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4" name="正方形/長方形 3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5" name="正方形/長方形 34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6" name="テキスト ボックス 34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7" name="直線コネクタ 34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8" name="テキスト ボックス 34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9" name="直線コネクタ 34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50" name="テキスト ボックス 34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1" name="直線コネクタ 35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2" name="テキスト ボックス 35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3" name="直線コネクタ 35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4" name="テキスト ボックス 35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5" name="直線コネクタ 35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6" name="テキスト ボックス 35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7" name="直線コネクタ 35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58" name="テキスト ボックス 35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9" name="直線コネクタ 35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60" name="テキスト ボックス 35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62" name="直線コネクタ 361"/>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63" name="【市民会館】&#10;有形固定資産減価償却率最小値テキスト"/>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64" name="直線コネクタ 36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365" name="【市民会館】&#10;有形固定資産減価償却率最大値テキスト"/>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366" name="直線コネクタ 365"/>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367" name="【市民会館】&#10;有形固定資産減価償却率平均値テキスト"/>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368" name="フローチャート: 判断 367"/>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369" name="フローチャート: 判断 368"/>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370" name="フローチャート: 判断 369"/>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371" name="フローチャート: 判断 370"/>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372" name="フローチャート: 判断 371"/>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67311</xdr:rowOff>
    </xdr:from>
    <xdr:to>
      <xdr:col>24</xdr:col>
      <xdr:colOff>114300</xdr:colOff>
      <xdr:row>104</xdr:row>
      <xdr:rowOff>168911</xdr:rowOff>
    </xdr:to>
    <xdr:sp macro="" textlink="">
      <xdr:nvSpPr>
        <xdr:cNvPr id="378" name="楕円 377"/>
        <xdr:cNvSpPr/>
      </xdr:nvSpPr>
      <xdr:spPr>
        <a:xfrm>
          <a:off x="45847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45738</xdr:rowOff>
    </xdr:from>
    <xdr:ext cx="405111" cy="259045"/>
    <xdr:sp macro="" textlink="">
      <xdr:nvSpPr>
        <xdr:cNvPr id="379" name="【市民会館】&#10;有形固定資産減価償却率該当値テキスト"/>
        <xdr:cNvSpPr txBox="1"/>
      </xdr:nvSpPr>
      <xdr:spPr>
        <a:xfrm>
          <a:off x="4673600"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33020</xdr:rowOff>
    </xdr:from>
    <xdr:to>
      <xdr:col>20</xdr:col>
      <xdr:colOff>38100</xdr:colOff>
      <xdr:row>104</xdr:row>
      <xdr:rowOff>134620</xdr:rowOff>
    </xdr:to>
    <xdr:sp macro="" textlink="">
      <xdr:nvSpPr>
        <xdr:cNvPr id="380" name="楕円 379"/>
        <xdr:cNvSpPr/>
      </xdr:nvSpPr>
      <xdr:spPr>
        <a:xfrm>
          <a:off x="3746500" y="1786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83820</xdr:rowOff>
    </xdr:from>
    <xdr:to>
      <xdr:col>24</xdr:col>
      <xdr:colOff>63500</xdr:colOff>
      <xdr:row>104</xdr:row>
      <xdr:rowOff>118111</xdr:rowOff>
    </xdr:to>
    <xdr:cxnSp macro="">
      <xdr:nvCxnSpPr>
        <xdr:cNvPr id="381" name="直線コネクタ 380"/>
        <xdr:cNvCxnSpPr/>
      </xdr:nvCxnSpPr>
      <xdr:spPr>
        <a:xfrm>
          <a:off x="3797300" y="179146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170180</xdr:rowOff>
    </xdr:from>
    <xdr:to>
      <xdr:col>15</xdr:col>
      <xdr:colOff>101600</xdr:colOff>
      <xdr:row>104</xdr:row>
      <xdr:rowOff>100330</xdr:rowOff>
    </xdr:to>
    <xdr:sp macro="" textlink="">
      <xdr:nvSpPr>
        <xdr:cNvPr id="382" name="楕円 381"/>
        <xdr:cNvSpPr/>
      </xdr:nvSpPr>
      <xdr:spPr>
        <a:xfrm>
          <a:off x="2857500" y="178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49530</xdr:rowOff>
    </xdr:from>
    <xdr:to>
      <xdr:col>19</xdr:col>
      <xdr:colOff>177800</xdr:colOff>
      <xdr:row>104</xdr:row>
      <xdr:rowOff>83820</xdr:rowOff>
    </xdr:to>
    <xdr:cxnSp macro="">
      <xdr:nvCxnSpPr>
        <xdr:cNvPr id="383" name="直線コネクタ 382"/>
        <xdr:cNvCxnSpPr/>
      </xdr:nvCxnSpPr>
      <xdr:spPr>
        <a:xfrm>
          <a:off x="2908300" y="178803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384" name="n_1aveValue【市民会館】&#10;有形固定資産減価償却率"/>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385" name="n_2aveValue【市民会館】&#10;有形固定資産減価償却率"/>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386" name="n_3aveValue【市民会館】&#10;有形固定資産減価償却率"/>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387" name="n_4aveValue【市民会館】&#10;有形固定資産減価償却率"/>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125747</xdr:rowOff>
    </xdr:from>
    <xdr:ext cx="405111" cy="259045"/>
    <xdr:sp macro="" textlink="">
      <xdr:nvSpPr>
        <xdr:cNvPr id="388" name="n_1mainValue【市民会館】&#10;有形固定資産減価償却率"/>
        <xdr:cNvSpPr txBox="1"/>
      </xdr:nvSpPr>
      <xdr:spPr>
        <a:xfrm>
          <a:off x="3582044" y="1795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91457</xdr:rowOff>
    </xdr:from>
    <xdr:ext cx="405111" cy="259045"/>
    <xdr:sp macro="" textlink="">
      <xdr:nvSpPr>
        <xdr:cNvPr id="389" name="n_2mainValue【市民会館】&#10;有形固定資産減価償却率"/>
        <xdr:cNvSpPr txBox="1"/>
      </xdr:nvSpPr>
      <xdr:spPr>
        <a:xfrm>
          <a:off x="2705744" y="1792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8" name="テキスト ボックス 39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9" name="直線コネクタ 39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00" name="直線コネクタ 39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01" name="テキスト ボックス 40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2" name="直線コネクタ 40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3" name="テキスト ボックス 40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04" name="直線コネクタ 40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05" name="テキスト ボックス 40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6" name="直線コネクタ 4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7" name="テキスト ボックス 4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09" name="直線コネクタ 408"/>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10"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11" name="直線コネクタ 410"/>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12" name="【市民会館】&#10;一人当たり面積最大値テキスト"/>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13" name="直線コネクタ 412"/>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14" name="【市民会館】&#10;一人当たり面積平均値テキスト"/>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15" name="フローチャート: 判断 414"/>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16" name="フローチャート: 判断 415"/>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17" name="フローチャート: 判断 416"/>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18" name="フローチャート: 判断 417"/>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19" name="フローチャート: 判断 418"/>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0" name="テキスト ボックス 4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1" name="テキスト ボックス 4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2" name="テキスト ボックス 4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3" name="テキスト ボックス 4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4" name="テキスト ボックス 4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156845</xdr:rowOff>
    </xdr:from>
    <xdr:to>
      <xdr:col>55</xdr:col>
      <xdr:colOff>50800</xdr:colOff>
      <xdr:row>106</xdr:row>
      <xdr:rowOff>86995</xdr:rowOff>
    </xdr:to>
    <xdr:sp macro="" textlink="">
      <xdr:nvSpPr>
        <xdr:cNvPr id="425" name="楕円 424"/>
        <xdr:cNvSpPr/>
      </xdr:nvSpPr>
      <xdr:spPr>
        <a:xfrm>
          <a:off x="104267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135272</xdr:rowOff>
    </xdr:from>
    <xdr:ext cx="469744" cy="259045"/>
    <xdr:sp macro="" textlink="">
      <xdr:nvSpPr>
        <xdr:cNvPr id="426" name="【市民会館】&#10;一人当たり面積該当値テキスト"/>
        <xdr:cNvSpPr txBox="1"/>
      </xdr:nvSpPr>
      <xdr:spPr>
        <a:xfrm>
          <a:off x="10515600"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156845</xdr:rowOff>
    </xdr:from>
    <xdr:to>
      <xdr:col>50</xdr:col>
      <xdr:colOff>165100</xdr:colOff>
      <xdr:row>106</xdr:row>
      <xdr:rowOff>86995</xdr:rowOff>
    </xdr:to>
    <xdr:sp macro="" textlink="">
      <xdr:nvSpPr>
        <xdr:cNvPr id="427" name="楕円 426"/>
        <xdr:cNvSpPr/>
      </xdr:nvSpPr>
      <xdr:spPr>
        <a:xfrm>
          <a:off x="9588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36195</xdr:rowOff>
    </xdr:from>
    <xdr:to>
      <xdr:col>55</xdr:col>
      <xdr:colOff>0</xdr:colOff>
      <xdr:row>106</xdr:row>
      <xdr:rowOff>36195</xdr:rowOff>
    </xdr:to>
    <xdr:cxnSp macro="">
      <xdr:nvCxnSpPr>
        <xdr:cNvPr id="428" name="直線コネクタ 427"/>
        <xdr:cNvCxnSpPr/>
      </xdr:nvCxnSpPr>
      <xdr:spPr>
        <a:xfrm>
          <a:off x="9639300" y="182098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156845</xdr:rowOff>
    </xdr:from>
    <xdr:to>
      <xdr:col>46</xdr:col>
      <xdr:colOff>38100</xdr:colOff>
      <xdr:row>106</xdr:row>
      <xdr:rowOff>86995</xdr:rowOff>
    </xdr:to>
    <xdr:sp macro="" textlink="">
      <xdr:nvSpPr>
        <xdr:cNvPr id="429" name="楕円 428"/>
        <xdr:cNvSpPr/>
      </xdr:nvSpPr>
      <xdr:spPr>
        <a:xfrm>
          <a:off x="8699500" y="1815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36195</xdr:rowOff>
    </xdr:from>
    <xdr:to>
      <xdr:col>50</xdr:col>
      <xdr:colOff>114300</xdr:colOff>
      <xdr:row>106</xdr:row>
      <xdr:rowOff>36195</xdr:rowOff>
    </xdr:to>
    <xdr:cxnSp macro="">
      <xdr:nvCxnSpPr>
        <xdr:cNvPr id="430" name="直線コネクタ 429"/>
        <xdr:cNvCxnSpPr/>
      </xdr:nvCxnSpPr>
      <xdr:spPr>
        <a:xfrm>
          <a:off x="8750300" y="182098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31"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32" name="n_2aveValue【市民会館】&#10;一人当たり面積"/>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33" name="n_3aveValue【市民会館】&#10;一人当たり面積"/>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34" name="n_4aveValue【市民会館】&#10;一人当たり面積"/>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78122</xdr:rowOff>
    </xdr:from>
    <xdr:ext cx="469744" cy="259045"/>
    <xdr:sp macro="" textlink="">
      <xdr:nvSpPr>
        <xdr:cNvPr id="435" name="n_1mainValue【市民会館】&#10;一人当たり面積"/>
        <xdr:cNvSpPr txBox="1"/>
      </xdr:nvSpPr>
      <xdr:spPr>
        <a:xfrm>
          <a:off x="93917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78122</xdr:rowOff>
    </xdr:from>
    <xdr:ext cx="469744" cy="259045"/>
    <xdr:sp macro="" textlink="">
      <xdr:nvSpPr>
        <xdr:cNvPr id="436" name="n_2mainValue【市民会館】&#10;一人当たり面積"/>
        <xdr:cNvSpPr txBox="1"/>
      </xdr:nvSpPr>
      <xdr:spPr>
        <a:xfrm>
          <a:off x="8515427" y="182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7" name="正方形/長方形 4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8" name="正方形/長方形 4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9" name="正方形/長方形 4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0" name="正方形/長方形 4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1" name="正方形/長方形 4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2" name="正方形/長方形 4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3" name="正方形/長方形 4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4" name="正方形/長方形 4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5" name="テキスト ボックス 4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6" name="直線コネクタ 4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7" name="テキスト ボックス 44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8" name="直線コネクタ 44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49" name="テキスト ボックス 44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0" name="直線コネクタ 44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1" name="テキスト ボックス 45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2" name="直線コネクタ 45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3" name="テキスト ボックス 45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4" name="直線コネクタ 45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5" name="テキスト ボックス 45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6" name="直線コネクタ 45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57" name="テキスト ボックス 45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8" name="直線コネクタ 4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59" name="テキスト ボックス 45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461" name="直線コネクタ 460"/>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462" name="【一般廃棄物処理施設】&#10;有形固定資産減価償却率最小値テキスト"/>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463" name="直線コネクタ 462"/>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464" name="【一般廃棄物処理施設】&#10;有形固定資産減価償却率最大値テキスト"/>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465" name="直線コネクタ 464"/>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66"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67" name="フローチャート: 判断 466"/>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468" name="フローチャート: 判断 467"/>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469" name="フローチャート: 判断 468"/>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70" name="フローチャート: 判断 469"/>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471" name="フローチャート: 判断 470"/>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2" name="テキスト ボックス 47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3" name="テキスト ボックス 47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4" name="テキスト ボックス 47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5" name="テキスト ボックス 47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6" name="テキスト ボックス 47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84455</xdr:rowOff>
    </xdr:from>
    <xdr:to>
      <xdr:col>85</xdr:col>
      <xdr:colOff>177800</xdr:colOff>
      <xdr:row>39</xdr:row>
      <xdr:rowOff>14605</xdr:rowOff>
    </xdr:to>
    <xdr:sp macro="" textlink="">
      <xdr:nvSpPr>
        <xdr:cNvPr id="477" name="楕円 476"/>
        <xdr:cNvSpPr/>
      </xdr:nvSpPr>
      <xdr:spPr>
        <a:xfrm>
          <a:off x="16268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62882</xdr:rowOff>
    </xdr:from>
    <xdr:ext cx="405111" cy="259045"/>
    <xdr:sp macro="" textlink="">
      <xdr:nvSpPr>
        <xdr:cNvPr id="478" name="【一般廃棄物処理施設】&#10;有形固定資産減価償却率該当値テキスト"/>
        <xdr:cNvSpPr txBox="1"/>
      </xdr:nvSpPr>
      <xdr:spPr>
        <a:xfrm>
          <a:off x="16357600"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27305</xdr:rowOff>
    </xdr:from>
    <xdr:to>
      <xdr:col>81</xdr:col>
      <xdr:colOff>101600</xdr:colOff>
      <xdr:row>38</xdr:row>
      <xdr:rowOff>128905</xdr:rowOff>
    </xdr:to>
    <xdr:sp macro="" textlink="">
      <xdr:nvSpPr>
        <xdr:cNvPr id="479" name="楕円 478"/>
        <xdr:cNvSpPr/>
      </xdr:nvSpPr>
      <xdr:spPr>
        <a:xfrm>
          <a:off x="15430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78105</xdr:rowOff>
    </xdr:from>
    <xdr:to>
      <xdr:col>85</xdr:col>
      <xdr:colOff>127000</xdr:colOff>
      <xdr:row>38</xdr:row>
      <xdr:rowOff>135255</xdr:rowOff>
    </xdr:to>
    <xdr:cxnSp macro="">
      <xdr:nvCxnSpPr>
        <xdr:cNvPr id="480" name="直線コネクタ 479"/>
        <xdr:cNvCxnSpPr/>
      </xdr:nvCxnSpPr>
      <xdr:spPr>
        <a:xfrm>
          <a:off x="15481300" y="65932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164465</xdr:rowOff>
    </xdr:from>
    <xdr:to>
      <xdr:col>76</xdr:col>
      <xdr:colOff>165100</xdr:colOff>
      <xdr:row>38</xdr:row>
      <xdr:rowOff>94615</xdr:rowOff>
    </xdr:to>
    <xdr:sp macro="" textlink="">
      <xdr:nvSpPr>
        <xdr:cNvPr id="481" name="楕円 480"/>
        <xdr:cNvSpPr/>
      </xdr:nvSpPr>
      <xdr:spPr>
        <a:xfrm>
          <a:off x="145415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43815</xdr:rowOff>
    </xdr:from>
    <xdr:to>
      <xdr:col>81</xdr:col>
      <xdr:colOff>50800</xdr:colOff>
      <xdr:row>38</xdr:row>
      <xdr:rowOff>78105</xdr:rowOff>
    </xdr:to>
    <xdr:cxnSp macro="">
      <xdr:nvCxnSpPr>
        <xdr:cNvPr id="482" name="直線コネクタ 481"/>
        <xdr:cNvCxnSpPr/>
      </xdr:nvCxnSpPr>
      <xdr:spPr>
        <a:xfrm>
          <a:off x="14592300" y="65589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483" name="n_1aveValue【一般廃棄物処理施設】&#10;有形固定資産減価償却率"/>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484" name="n_2aveValue【一般廃棄物処理施設】&#10;有形固定資産減価償却率"/>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85" name="n_3aveValue【一般廃棄物処理施設】&#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486" name="n_4aveValue【一般廃棄物処理施設】&#10;有形固定資産減価償却率"/>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120032</xdr:rowOff>
    </xdr:from>
    <xdr:ext cx="405111" cy="259045"/>
    <xdr:sp macro="" textlink="">
      <xdr:nvSpPr>
        <xdr:cNvPr id="487" name="n_1mainValue【一般廃棄物処理施設】&#10;有形固定資産減価償却率"/>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85742</xdr:rowOff>
    </xdr:from>
    <xdr:ext cx="405111" cy="259045"/>
    <xdr:sp macro="" textlink="">
      <xdr:nvSpPr>
        <xdr:cNvPr id="488" name="n_2mainValue【一般廃棄物処理施設】&#10;有形固定資産減価償却率"/>
        <xdr:cNvSpPr txBox="1"/>
      </xdr:nvSpPr>
      <xdr:spPr>
        <a:xfrm>
          <a:off x="143897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9" name="正方形/長方形 48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0" name="正方形/長方形 48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1" name="正方形/長方形 49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2" name="正方形/長方形 49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3" name="正方形/長方形 49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4" name="正方形/長方形 49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5" name="正方形/長方形 49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6" name="正方形/長方形 49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7" name="テキスト ボックス 49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8" name="直線コネクタ 49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9" name="直線コネクタ 49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00" name="テキスト ボックス 49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1" name="直線コネクタ 50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02" name="テキスト ボックス 501"/>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3" name="直線コネクタ 50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4" name="テキスト ボックス 50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05" name="直線コネクタ 50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06" name="テキスト ボックス 50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07" name="直線コネクタ 50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08" name="テキスト ボックス 50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9" name="直線コネクタ 50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0" name="テキスト ボックス 50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12" name="直線コネクタ 511"/>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13" name="【一般廃棄物処理施設】&#10;一人当たり有形固定資産（償却資産）額最小値テキスト"/>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14" name="直線コネクタ 513"/>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15" name="【一般廃棄物処理施設】&#10;一人当たり有形固定資産（償却資産）額最大値テキスト"/>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16" name="直線コネクタ 515"/>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332</xdr:rowOff>
    </xdr:from>
    <xdr:ext cx="534377" cy="259045"/>
    <xdr:sp macro="" textlink="">
      <xdr:nvSpPr>
        <xdr:cNvPr id="517" name="【一般廃棄物処理施設】&#10;一人当たり有形固定資産（償却資産）額平均値テキスト"/>
        <xdr:cNvSpPr txBox="1"/>
      </xdr:nvSpPr>
      <xdr:spPr>
        <a:xfrm>
          <a:off x="22199600" y="651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18" name="フローチャート: 判断 517"/>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19" name="フローチャート: 判断 518"/>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20" name="フローチャート: 判断 519"/>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21" name="フローチャート: 判断 520"/>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22" name="フローチャート: 判断 521"/>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3" name="テキスト ボックス 5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4" name="テキスト ボックス 5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5" name="テキスト ボックス 5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6" name="テキスト ボックス 5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7" name="テキスト ボックス 5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24447</xdr:rowOff>
    </xdr:from>
    <xdr:to>
      <xdr:col>116</xdr:col>
      <xdr:colOff>114300</xdr:colOff>
      <xdr:row>39</xdr:row>
      <xdr:rowOff>126047</xdr:rowOff>
    </xdr:to>
    <xdr:sp macro="" textlink="">
      <xdr:nvSpPr>
        <xdr:cNvPr id="528" name="楕円 527"/>
        <xdr:cNvSpPr/>
      </xdr:nvSpPr>
      <xdr:spPr>
        <a:xfrm>
          <a:off x="22110700" y="67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2874</xdr:rowOff>
    </xdr:from>
    <xdr:ext cx="534377" cy="259045"/>
    <xdr:sp macro="" textlink="">
      <xdr:nvSpPr>
        <xdr:cNvPr id="529" name="【一般廃棄物処理施設】&#10;一人当たり有形固定資産（償却資産）額該当値テキスト"/>
        <xdr:cNvSpPr txBox="1"/>
      </xdr:nvSpPr>
      <xdr:spPr>
        <a:xfrm>
          <a:off x="22199600" y="668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35116</xdr:rowOff>
    </xdr:from>
    <xdr:to>
      <xdr:col>112</xdr:col>
      <xdr:colOff>38100</xdr:colOff>
      <xdr:row>39</xdr:row>
      <xdr:rowOff>136716</xdr:rowOff>
    </xdr:to>
    <xdr:sp macro="" textlink="">
      <xdr:nvSpPr>
        <xdr:cNvPr id="530" name="楕円 529"/>
        <xdr:cNvSpPr/>
      </xdr:nvSpPr>
      <xdr:spPr>
        <a:xfrm>
          <a:off x="21272500" y="672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75247</xdr:rowOff>
    </xdr:from>
    <xdr:to>
      <xdr:col>116</xdr:col>
      <xdr:colOff>63500</xdr:colOff>
      <xdr:row>39</xdr:row>
      <xdr:rowOff>85916</xdr:rowOff>
    </xdr:to>
    <xdr:cxnSp macro="">
      <xdr:nvCxnSpPr>
        <xdr:cNvPr id="531" name="直線コネクタ 530"/>
        <xdr:cNvCxnSpPr/>
      </xdr:nvCxnSpPr>
      <xdr:spPr>
        <a:xfrm flipV="1">
          <a:off x="21323300" y="6761797"/>
          <a:ext cx="8382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58936</xdr:rowOff>
    </xdr:from>
    <xdr:to>
      <xdr:col>107</xdr:col>
      <xdr:colOff>101600</xdr:colOff>
      <xdr:row>39</xdr:row>
      <xdr:rowOff>160536</xdr:rowOff>
    </xdr:to>
    <xdr:sp macro="" textlink="">
      <xdr:nvSpPr>
        <xdr:cNvPr id="532" name="楕円 531"/>
        <xdr:cNvSpPr/>
      </xdr:nvSpPr>
      <xdr:spPr>
        <a:xfrm>
          <a:off x="20383500" y="674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85916</xdr:rowOff>
    </xdr:from>
    <xdr:to>
      <xdr:col>111</xdr:col>
      <xdr:colOff>177800</xdr:colOff>
      <xdr:row>39</xdr:row>
      <xdr:rowOff>109736</xdr:rowOff>
    </xdr:to>
    <xdr:cxnSp macro="">
      <xdr:nvCxnSpPr>
        <xdr:cNvPr id="533" name="直線コネクタ 532"/>
        <xdr:cNvCxnSpPr/>
      </xdr:nvCxnSpPr>
      <xdr:spPr>
        <a:xfrm flipV="1">
          <a:off x="20434300" y="6772466"/>
          <a:ext cx="8890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98912</xdr:rowOff>
    </xdr:from>
    <xdr:ext cx="534377" cy="259045"/>
    <xdr:sp macro="" textlink="">
      <xdr:nvSpPr>
        <xdr:cNvPr id="534" name="n_1aveValue【一般廃棄物処理施設】&#10;一人当たり有形固定資産（償却資産）額"/>
        <xdr:cNvSpPr txBox="1"/>
      </xdr:nvSpPr>
      <xdr:spPr>
        <a:xfrm>
          <a:off x="21043411" y="6442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125643</xdr:rowOff>
    </xdr:from>
    <xdr:ext cx="534377" cy="259045"/>
    <xdr:sp macro="" textlink="">
      <xdr:nvSpPr>
        <xdr:cNvPr id="535" name="n_2aveValue【一般廃棄物処理施設】&#10;一人当たり有形固定資産（償却資産）額"/>
        <xdr:cNvSpPr txBox="1"/>
      </xdr:nvSpPr>
      <xdr:spPr>
        <a:xfrm>
          <a:off x="20167111" y="646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122183</xdr:rowOff>
    </xdr:from>
    <xdr:ext cx="534377" cy="259045"/>
    <xdr:sp macro="" textlink="">
      <xdr:nvSpPr>
        <xdr:cNvPr id="536" name="n_3aveValue【一般廃棄物処理施設】&#10;一人当たり有形固定資産（償却資産）額"/>
        <xdr:cNvSpPr txBox="1"/>
      </xdr:nvSpPr>
      <xdr:spPr>
        <a:xfrm>
          <a:off x="19278111" y="646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37" name="n_4aveValue【一般廃棄物処理施設】&#10;一人当たり有形固定資産（償却資産）額"/>
        <xdr:cNvSpPr txBox="1"/>
      </xdr:nvSpPr>
      <xdr:spPr>
        <a:xfrm>
          <a:off x="18389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127843</xdr:rowOff>
    </xdr:from>
    <xdr:ext cx="534377" cy="259045"/>
    <xdr:sp macro="" textlink="">
      <xdr:nvSpPr>
        <xdr:cNvPr id="538" name="n_1mainValue【一般廃棄物処理施設】&#10;一人当たり有形固定資産（償却資産）額"/>
        <xdr:cNvSpPr txBox="1"/>
      </xdr:nvSpPr>
      <xdr:spPr>
        <a:xfrm>
          <a:off x="21043411" y="68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151663</xdr:rowOff>
    </xdr:from>
    <xdr:ext cx="534377" cy="259045"/>
    <xdr:sp macro="" textlink="">
      <xdr:nvSpPr>
        <xdr:cNvPr id="539" name="n_2mainValue【一般廃棄物処理施設】&#10;一人当たり有形固定資産（償却資産）額"/>
        <xdr:cNvSpPr txBox="1"/>
      </xdr:nvSpPr>
      <xdr:spPr>
        <a:xfrm>
          <a:off x="20167111" y="683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0" name="正方形/長方形 53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1" name="正方形/長方形 54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2" name="正方形/長方形 54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3" name="正方形/長方形 54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44" name="正方形/長方形 54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45" name="正方形/長方形 54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6" name="正方形/長方形 54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7" name="正方形/長方形 54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8" name="テキスト ボックス 54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9" name="直線コネクタ 54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0" name="テキスト ボックス 54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51" name="直線コネクタ 55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52" name="テキスト ボックス 55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53" name="直線コネクタ 55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54" name="テキスト ボックス 55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55" name="直線コネクタ 55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56" name="テキスト ボックス 55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57" name="直線コネクタ 55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58" name="テキスト ボックス 55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59" name="直線コネクタ 55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60" name="テキスト ボックス 559"/>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1" name="直線コネクタ 56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563" name="直線コネクタ 562"/>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564" name="【保健センター・保健所】&#10;有形固定資産減価償却率最小値テキスト"/>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565" name="直線コネクタ 564"/>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566" name="【保健センター・保健所】&#10;有形固定資産減価償却率最大値テキスト"/>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567" name="直線コネクタ 566"/>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568" name="【保健センター・保健所】&#10;有形固定資産減価償却率平均値テキスト"/>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569" name="フローチャート: 判断 568"/>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570" name="フローチャート: 判断 56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71" name="フローチャート: 判断 570"/>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572" name="フローチャート: 判断 571"/>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573" name="フローチャート: 判断 572"/>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4" name="テキスト ボックス 57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5" name="テキスト ボックス 57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6" name="テキスト ボックス 57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7" name="テキスト ボックス 57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8" name="テキスト ボックス 57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79" name="楕円 578"/>
        <xdr:cNvSpPr/>
      </xdr:nvSpPr>
      <xdr:spPr>
        <a:xfrm>
          <a:off x="162687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110507</xdr:rowOff>
    </xdr:from>
    <xdr:ext cx="405111" cy="259045"/>
    <xdr:sp macro="" textlink="">
      <xdr:nvSpPr>
        <xdr:cNvPr id="580" name="【保健センター・保健所】&#10;有形固定資産減価償却率該当値テキスト"/>
        <xdr:cNvSpPr txBox="1"/>
      </xdr:nvSpPr>
      <xdr:spPr>
        <a:xfrm>
          <a:off x="16357600"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97790</xdr:rowOff>
    </xdr:from>
    <xdr:to>
      <xdr:col>81</xdr:col>
      <xdr:colOff>101600</xdr:colOff>
      <xdr:row>61</xdr:row>
      <xdr:rowOff>27940</xdr:rowOff>
    </xdr:to>
    <xdr:sp macro="" textlink="">
      <xdr:nvSpPr>
        <xdr:cNvPr id="581" name="楕円 580"/>
        <xdr:cNvSpPr/>
      </xdr:nvSpPr>
      <xdr:spPr>
        <a:xfrm>
          <a:off x="15430500" y="1038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61</xdr:row>
      <xdr:rowOff>11430</xdr:rowOff>
    </xdr:to>
    <xdr:cxnSp macro="">
      <xdr:nvCxnSpPr>
        <xdr:cNvPr id="582" name="直線コネクタ 581"/>
        <xdr:cNvCxnSpPr/>
      </xdr:nvCxnSpPr>
      <xdr:spPr>
        <a:xfrm>
          <a:off x="15481300" y="104355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55880</xdr:rowOff>
    </xdr:from>
    <xdr:to>
      <xdr:col>76</xdr:col>
      <xdr:colOff>165100</xdr:colOff>
      <xdr:row>60</xdr:row>
      <xdr:rowOff>157480</xdr:rowOff>
    </xdr:to>
    <xdr:sp macro="" textlink="">
      <xdr:nvSpPr>
        <xdr:cNvPr id="583" name="楕円 582"/>
        <xdr:cNvSpPr/>
      </xdr:nvSpPr>
      <xdr:spPr>
        <a:xfrm>
          <a:off x="14541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106680</xdr:rowOff>
    </xdr:from>
    <xdr:to>
      <xdr:col>81</xdr:col>
      <xdr:colOff>50800</xdr:colOff>
      <xdr:row>60</xdr:row>
      <xdr:rowOff>148590</xdr:rowOff>
    </xdr:to>
    <xdr:cxnSp macro="">
      <xdr:nvCxnSpPr>
        <xdr:cNvPr id="584" name="直線コネクタ 583"/>
        <xdr:cNvCxnSpPr/>
      </xdr:nvCxnSpPr>
      <xdr:spPr>
        <a:xfrm>
          <a:off x="14592300" y="1039368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585" name="n_1aveValue【保健センター・保健所】&#10;有形固定資産減価償却率"/>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586" name="n_2aveValue【保健センター・保健所】&#10;有形固定資産減価償却率"/>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587" name="n_3aveValue【保健センター・保健所】&#10;有形固定資産減価償却率"/>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588" name="n_4aveValue【保健センター・保健所】&#10;有形固定資産減価償却率"/>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19067</xdr:rowOff>
    </xdr:from>
    <xdr:ext cx="405111" cy="259045"/>
    <xdr:sp macro="" textlink="">
      <xdr:nvSpPr>
        <xdr:cNvPr id="589" name="n_1mainValue【保健センター・保健所】&#10;有形固定資産減価償却率"/>
        <xdr:cNvSpPr txBox="1"/>
      </xdr:nvSpPr>
      <xdr:spPr>
        <a:xfrm>
          <a:off x="152660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148607</xdr:rowOff>
    </xdr:from>
    <xdr:ext cx="405111" cy="259045"/>
    <xdr:sp macro="" textlink="">
      <xdr:nvSpPr>
        <xdr:cNvPr id="590" name="n_2mainValue【保健センター・保健所】&#10;有形固定資産減価償却率"/>
        <xdr:cNvSpPr txBox="1"/>
      </xdr:nvSpPr>
      <xdr:spPr>
        <a:xfrm>
          <a:off x="14389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1" name="正方形/長方形 59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2" name="正方形/長方形 59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3" name="正方形/長方形 59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94" name="正方形/長方形 59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95" name="正方形/長方形 59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6" name="正方形/長方形 59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7" name="正方形/長方形 59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8" name="正方形/長方形 59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9" name="テキスト ボックス 59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0" name="直線コネクタ 59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01" name="直線コネクタ 60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02" name="テキスト ボックス 60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03" name="直線コネクタ 60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04" name="テキスト ボックス 60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05" name="直線コネクタ 60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06" name="テキスト ボックス 60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07" name="直線コネクタ 60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08" name="テキスト ボックス 60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9" name="直線コネクタ 60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10" name="テキスト ボックス 60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1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12" name="直線コネクタ 611"/>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13" name="【保健センター・保健所】&#10;一人当たり面積最小値テキスト"/>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14" name="直線コネクタ 613"/>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15" name="【保健センター・保健所】&#10;一人当たり面積最大値テキスト"/>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16" name="直線コネクタ 615"/>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32783</xdr:rowOff>
    </xdr:from>
    <xdr:ext cx="469744" cy="259045"/>
    <xdr:sp macro="" textlink="">
      <xdr:nvSpPr>
        <xdr:cNvPr id="617" name="【保健センター・保健所】&#10;一人当たり面積平均値テキスト"/>
        <xdr:cNvSpPr txBox="1"/>
      </xdr:nvSpPr>
      <xdr:spPr>
        <a:xfrm>
          <a:off x="22199600" y="10662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18" name="フローチャート: 判断 617"/>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19" name="フローチャート: 判断 618"/>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20" name="フローチャート: 判断 619"/>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21" name="フローチャート: 判断 620"/>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22" name="フローチャート: 判断 621"/>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3" name="テキスト ボックス 62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4" name="テキスト ボックス 62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5" name="テキスト ボックス 62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6" name="テキスト ボックス 62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7" name="テキスト ボックス 62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28" name="楕円 627"/>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120667</xdr:rowOff>
    </xdr:from>
    <xdr:ext cx="469744" cy="259045"/>
    <xdr:sp macro="" textlink="">
      <xdr:nvSpPr>
        <xdr:cNvPr id="629" name="【保健センター・保健所】&#10;一人当たり面積該当値テキスト"/>
        <xdr:cNvSpPr txBox="1"/>
      </xdr:nvSpPr>
      <xdr:spPr>
        <a:xfrm>
          <a:off x="22199600"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97790</xdr:rowOff>
    </xdr:from>
    <xdr:to>
      <xdr:col>112</xdr:col>
      <xdr:colOff>38100</xdr:colOff>
      <xdr:row>62</xdr:row>
      <xdr:rowOff>27940</xdr:rowOff>
    </xdr:to>
    <xdr:sp macro="" textlink="">
      <xdr:nvSpPr>
        <xdr:cNvPr id="630" name="楕円 629"/>
        <xdr:cNvSpPr/>
      </xdr:nvSpPr>
      <xdr:spPr>
        <a:xfrm>
          <a:off x="21272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148590</xdr:rowOff>
    </xdr:to>
    <xdr:cxnSp macro="">
      <xdr:nvCxnSpPr>
        <xdr:cNvPr id="631" name="直線コネクタ 630"/>
        <xdr:cNvCxnSpPr/>
      </xdr:nvCxnSpPr>
      <xdr:spPr>
        <a:xfrm>
          <a:off x="21323300" y="10607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632" name="楕円 631"/>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148590</xdr:rowOff>
    </xdr:from>
    <xdr:to>
      <xdr:col>111</xdr:col>
      <xdr:colOff>177800</xdr:colOff>
      <xdr:row>61</xdr:row>
      <xdr:rowOff>148590</xdr:rowOff>
    </xdr:to>
    <xdr:cxnSp macro="">
      <xdr:nvCxnSpPr>
        <xdr:cNvPr id="633" name="直線コネクタ 632"/>
        <xdr:cNvCxnSpPr/>
      </xdr:nvCxnSpPr>
      <xdr:spPr>
        <a:xfrm>
          <a:off x="20434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156227</xdr:rowOff>
    </xdr:from>
    <xdr:ext cx="469744" cy="259045"/>
    <xdr:sp macro="" textlink="">
      <xdr:nvSpPr>
        <xdr:cNvPr id="634" name="n_1aveValue【保健センター・保健所】&#10;一人当たり面積"/>
        <xdr:cNvSpPr txBox="1"/>
      </xdr:nvSpPr>
      <xdr:spPr>
        <a:xfrm>
          <a:off x="210757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147083</xdr:rowOff>
    </xdr:from>
    <xdr:ext cx="469744" cy="259045"/>
    <xdr:sp macro="" textlink="">
      <xdr:nvSpPr>
        <xdr:cNvPr id="635" name="n_2aveValue【保健センター・保健所】&#10;一人当たり面積"/>
        <xdr:cNvSpPr txBox="1"/>
      </xdr:nvSpPr>
      <xdr:spPr>
        <a:xfrm>
          <a:off x="20199427" y="1077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636" name="n_3aveValue【保健センター・保健所】&#10;一人当たり面積"/>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637" name="n_4aveValue【保健センター・保健所】&#10;一人当たり面積"/>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44467</xdr:rowOff>
    </xdr:from>
    <xdr:ext cx="469744" cy="259045"/>
    <xdr:sp macro="" textlink="">
      <xdr:nvSpPr>
        <xdr:cNvPr id="638" name="n_1mainValue【保健センター・保健所】&#10;一人当たり面積"/>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39" name="n_2mainValue【保健センター・保健所】&#10;一人当たり面積"/>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0" name="正方形/長方形 6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1" name="正方形/長方形 64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2" name="正方形/長方形 64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3" name="正方形/長方形 64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4" name="正方形/長方形 64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5" name="正方形/長方形 64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6" name="正方形/長方形 64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正方形/長方形 64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8" name="テキスト ボックス 64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9" name="直線コネクタ 64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50" name="テキスト ボックス 64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51" name="直線コネクタ 65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52" name="テキスト ボックス 65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53" name="直線コネクタ 65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54" name="テキスト ボックス 65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55" name="直線コネクタ 65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6" name="テキスト ボックス 65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7" name="直線コネクタ 65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8" name="テキスト ボックス 65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9" name="直線コネクタ 65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60" name="テキスト ボックス 65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1" name="直線コネクタ 6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62" name="テキスト ボックス 66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664" name="直線コネクタ 663"/>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665" name="【消防施設】&#10;有形固定資産減価償却率最小値テキスト"/>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666" name="直線コネクタ 665"/>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667" name="【消防施設】&#10;有形固定資産減価償却率最大値テキスト"/>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668" name="直線コネクタ 667"/>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669" name="【消防施設】&#10;有形固定資産減価償却率平均値テキスト"/>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670" name="フローチャート: 判断 669"/>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671" name="フローチャート: 判断 670"/>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672" name="フローチャート: 判断 671"/>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673" name="フローチャート: 判断 672"/>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674" name="フローチャート: 判断 673"/>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5" name="テキスト ボックス 6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6" name="テキスト ボックス 6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7" name="テキスト ボックス 6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8" name="テキスト ボックス 6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9" name="テキスト ボックス 6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149225</xdr:rowOff>
    </xdr:from>
    <xdr:to>
      <xdr:col>85</xdr:col>
      <xdr:colOff>177800</xdr:colOff>
      <xdr:row>80</xdr:row>
      <xdr:rowOff>79375</xdr:rowOff>
    </xdr:to>
    <xdr:sp macro="" textlink="">
      <xdr:nvSpPr>
        <xdr:cNvPr id="680" name="楕円 679"/>
        <xdr:cNvSpPr/>
      </xdr:nvSpPr>
      <xdr:spPr>
        <a:xfrm>
          <a:off x="16268700" y="1369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652</xdr:rowOff>
    </xdr:from>
    <xdr:ext cx="405111" cy="259045"/>
    <xdr:sp macro="" textlink="">
      <xdr:nvSpPr>
        <xdr:cNvPr id="681" name="【消防施設】&#10;有形固定資産減価償却率該当値テキスト"/>
        <xdr:cNvSpPr txBox="1"/>
      </xdr:nvSpPr>
      <xdr:spPr>
        <a:xfrm>
          <a:off x="16357600"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103505</xdr:rowOff>
    </xdr:from>
    <xdr:to>
      <xdr:col>81</xdr:col>
      <xdr:colOff>101600</xdr:colOff>
      <xdr:row>80</xdr:row>
      <xdr:rowOff>33655</xdr:rowOff>
    </xdr:to>
    <xdr:sp macro="" textlink="">
      <xdr:nvSpPr>
        <xdr:cNvPr id="682" name="楕円 681"/>
        <xdr:cNvSpPr/>
      </xdr:nvSpPr>
      <xdr:spPr>
        <a:xfrm>
          <a:off x="15430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154305</xdr:rowOff>
    </xdr:from>
    <xdr:to>
      <xdr:col>85</xdr:col>
      <xdr:colOff>127000</xdr:colOff>
      <xdr:row>80</xdr:row>
      <xdr:rowOff>28575</xdr:rowOff>
    </xdr:to>
    <xdr:cxnSp macro="">
      <xdr:nvCxnSpPr>
        <xdr:cNvPr id="683" name="直線コネクタ 682"/>
        <xdr:cNvCxnSpPr/>
      </xdr:nvCxnSpPr>
      <xdr:spPr>
        <a:xfrm>
          <a:off x="15481300" y="136988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130175</xdr:rowOff>
    </xdr:from>
    <xdr:to>
      <xdr:col>76</xdr:col>
      <xdr:colOff>165100</xdr:colOff>
      <xdr:row>80</xdr:row>
      <xdr:rowOff>60325</xdr:rowOff>
    </xdr:to>
    <xdr:sp macro="" textlink="">
      <xdr:nvSpPr>
        <xdr:cNvPr id="684" name="楕円 683"/>
        <xdr:cNvSpPr/>
      </xdr:nvSpPr>
      <xdr:spPr>
        <a:xfrm>
          <a:off x="14541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154305</xdr:rowOff>
    </xdr:from>
    <xdr:to>
      <xdr:col>81</xdr:col>
      <xdr:colOff>50800</xdr:colOff>
      <xdr:row>80</xdr:row>
      <xdr:rowOff>9525</xdr:rowOff>
    </xdr:to>
    <xdr:cxnSp macro="">
      <xdr:nvCxnSpPr>
        <xdr:cNvPr id="685" name="直線コネクタ 684"/>
        <xdr:cNvCxnSpPr/>
      </xdr:nvCxnSpPr>
      <xdr:spPr>
        <a:xfrm flipV="1">
          <a:off x="14592300" y="1369885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686"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687" name="n_2aveValue【消防施設】&#10;有形固定資産減価償却率"/>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141622</xdr:rowOff>
    </xdr:from>
    <xdr:ext cx="405111" cy="259045"/>
    <xdr:sp macro="" textlink="">
      <xdr:nvSpPr>
        <xdr:cNvPr id="688" name="n_3aveValue【消防施設】&#10;有形固定資産減価償却率"/>
        <xdr:cNvSpPr txBox="1"/>
      </xdr:nvSpPr>
      <xdr:spPr>
        <a:xfrm>
          <a:off x="13500744"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124477</xdr:rowOff>
    </xdr:from>
    <xdr:ext cx="405111" cy="259045"/>
    <xdr:sp macro="" textlink="">
      <xdr:nvSpPr>
        <xdr:cNvPr id="689" name="n_4aveValue【消防施設】&#10;有形固定資産減価償却率"/>
        <xdr:cNvSpPr txBox="1"/>
      </xdr:nvSpPr>
      <xdr:spPr>
        <a:xfrm>
          <a:off x="12611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50182</xdr:rowOff>
    </xdr:from>
    <xdr:ext cx="405111" cy="259045"/>
    <xdr:sp macro="" textlink="">
      <xdr:nvSpPr>
        <xdr:cNvPr id="690" name="n_1mainValue【消防施設】&#10;有形固定資産減価償却率"/>
        <xdr:cNvSpPr txBox="1"/>
      </xdr:nvSpPr>
      <xdr:spPr>
        <a:xfrm>
          <a:off x="152660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76852</xdr:rowOff>
    </xdr:from>
    <xdr:ext cx="405111" cy="259045"/>
    <xdr:sp macro="" textlink="">
      <xdr:nvSpPr>
        <xdr:cNvPr id="691" name="n_2mainValue【消防施設】&#10;有形固定資産減価償却率"/>
        <xdr:cNvSpPr txBox="1"/>
      </xdr:nvSpPr>
      <xdr:spPr>
        <a:xfrm>
          <a:off x="143897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2" name="正方形/長方形 6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3" name="正方形/長方形 6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4" name="正方形/長方形 6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5" name="正方形/長方形 6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6" name="正方形/長方形 6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7" name="正方形/長方形 6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8" name="正方形/長方形 6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9" name="正方形/長方形 6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0" name="テキスト ボックス 6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1" name="直線コネクタ 7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2" name="直線コネクタ 70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3" name="テキスト ボックス 70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4" name="直線コネクタ 70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5" name="テキスト ボックス 70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6" name="直線コネクタ 70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7" name="テキスト ボックス 70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8" name="直線コネクタ 70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9" name="テキスト ボックス 70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0" name="直線コネクタ 70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1" name="テキスト ボックス 71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2" name="直線コネクタ 7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3" name="テキスト ボックス 7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15" name="直線コネクタ 714"/>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16"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17" name="直線コネクタ 716"/>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18" name="【消防施設】&#10;一人当たり面積最大値テキスト"/>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19" name="直線コネクタ 718"/>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149877</xdr:rowOff>
    </xdr:from>
    <xdr:ext cx="469744" cy="259045"/>
    <xdr:sp macro="" textlink="">
      <xdr:nvSpPr>
        <xdr:cNvPr id="720" name="【消防施設】&#10;一人当たり面積平均値テキスト"/>
        <xdr:cNvSpPr txBox="1"/>
      </xdr:nvSpPr>
      <xdr:spPr>
        <a:xfrm>
          <a:off x="22199600" y="14037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21" name="フローチャート: 判断 720"/>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722" name="フローチャート: 判断 721"/>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723" name="フローチャート: 判断 722"/>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24" name="フローチャート: 判断 723"/>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725" name="フローチャート: 判断 724"/>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6" name="テキスト ボックス 72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7" name="テキスト ボックス 72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8" name="テキスト ボックス 72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9" name="テキスト ボックス 72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0" name="テキスト ボックス 72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31" name="楕円 730"/>
        <xdr:cNvSpPr/>
      </xdr:nvSpPr>
      <xdr:spPr>
        <a:xfrm>
          <a:off x="221107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105427</xdr:rowOff>
    </xdr:from>
    <xdr:ext cx="469744" cy="259045"/>
    <xdr:sp macro="" textlink="">
      <xdr:nvSpPr>
        <xdr:cNvPr id="732" name="【消防施設】&#10;一人当たり面積該当値テキスト"/>
        <xdr:cNvSpPr txBox="1"/>
      </xdr:nvSpPr>
      <xdr:spPr>
        <a:xfrm>
          <a:off x="22199600"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114300</xdr:rowOff>
    </xdr:from>
    <xdr:to>
      <xdr:col>112</xdr:col>
      <xdr:colOff>38100</xdr:colOff>
      <xdr:row>83</xdr:row>
      <xdr:rowOff>44450</xdr:rowOff>
    </xdr:to>
    <xdr:sp macro="" textlink="">
      <xdr:nvSpPr>
        <xdr:cNvPr id="733" name="楕円 732"/>
        <xdr:cNvSpPr/>
      </xdr:nvSpPr>
      <xdr:spPr>
        <a:xfrm>
          <a:off x="212725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165100</xdr:rowOff>
    </xdr:from>
    <xdr:to>
      <xdr:col>116</xdr:col>
      <xdr:colOff>63500</xdr:colOff>
      <xdr:row>83</xdr:row>
      <xdr:rowOff>6350</xdr:rowOff>
    </xdr:to>
    <xdr:cxnSp macro="">
      <xdr:nvCxnSpPr>
        <xdr:cNvPr id="734" name="直線コネクタ 733"/>
        <xdr:cNvCxnSpPr/>
      </xdr:nvCxnSpPr>
      <xdr:spPr>
        <a:xfrm>
          <a:off x="21323300" y="14224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152400</xdr:rowOff>
    </xdr:from>
    <xdr:to>
      <xdr:col>107</xdr:col>
      <xdr:colOff>101600</xdr:colOff>
      <xdr:row>83</xdr:row>
      <xdr:rowOff>82550</xdr:rowOff>
    </xdr:to>
    <xdr:sp macro="" textlink="">
      <xdr:nvSpPr>
        <xdr:cNvPr id="735" name="楕円 734"/>
        <xdr:cNvSpPr/>
      </xdr:nvSpPr>
      <xdr:spPr>
        <a:xfrm>
          <a:off x="20383500" y="142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165100</xdr:rowOff>
    </xdr:from>
    <xdr:to>
      <xdr:col>111</xdr:col>
      <xdr:colOff>177800</xdr:colOff>
      <xdr:row>83</xdr:row>
      <xdr:rowOff>31750</xdr:rowOff>
    </xdr:to>
    <xdr:cxnSp macro="">
      <xdr:nvCxnSpPr>
        <xdr:cNvPr id="736" name="直線コネクタ 735"/>
        <xdr:cNvCxnSpPr/>
      </xdr:nvCxnSpPr>
      <xdr:spPr>
        <a:xfrm flipV="1">
          <a:off x="20434300" y="1422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737" name="n_1aveValue【消防施設】&#10;一人当たり面積"/>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738" name="n_2aveValue【消防施設】&#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39" name="n_3aveValue【消防施設】&#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111777</xdr:rowOff>
    </xdr:from>
    <xdr:ext cx="469744" cy="259045"/>
    <xdr:sp macro="" textlink="">
      <xdr:nvSpPr>
        <xdr:cNvPr id="740" name="n_4aveValue【消防施設】&#10;一人当たり面積"/>
        <xdr:cNvSpPr txBox="1"/>
      </xdr:nvSpPr>
      <xdr:spPr>
        <a:xfrm>
          <a:off x="18421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60977</xdr:rowOff>
    </xdr:from>
    <xdr:ext cx="469744" cy="259045"/>
    <xdr:sp macro="" textlink="">
      <xdr:nvSpPr>
        <xdr:cNvPr id="741" name="n_1mainValue【消防施設】&#10;一人当たり面積"/>
        <xdr:cNvSpPr txBox="1"/>
      </xdr:nvSpPr>
      <xdr:spPr>
        <a:xfrm>
          <a:off x="21075727" y="1394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73677</xdr:rowOff>
    </xdr:from>
    <xdr:ext cx="469744" cy="259045"/>
    <xdr:sp macro="" textlink="">
      <xdr:nvSpPr>
        <xdr:cNvPr id="742" name="n_2mainValue【消防施設】&#10;一人当たり面積"/>
        <xdr:cNvSpPr txBox="1"/>
      </xdr:nvSpPr>
      <xdr:spPr>
        <a:xfrm>
          <a:off x="20199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55" name="テキスト ボックス 75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3" name="テキスト ボックス 762"/>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766" name="直線コネクタ 765"/>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767" name="【庁舎】&#10;有形固定資産減価償却率最小値テキスト"/>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768" name="直線コネクタ 767"/>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769" name="【庁舎】&#10;有形固定資産減価償却率最大値テキスト"/>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770" name="直線コネクタ 769"/>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59072</xdr:rowOff>
    </xdr:from>
    <xdr:ext cx="405111" cy="259045"/>
    <xdr:sp macro="" textlink="">
      <xdr:nvSpPr>
        <xdr:cNvPr id="771" name="【庁舎】&#10;有形固定資産減価償却率平均値テキスト"/>
        <xdr:cNvSpPr txBox="1"/>
      </xdr:nvSpPr>
      <xdr:spPr>
        <a:xfrm>
          <a:off x="16357600" y="18061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772" name="フローチャート: 判断 771"/>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773" name="フローチャート: 判断 772"/>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774" name="フローチャート: 判断 773"/>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775" name="フローチャート: 判断 774"/>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776" name="フローチャート: 判断 775"/>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153036</xdr:rowOff>
    </xdr:from>
    <xdr:to>
      <xdr:col>85</xdr:col>
      <xdr:colOff>177800</xdr:colOff>
      <xdr:row>103</xdr:row>
      <xdr:rowOff>83186</xdr:rowOff>
    </xdr:to>
    <xdr:sp macro="" textlink="">
      <xdr:nvSpPr>
        <xdr:cNvPr id="782" name="楕円 781"/>
        <xdr:cNvSpPr/>
      </xdr:nvSpPr>
      <xdr:spPr>
        <a:xfrm>
          <a:off x="162687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4463</xdr:rowOff>
    </xdr:from>
    <xdr:ext cx="405111" cy="259045"/>
    <xdr:sp macro="" textlink="">
      <xdr:nvSpPr>
        <xdr:cNvPr id="783" name="【庁舎】&#10;有形固定資産減価償却率該当値テキスト"/>
        <xdr:cNvSpPr txBox="1"/>
      </xdr:nvSpPr>
      <xdr:spPr>
        <a:xfrm>
          <a:off x="16357600" y="1749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116839</xdr:rowOff>
    </xdr:from>
    <xdr:to>
      <xdr:col>81</xdr:col>
      <xdr:colOff>101600</xdr:colOff>
      <xdr:row>103</xdr:row>
      <xdr:rowOff>46989</xdr:rowOff>
    </xdr:to>
    <xdr:sp macro="" textlink="">
      <xdr:nvSpPr>
        <xdr:cNvPr id="784" name="楕円 783"/>
        <xdr:cNvSpPr/>
      </xdr:nvSpPr>
      <xdr:spPr>
        <a:xfrm>
          <a:off x="15430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167639</xdr:rowOff>
    </xdr:from>
    <xdr:to>
      <xdr:col>85</xdr:col>
      <xdr:colOff>127000</xdr:colOff>
      <xdr:row>103</xdr:row>
      <xdr:rowOff>32386</xdr:rowOff>
    </xdr:to>
    <xdr:cxnSp macro="">
      <xdr:nvCxnSpPr>
        <xdr:cNvPr id="785" name="直線コネクタ 784"/>
        <xdr:cNvCxnSpPr/>
      </xdr:nvCxnSpPr>
      <xdr:spPr>
        <a:xfrm>
          <a:off x="15481300" y="176555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38736</xdr:rowOff>
    </xdr:from>
    <xdr:to>
      <xdr:col>76</xdr:col>
      <xdr:colOff>165100</xdr:colOff>
      <xdr:row>105</xdr:row>
      <xdr:rowOff>140336</xdr:rowOff>
    </xdr:to>
    <xdr:sp macro="" textlink="">
      <xdr:nvSpPr>
        <xdr:cNvPr id="786" name="楕円 785"/>
        <xdr:cNvSpPr/>
      </xdr:nvSpPr>
      <xdr:spPr>
        <a:xfrm>
          <a:off x="14541500" y="180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167639</xdr:rowOff>
    </xdr:from>
    <xdr:to>
      <xdr:col>81</xdr:col>
      <xdr:colOff>50800</xdr:colOff>
      <xdr:row>105</xdr:row>
      <xdr:rowOff>89536</xdr:rowOff>
    </xdr:to>
    <xdr:cxnSp macro="">
      <xdr:nvCxnSpPr>
        <xdr:cNvPr id="787" name="直線コネクタ 786"/>
        <xdr:cNvCxnSpPr/>
      </xdr:nvCxnSpPr>
      <xdr:spPr>
        <a:xfrm flipV="1">
          <a:off x="14592300" y="17655539"/>
          <a:ext cx="889000" cy="436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20972</xdr:rowOff>
    </xdr:from>
    <xdr:ext cx="405111" cy="259045"/>
    <xdr:sp macro="" textlink="">
      <xdr:nvSpPr>
        <xdr:cNvPr id="788" name="n_1aveValue【庁舎】&#10;有形固定資産減価償却率"/>
        <xdr:cNvSpPr txBox="1"/>
      </xdr:nvSpPr>
      <xdr:spPr>
        <a:xfrm>
          <a:off x="152660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789" name="n_2aveValue【庁舎】&#10;有形固定資産減価償却率"/>
        <xdr:cNvSpPr txBox="1"/>
      </xdr:nvSpPr>
      <xdr:spPr>
        <a:xfrm>
          <a:off x="14389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790" name="n_3aveValue【庁舎】&#10;有形固定資産減価償却率"/>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791" name="n_4aveValue【庁舎】&#10;有形固定資産減価償却率"/>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63516</xdr:rowOff>
    </xdr:from>
    <xdr:ext cx="405111" cy="259045"/>
    <xdr:sp macro="" textlink="">
      <xdr:nvSpPr>
        <xdr:cNvPr id="792" name="n_1mainValue【庁舎】&#10;有形固定資産減価償却率"/>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156863</xdr:rowOff>
    </xdr:from>
    <xdr:ext cx="405111" cy="259045"/>
    <xdr:sp macro="" textlink="">
      <xdr:nvSpPr>
        <xdr:cNvPr id="793" name="n_2mainValue【庁舎】&#10;有形固定資産減価償却率"/>
        <xdr:cNvSpPr txBox="1"/>
      </xdr:nvSpPr>
      <xdr:spPr>
        <a:xfrm>
          <a:off x="14389744" y="17816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817" name="直線コネクタ 816"/>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818" name="【庁舎】&#10;一人当たり面積最小値テキスト"/>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819" name="直線コネクタ 818"/>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20" name="【庁舎】&#10;一人当たり面積最大値テキスト"/>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21" name="直線コネクタ 820"/>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97807</xdr:rowOff>
    </xdr:from>
    <xdr:ext cx="469744" cy="259045"/>
    <xdr:sp macro="" textlink="">
      <xdr:nvSpPr>
        <xdr:cNvPr id="822" name="【庁舎】&#10;一人当たり面積平均値テキスト"/>
        <xdr:cNvSpPr txBox="1"/>
      </xdr:nvSpPr>
      <xdr:spPr>
        <a:xfrm>
          <a:off x="22199600" y="1792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3" name="フローチャート: 判断 82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824" name="フローチャート: 判断 82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825" name="フローチャート: 判断 824"/>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826" name="フローチャート: 判断 825"/>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827" name="フローチャート: 判断 826"/>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833" name="楕円 832"/>
        <xdr:cNvSpPr/>
      </xdr:nvSpPr>
      <xdr:spPr>
        <a:xfrm>
          <a:off x="22110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76216</xdr:rowOff>
    </xdr:from>
    <xdr:ext cx="469744" cy="259045"/>
    <xdr:sp macro="" textlink="">
      <xdr:nvSpPr>
        <xdr:cNvPr id="834" name="【庁舎】&#10;一人当たり面積該当値テキスト"/>
        <xdr:cNvSpPr txBox="1"/>
      </xdr:nvSpPr>
      <xdr:spPr>
        <a:xfrm>
          <a:off x="22199600"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90170</xdr:rowOff>
    </xdr:from>
    <xdr:to>
      <xdr:col>112</xdr:col>
      <xdr:colOff>38100</xdr:colOff>
      <xdr:row>107</xdr:row>
      <xdr:rowOff>20320</xdr:rowOff>
    </xdr:to>
    <xdr:sp macro="" textlink="">
      <xdr:nvSpPr>
        <xdr:cNvPr id="835" name="楕円 834"/>
        <xdr:cNvSpPr/>
      </xdr:nvSpPr>
      <xdr:spPr>
        <a:xfrm>
          <a:off x="21272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140970</xdr:rowOff>
    </xdr:from>
    <xdr:to>
      <xdr:col>116</xdr:col>
      <xdr:colOff>63500</xdr:colOff>
      <xdr:row>106</xdr:row>
      <xdr:rowOff>148589</xdr:rowOff>
    </xdr:to>
    <xdr:cxnSp macro="">
      <xdr:nvCxnSpPr>
        <xdr:cNvPr id="836" name="直線コネクタ 835"/>
        <xdr:cNvCxnSpPr/>
      </xdr:nvCxnSpPr>
      <xdr:spPr>
        <a:xfrm>
          <a:off x="21323300" y="183146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21589</xdr:rowOff>
    </xdr:from>
    <xdr:to>
      <xdr:col>107</xdr:col>
      <xdr:colOff>101600</xdr:colOff>
      <xdr:row>107</xdr:row>
      <xdr:rowOff>123189</xdr:rowOff>
    </xdr:to>
    <xdr:sp macro="" textlink="">
      <xdr:nvSpPr>
        <xdr:cNvPr id="837" name="楕円 836"/>
        <xdr:cNvSpPr/>
      </xdr:nvSpPr>
      <xdr:spPr>
        <a:xfrm>
          <a:off x="20383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140970</xdr:rowOff>
    </xdr:from>
    <xdr:to>
      <xdr:col>111</xdr:col>
      <xdr:colOff>177800</xdr:colOff>
      <xdr:row>107</xdr:row>
      <xdr:rowOff>72389</xdr:rowOff>
    </xdr:to>
    <xdr:cxnSp macro="">
      <xdr:nvCxnSpPr>
        <xdr:cNvPr id="838" name="直線コネクタ 837"/>
        <xdr:cNvCxnSpPr/>
      </xdr:nvCxnSpPr>
      <xdr:spPr>
        <a:xfrm flipV="1">
          <a:off x="20434300" y="1831467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21607</xdr:rowOff>
    </xdr:from>
    <xdr:ext cx="469744" cy="259045"/>
    <xdr:sp macro="" textlink="">
      <xdr:nvSpPr>
        <xdr:cNvPr id="839" name="n_1aveValue【庁舎】&#10;一人当たり面積"/>
        <xdr:cNvSpPr txBox="1"/>
      </xdr:nvSpPr>
      <xdr:spPr>
        <a:xfrm>
          <a:off x="210757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33038</xdr:rowOff>
    </xdr:from>
    <xdr:ext cx="469744" cy="259045"/>
    <xdr:sp macro="" textlink="">
      <xdr:nvSpPr>
        <xdr:cNvPr id="840" name="n_2aveValue【庁舎】&#10;一人当たり面積"/>
        <xdr:cNvSpPr txBox="1"/>
      </xdr:nvSpPr>
      <xdr:spPr>
        <a:xfrm>
          <a:off x="20199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17797</xdr:rowOff>
    </xdr:from>
    <xdr:ext cx="469744" cy="259045"/>
    <xdr:sp macro="" textlink="">
      <xdr:nvSpPr>
        <xdr:cNvPr id="841" name="n_3aveValue【庁舎】&#10;一人当たり面積"/>
        <xdr:cNvSpPr txBox="1"/>
      </xdr:nvSpPr>
      <xdr:spPr>
        <a:xfrm>
          <a:off x="193104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40657</xdr:rowOff>
    </xdr:from>
    <xdr:ext cx="469744" cy="259045"/>
    <xdr:sp macro="" textlink="">
      <xdr:nvSpPr>
        <xdr:cNvPr id="842" name="n_4aveValue【庁舎】&#10;一人当たり面積"/>
        <xdr:cNvSpPr txBox="1"/>
      </xdr:nvSpPr>
      <xdr:spPr>
        <a:xfrm>
          <a:off x="18421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11447</xdr:rowOff>
    </xdr:from>
    <xdr:ext cx="469744" cy="259045"/>
    <xdr:sp macro="" textlink="">
      <xdr:nvSpPr>
        <xdr:cNvPr id="843" name="n_1mainValue【庁舎】&#10;一人当たり面積"/>
        <xdr:cNvSpPr txBox="1"/>
      </xdr:nvSpPr>
      <xdr:spPr>
        <a:xfrm>
          <a:off x="21075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114316</xdr:rowOff>
    </xdr:from>
    <xdr:ext cx="469744" cy="259045"/>
    <xdr:sp macro="" textlink="">
      <xdr:nvSpPr>
        <xdr:cNvPr id="844" name="n_2mainValue【庁舎】&#10;一人当たり面積"/>
        <xdr:cNvSpPr txBox="1"/>
      </xdr:nvSpPr>
      <xdr:spPr>
        <a:xfrm>
          <a:off x="201994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5" name="正方形/長方形 8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6" name="正方形/長方形 8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7" name="テキスト ボックス 8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・類似団体と比較して特に有形固定資産減価償却率が高くなっている施設は、福祉施設及び市民会館である。これらの施設では築年数の経過により</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累積償却額が大きくなっていることから、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公共施設等総合管理計画</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に基づき、</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計画的な改修を実施する予定である。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一方、類似団体と比較して特に有形固定資産減価償却率が低くなっている施設は体育館・プール、消防施設及び庁舎である。これは近年、老朽化した施設の計画的な建替えにより、資産額が上昇したことが要因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451,018
445,265
468.79
232,378,923
227,328,830
3,436,646
102,193,631
212,193,446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類似団体の平均とほぼ同水準であり、今後も歳出削減や徴収率の向上等に取り組み、税財政基盤の強化に努めていく。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144235</xdr:rowOff>
    </xdr:from>
    <xdr:to>
      <xdr:col>23</xdr:col>
      <xdr:colOff>133350</xdr:colOff>
      <xdr:row>40</xdr:row>
      <xdr:rowOff>161472</xdr:rowOff>
    </xdr:to>
    <xdr:cxnSp macro="">
      <xdr:nvCxnSpPr>
        <xdr:cNvPr id="71" name="直線コネクタ 70"/>
        <xdr:cNvCxnSpPr/>
      </xdr:nvCxnSpPr>
      <xdr:spPr>
        <a:xfrm flipV="1">
          <a:off x="4114800" y="700223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41</xdr:row>
      <xdr:rowOff>7257</xdr:rowOff>
    </xdr:to>
    <xdr:cxnSp macro="">
      <xdr:nvCxnSpPr>
        <xdr:cNvPr id="74" name="直線コネクタ 73"/>
        <xdr:cNvCxnSpPr/>
      </xdr:nvCxnSpPr>
      <xdr:spPr>
        <a:xfrm flipV="1">
          <a:off x="3225800" y="70194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7257</xdr:rowOff>
    </xdr:from>
    <xdr:to>
      <xdr:col>15</xdr:col>
      <xdr:colOff>82550</xdr:colOff>
      <xdr:row>41</xdr:row>
      <xdr:rowOff>41728</xdr:rowOff>
    </xdr:to>
    <xdr:cxnSp macro="">
      <xdr:nvCxnSpPr>
        <xdr:cNvPr id="77" name="直線コネクタ 76"/>
        <xdr:cNvCxnSpPr/>
      </xdr:nvCxnSpPr>
      <xdr:spPr>
        <a:xfrm flipV="1">
          <a:off x="2336800" y="70367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41728</xdr:rowOff>
    </xdr:from>
    <xdr:to>
      <xdr:col>11</xdr:col>
      <xdr:colOff>31750</xdr:colOff>
      <xdr:row>41</xdr:row>
      <xdr:rowOff>76200</xdr:rowOff>
    </xdr:to>
    <xdr:cxnSp macro="">
      <xdr:nvCxnSpPr>
        <xdr:cNvPr id="80" name="直線コネクタ 79"/>
        <xdr:cNvCxnSpPr/>
      </xdr:nvCxnSpPr>
      <xdr:spPr>
        <a:xfrm flipV="1">
          <a:off x="1447800" y="70711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1" name="財政力該当値テキスト"/>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127907</xdr:rowOff>
    </xdr:from>
    <xdr:to>
      <xdr:col>15</xdr:col>
      <xdr:colOff>133350</xdr:colOff>
      <xdr:row>41</xdr:row>
      <xdr:rowOff>58057</xdr:rowOff>
    </xdr:to>
    <xdr:sp macro="" textlink="">
      <xdr:nvSpPr>
        <xdr:cNvPr id="94" name="楕円 93"/>
        <xdr:cNvSpPr/>
      </xdr:nvSpPr>
      <xdr:spPr>
        <a:xfrm>
          <a:off x="3175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68234</xdr:rowOff>
    </xdr:from>
    <xdr:ext cx="762000" cy="259045"/>
    <xdr:sp macro="" textlink="">
      <xdr:nvSpPr>
        <xdr:cNvPr id="95" name="テキスト ボックス 94"/>
        <xdr:cNvSpPr txBox="1"/>
      </xdr:nvSpPr>
      <xdr:spPr>
        <a:xfrm>
          <a:off x="2844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162378</xdr:rowOff>
    </xdr:from>
    <xdr:to>
      <xdr:col>11</xdr:col>
      <xdr:colOff>82550</xdr:colOff>
      <xdr:row>41</xdr:row>
      <xdr:rowOff>92528</xdr:rowOff>
    </xdr:to>
    <xdr:sp macro="" textlink="">
      <xdr:nvSpPr>
        <xdr:cNvPr id="96" name="楕円 95"/>
        <xdr:cNvSpPr/>
      </xdr:nvSpPr>
      <xdr:spPr>
        <a:xfrm>
          <a:off x="2286000" y="702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102705</xdr:rowOff>
    </xdr:from>
    <xdr:ext cx="762000" cy="259045"/>
    <xdr:sp macro="" textlink="">
      <xdr:nvSpPr>
        <xdr:cNvPr id="97" name="テキスト ボックス 96"/>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類似団体に比べて財政の弾力性、健全性は保たれている。引き続き、扶助費や公債費などの義務的経費の増嵩が予想されることから、行財政改革を徹底し、弾力性の維持に努めていく。</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159068</xdr:rowOff>
    </xdr:from>
    <xdr:to>
      <xdr:col>23</xdr:col>
      <xdr:colOff>133350</xdr:colOff>
      <xdr:row>62</xdr:row>
      <xdr:rowOff>171132</xdr:rowOff>
    </xdr:to>
    <xdr:cxnSp macro="">
      <xdr:nvCxnSpPr>
        <xdr:cNvPr id="130" name="直線コネクタ 129"/>
        <xdr:cNvCxnSpPr/>
      </xdr:nvCxnSpPr>
      <xdr:spPr>
        <a:xfrm>
          <a:off x="4114800" y="10788968"/>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77805</xdr:rowOff>
    </xdr:from>
    <xdr:ext cx="762000" cy="259045"/>
    <xdr:sp macro="" textlink="">
      <xdr:nvSpPr>
        <xdr:cNvPr id="131" name="財政構造の弾力性平均値テキスト"/>
        <xdr:cNvSpPr txBox="1"/>
      </xdr:nvSpPr>
      <xdr:spPr>
        <a:xfrm>
          <a:off x="5041900" y="10879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140970</xdr:rowOff>
    </xdr:from>
    <xdr:to>
      <xdr:col>19</xdr:col>
      <xdr:colOff>133350</xdr:colOff>
      <xdr:row>62</xdr:row>
      <xdr:rowOff>159068</xdr:rowOff>
    </xdr:to>
    <xdr:cxnSp macro="">
      <xdr:nvCxnSpPr>
        <xdr:cNvPr id="133" name="直線コネクタ 132"/>
        <xdr:cNvCxnSpPr/>
      </xdr:nvCxnSpPr>
      <xdr:spPr>
        <a:xfrm>
          <a:off x="3225800" y="1077087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35" name="テキスト ボックス 134"/>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29845</xdr:rowOff>
    </xdr:to>
    <xdr:cxnSp macro="">
      <xdr:nvCxnSpPr>
        <xdr:cNvPr id="136" name="直線コネクタ 135"/>
        <xdr:cNvCxnSpPr/>
      </xdr:nvCxnSpPr>
      <xdr:spPr>
        <a:xfrm flipV="1">
          <a:off x="2336800" y="1077087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8" name="テキスト ボックス 137"/>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29845</xdr:rowOff>
    </xdr:from>
    <xdr:to>
      <xdr:col>11</xdr:col>
      <xdr:colOff>31750</xdr:colOff>
      <xdr:row>63</xdr:row>
      <xdr:rowOff>47943</xdr:rowOff>
    </xdr:to>
    <xdr:cxnSp macro="">
      <xdr:nvCxnSpPr>
        <xdr:cNvPr id="139" name="直線コネクタ 138"/>
        <xdr:cNvCxnSpPr/>
      </xdr:nvCxnSpPr>
      <xdr:spPr>
        <a:xfrm flipV="1">
          <a:off x="1447800" y="1083119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1" name="テキスト ボックス 140"/>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43" name="テキスト ボックス 142"/>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120332</xdr:rowOff>
    </xdr:from>
    <xdr:to>
      <xdr:col>23</xdr:col>
      <xdr:colOff>184150</xdr:colOff>
      <xdr:row>63</xdr:row>
      <xdr:rowOff>50482</xdr:rowOff>
    </xdr:to>
    <xdr:sp macro="" textlink="">
      <xdr:nvSpPr>
        <xdr:cNvPr id="149" name="楕円 148"/>
        <xdr:cNvSpPr/>
      </xdr:nvSpPr>
      <xdr:spPr>
        <a:xfrm>
          <a:off x="49022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136859</xdr:rowOff>
    </xdr:from>
    <xdr:ext cx="762000" cy="259045"/>
    <xdr:sp macro="" textlink="">
      <xdr:nvSpPr>
        <xdr:cNvPr id="150" name="財政構造の弾力性該当値テキスト"/>
        <xdr:cNvSpPr txBox="1"/>
      </xdr:nvSpPr>
      <xdr:spPr>
        <a:xfrm>
          <a:off x="5041900" y="10595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108268</xdr:rowOff>
    </xdr:from>
    <xdr:to>
      <xdr:col>19</xdr:col>
      <xdr:colOff>184150</xdr:colOff>
      <xdr:row>63</xdr:row>
      <xdr:rowOff>38418</xdr:rowOff>
    </xdr:to>
    <xdr:sp macro="" textlink="">
      <xdr:nvSpPr>
        <xdr:cNvPr id="151" name="楕円 150"/>
        <xdr:cNvSpPr/>
      </xdr:nvSpPr>
      <xdr:spPr>
        <a:xfrm>
          <a:off x="4064000" y="1073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48595</xdr:rowOff>
    </xdr:from>
    <xdr:ext cx="736600" cy="259045"/>
    <xdr:sp macro="" textlink="">
      <xdr:nvSpPr>
        <xdr:cNvPr id="152" name="テキスト ボックス 151"/>
        <xdr:cNvSpPr txBox="1"/>
      </xdr:nvSpPr>
      <xdr:spPr>
        <a:xfrm>
          <a:off x="3733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3" name="楕円 152"/>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4" name="テキスト ボックス 153"/>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5" name="楕円 154"/>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90822</xdr:rowOff>
    </xdr:from>
    <xdr:ext cx="762000" cy="259045"/>
    <xdr:sp macro="" textlink="">
      <xdr:nvSpPr>
        <xdr:cNvPr id="156" name="テキスト ボックス 155"/>
        <xdr:cNvSpPr txBox="1"/>
      </xdr:nvSpPr>
      <xdr:spPr>
        <a:xfrm>
          <a:off x="1955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57" name="楕円 156"/>
        <xdr:cNvSpPr/>
      </xdr:nvSpPr>
      <xdr:spPr>
        <a:xfrm>
          <a:off x="13970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58" name="テキスト ボックス 157"/>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定員の適正化や行政経費の削減、事務事業の見直しに努めてきた結果、類似団体の平均を下回っている。引き続き、行財政改革を徹底し、コストの削減に努めていく。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74118</xdr:rowOff>
    </xdr:from>
    <xdr:to>
      <xdr:col>23</xdr:col>
      <xdr:colOff>133350</xdr:colOff>
      <xdr:row>83</xdr:row>
      <xdr:rowOff>59254</xdr:rowOff>
    </xdr:to>
    <xdr:cxnSp macro="">
      <xdr:nvCxnSpPr>
        <xdr:cNvPr id="195" name="直線コネクタ 194"/>
        <xdr:cNvCxnSpPr/>
      </xdr:nvCxnSpPr>
      <xdr:spPr>
        <a:xfrm>
          <a:off x="4114800" y="14133018"/>
          <a:ext cx="838200" cy="15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112988</xdr:rowOff>
    </xdr:from>
    <xdr:ext cx="762000" cy="259045"/>
    <xdr:sp macro="" textlink="">
      <xdr:nvSpPr>
        <xdr:cNvPr id="196" name="人件費・物件費等の状況平均値テキスト"/>
        <xdr:cNvSpPr txBox="1"/>
      </xdr:nvSpPr>
      <xdr:spPr>
        <a:xfrm>
          <a:off x="5041900" y="1434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168455</xdr:rowOff>
    </xdr:from>
    <xdr:to>
      <xdr:col>19</xdr:col>
      <xdr:colOff>133350</xdr:colOff>
      <xdr:row>82</xdr:row>
      <xdr:rowOff>74118</xdr:rowOff>
    </xdr:to>
    <xdr:cxnSp macro="">
      <xdr:nvCxnSpPr>
        <xdr:cNvPr id="198" name="直線コネクタ 197"/>
        <xdr:cNvCxnSpPr/>
      </xdr:nvCxnSpPr>
      <xdr:spPr>
        <a:xfrm>
          <a:off x="3225800" y="14055905"/>
          <a:ext cx="889000" cy="7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87075</xdr:rowOff>
    </xdr:from>
    <xdr:ext cx="736600" cy="259045"/>
    <xdr:sp macro="" textlink="">
      <xdr:nvSpPr>
        <xdr:cNvPr id="200" name="テキスト ボックス 199"/>
        <xdr:cNvSpPr txBox="1"/>
      </xdr:nvSpPr>
      <xdr:spPr>
        <a:xfrm>
          <a:off x="3733800" y="1431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168455</xdr:rowOff>
    </xdr:from>
    <xdr:to>
      <xdr:col>15</xdr:col>
      <xdr:colOff>82550</xdr:colOff>
      <xdr:row>82</xdr:row>
      <xdr:rowOff>38853</xdr:rowOff>
    </xdr:to>
    <xdr:cxnSp macro="">
      <xdr:nvCxnSpPr>
        <xdr:cNvPr id="201" name="直線コネクタ 200"/>
        <xdr:cNvCxnSpPr/>
      </xdr:nvCxnSpPr>
      <xdr:spPr>
        <a:xfrm flipV="1">
          <a:off x="2336800" y="14055905"/>
          <a:ext cx="889000" cy="4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42761</xdr:rowOff>
    </xdr:from>
    <xdr:ext cx="762000" cy="259045"/>
    <xdr:sp macro="" textlink="">
      <xdr:nvSpPr>
        <xdr:cNvPr id="203" name="テキスト ボックス 202"/>
        <xdr:cNvSpPr txBox="1"/>
      </xdr:nvSpPr>
      <xdr:spPr>
        <a:xfrm>
          <a:off x="2844800" y="1427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143084</xdr:rowOff>
    </xdr:from>
    <xdr:to>
      <xdr:col>11</xdr:col>
      <xdr:colOff>31750</xdr:colOff>
      <xdr:row>82</xdr:row>
      <xdr:rowOff>38853</xdr:rowOff>
    </xdr:to>
    <xdr:cxnSp macro="">
      <xdr:nvCxnSpPr>
        <xdr:cNvPr id="204" name="直線コネクタ 203"/>
        <xdr:cNvCxnSpPr/>
      </xdr:nvCxnSpPr>
      <xdr:spPr>
        <a:xfrm>
          <a:off x="1447800" y="14030534"/>
          <a:ext cx="889000" cy="6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168451</xdr:rowOff>
    </xdr:from>
    <xdr:ext cx="762000" cy="259045"/>
    <xdr:sp macro="" textlink="">
      <xdr:nvSpPr>
        <xdr:cNvPr id="206" name="テキスト ボックス 205"/>
        <xdr:cNvSpPr txBox="1"/>
      </xdr:nvSpPr>
      <xdr:spPr>
        <a:xfrm>
          <a:off x="1955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5842</xdr:rowOff>
    </xdr:from>
    <xdr:ext cx="762000" cy="259045"/>
    <xdr:sp macro="" textlink="">
      <xdr:nvSpPr>
        <xdr:cNvPr id="208" name="テキスト ボックス 207"/>
        <xdr:cNvSpPr txBox="1"/>
      </xdr:nvSpPr>
      <xdr:spPr>
        <a:xfrm>
          <a:off x="1066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8454</xdr:rowOff>
    </xdr:from>
    <xdr:to>
      <xdr:col>23</xdr:col>
      <xdr:colOff>184150</xdr:colOff>
      <xdr:row>83</xdr:row>
      <xdr:rowOff>110054</xdr:rowOff>
    </xdr:to>
    <xdr:sp macro="" textlink="">
      <xdr:nvSpPr>
        <xdr:cNvPr id="214" name="楕円 213"/>
        <xdr:cNvSpPr/>
      </xdr:nvSpPr>
      <xdr:spPr>
        <a:xfrm>
          <a:off x="4902200" y="1423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24981</xdr:rowOff>
    </xdr:from>
    <xdr:ext cx="762000" cy="259045"/>
    <xdr:sp macro="" textlink="">
      <xdr:nvSpPr>
        <xdr:cNvPr id="215" name="人件費・物件費等の状況該当値テキスト"/>
        <xdr:cNvSpPr txBox="1"/>
      </xdr:nvSpPr>
      <xdr:spPr>
        <a:xfrm>
          <a:off x="5041900" y="1408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23318</xdr:rowOff>
    </xdr:from>
    <xdr:to>
      <xdr:col>19</xdr:col>
      <xdr:colOff>184150</xdr:colOff>
      <xdr:row>82</xdr:row>
      <xdr:rowOff>124918</xdr:rowOff>
    </xdr:to>
    <xdr:sp macro="" textlink="">
      <xdr:nvSpPr>
        <xdr:cNvPr id="216" name="楕円 215"/>
        <xdr:cNvSpPr/>
      </xdr:nvSpPr>
      <xdr:spPr>
        <a:xfrm>
          <a:off x="4064000" y="1408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135095</xdr:rowOff>
    </xdr:from>
    <xdr:ext cx="736600" cy="259045"/>
    <xdr:sp macro="" textlink="">
      <xdr:nvSpPr>
        <xdr:cNvPr id="217" name="テキスト ボックス 216"/>
        <xdr:cNvSpPr txBox="1"/>
      </xdr:nvSpPr>
      <xdr:spPr>
        <a:xfrm>
          <a:off x="3733800" y="13851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117655</xdr:rowOff>
    </xdr:from>
    <xdr:to>
      <xdr:col>15</xdr:col>
      <xdr:colOff>133350</xdr:colOff>
      <xdr:row>82</xdr:row>
      <xdr:rowOff>47805</xdr:rowOff>
    </xdr:to>
    <xdr:sp macro="" textlink="">
      <xdr:nvSpPr>
        <xdr:cNvPr id="218" name="楕円 217"/>
        <xdr:cNvSpPr/>
      </xdr:nvSpPr>
      <xdr:spPr>
        <a:xfrm>
          <a:off x="3175000" y="1400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57982</xdr:rowOff>
    </xdr:from>
    <xdr:ext cx="762000" cy="259045"/>
    <xdr:sp macro="" textlink="">
      <xdr:nvSpPr>
        <xdr:cNvPr id="219" name="テキスト ボックス 218"/>
        <xdr:cNvSpPr txBox="1"/>
      </xdr:nvSpPr>
      <xdr:spPr>
        <a:xfrm>
          <a:off x="2844800" y="1377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159503</xdr:rowOff>
    </xdr:from>
    <xdr:to>
      <xdr:col>11</xdr:col>
      <xdr:colOff>82550</xdr:colOff>
      <xdr:row>82</xdr:row>
      <xdr:rowOff>89653</xdr:rowOff>
    </xdr:to>
    <xdr:sp macro="" textlink="">
      <xdr:nvSpPr>
        <xdr:cNvPr id="220" name="楕円 219"/>
        <xdr:cNvSpPr/>
      </xdr:nvSpPr>
      <xdr:spPr>
        <a:xfrm>
          <a:off x="2286000" y="1404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99830</xdr:rowOff>
    </xdr:from>
    <xdr:ext cx="762000" cy="259045"/>
    <xdr:sp macro="" textlink="">
      <xdr:nvSpPr>
        <xdr:cNvPr id="221" name="テキスト ボックス 220"/>
        <xdr:cNvSpPr txBox="1"/>
      </xdr:nvSpPr>
      <xdr:spPr>
        <a:xfrm>
          <a:off x="1955800" y="1381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92284</xdr:rowOff>
    </xdr:from>
    <xdr:to>
      <xdr:col>7</xdr:col>
      <xdr:colOff>31750</xdr:colOff>
      <xdr:row>82</xdr:row>
      <xdr:rowOff>22434</xdr:rowOff>
    </xdr:to>
    <xdr:sp macro="" textlink="">
      <xdr:nvSpPr>
        <xdr:cNvPr id="222" name="楕円 221"/>
        <xdr:cNvSpPr/>
      </xdr:nvSpPr>
      <xdr:spPr>
        <a:xfrm>
          <a:off x="1397000" y="1397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32611</xdr:rowOff>
    </xdr:from>
    <xdr:ext cx="762000" cy="259045"/>
    <xdr:sp macro="" textlink="">
      <xdr:nvSpPr>
        <xdr:cNvPr id="223" name="テキスト ボックス 222"/>
        <xdr:cNvSpPr txBox="1"/>
      </xdr:nvSpPr>
      <xdr:spPr>
        <a:xfrm>
          <a:off x="1066800" y="1374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国家公務員及び類似団体の平均を下回っている。引き続き、人事院勧告準拠を基本とし、適正な給与制度運用に努めていく。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100693</xdr:rowOff>
    </xdr:from>
    <xdr:to>
      <xdr:col>81</xdr:col>
      <xdr:colOff>44450</xdr:colOff>
      <xdr:row>85</xdr:row>
      <xdr:rowOff>100693</xdr:rowOff>
    </xdr:to>
    <xdr:cxnSp macro="">
      <xdr:nvCxnSpPr>
        <xdr:cNvPr id="259" name="直線コネクタ 258"/>
        <xdr:cNvCxnSpPr/>
      </xdr:nvCxnSpPr>
      <xdr:spPr>
        <a:xfrm>
          <a:off x="16179800" y="14673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100693</xdr:rowOff>
    </xdr:to>
    <xdr:cxnSp macro="">
      <xdr:nvCxnSpPr>
        <xdr:cNvPr id="262" name="直線コネクタ 261"/>
        <xdr:cNvCxnSpPr/>
      </xdr:nvCxnSpPr>
      <xdr:spPr>
        <a:xfrm>
          <a:off x="15290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83457</xdr:rowOff>
    </xdr:from>
    <xdr:to>
      <xdr:col>72</xdr:col>
      <xdr:colOff>203200</xdr:colOff>
      <xdr:row>85</xdr:row>
      <xdr:rowOff>100693</xdr:rowOff>
    </xdr:to>
    <xdr:cxnSp macro="">
      <xdr:nvCxnSpPr>
        <xdr:cNvPr id="265" name="直線コネクタ 264"/>
        <xdr:cNvCxnSpPr/>
      </xdr:nvCxnSpPr>
      <xdr:spPr>
        <a:xfrm flipV="1">
          <a:off x="14401800" y="146567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100693</xdr:rowOff>
    </xdr:from>
    <xdr:to>
      <xdr:col>68</xdr:col>
      <xdr:colOff>152400</xdr:colOff>
      <xdr:row>85</xdr:row>
      <xdr:rowOff>117929</xdr:rowOff>
    </xdr:to>
    <xdr:cxnSp macro="">
      <xdr:nvCxnSpPr>
        <xdr:cNvPr id="268" name="直線コネクタ 267"/>
        <xdr:cNvCxnSpPr/>
      </xdr:nvCxnSpPr>
      <xdr:spPr>
        <a:xfrm flipV="1">
          <a:off x="13512800" y="146739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8" name="楕円 277"/>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79" name="給与水準   （国との比較）該当値テキスト"/>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49893</xdr:rowOff>
    </xdr:from>
    <xdr:to>
      <xdr:col>77</xdr:col>
      <xdr:colOff>95250</xdr:colOff>
      <xdr:row>85</xdr:row>
      <xdr:rowOff>151493</xdr:rowOff>
    </xdr:to>
    <xdr:sp macro="" textlink="">
      <xdr:nvSpPr>
        <xdr:cNvPr id="280" name="楕円 279"/>
        <xdr:cNvSpPr/>
      </xdr:nvSpPr>
      <xdr:spPr>
        <a:xfrm>
          <a:off x="16129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81" name="テキスト ボックス 280"/>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32657</xdr:rowOff>
    </xdr:from>
    <xdr:to>
      <xdr:col>73</xdr:col>
      <xdr:colOff>44450</xdr:colOff>
      <xdr:row>85</xdr:row>
      <xdr:rowOff>134257</xdr:rowOff>
    </xdr:to>
    <xdr:sp macro="" textlink="">
      <xdr:nvSpPr>
        <xdr:cNvPr id="282" name="楕円 281"/>
        <xdr:cNvSpPr/>
      </xdr:nvSpPr>
      <xdr:spPr>
        <a:xfrm>
          <a:off x="15240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83" name="テキスト ボックス 28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49893</xdr:rowOff>
    </xdr:from>
    <xdr:to>
      <xdr:col>68</xdr:col>
      <xdr:colOff>203200</xdr:colOff>
      <xdr:row>85</xdr:row>
      <xdr:rowOff>151493</xdr:rowOff>
    </xdr:to>
    <xdr:sp macro="" textlink="">
      <xdr:nvSpPr>
        <xdr:cNvPr id="284" name="楕円 283"/>
        <xdr:cNvSpPr/>
      </xdr:nvSpPr>
      <xdr:spPr>
        <a:xfrm>
          <a:off x="143510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85" name="テキスト ボックス 284"/>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67129</xdr:rowOff>
    </xdr:from>
    <xdr:to>
      <xdr:col>64</xdr:col>
      <xdr:colOff>152400</xdr:colOff>
      <xdr:row>85</xdr:row>
      <xdr:rowOff>168729</xdr:rowOff>
    </xdr:to>
    <xdr:sp macro="" textlink="">
      <xdr:nvSpPr>
        <xdr:cNvPr id="286" name="楕円 285"/>
        <xdr:cNvSpPr/>
      </xdr:nvSpPr>
      <xdr:spPr>
        <a:xfrm>
          <a:off x="13462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7456</xdr:rowOff>
    </xdr:from>
    <xdr:ext cx="762000" cy="259045"/>
    <xdr:sp macro="" textlink="">
      <xdr:nvSpPr>
        <xdr:cNvPr id="287" name="テキスト ボックス 286"/>
        <xdr:cNvSpPr txBox="1"/>
      </xdr:nvSpPr>
      <xdr:spPr>
        <a:xfrm>
          <a:off x="13131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組織の簡素化や民間委託化の推進等により定員の適正化に努めてきた結果、類似団体の平均を大きく下回っている。今後さらに事務事業の見直し等に努め、職員定数の適正化に努めていく。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68156</xdr:rowOff>
    </xdr:from>
    <xdr:to>
      <xdr:col>81</xdr:col>
      <xdr:colOff>44450</xdr:colOff>
      <xdr:row>59</xdr:row>
      <xdr:rowOff>112395</xdr:rowOff>
    </xdr:to>
    <xdr:cxnSp macro="">
      <xdr:nvCxnSpPr>
        <xdr:cNvPr id="322" name="直線コネクタ 321"/>
        <xdr:cNvCxnSpPr/>
      </xdr:nvCxnSpPr>
      <xdr:spPr>
        <a:xfrm>
          <a:off x="16179800" y="10183706"/>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3"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64135</xdr:rowOff>
    </xdr:from>
    <xdr:to>
      <xdr:col>77</xdr:col>
      <xdr:colOff>44450</xdr:colOff>
      <xdr:row>59</xdr:row>
      <xdr:rowOff>68156</xdr:rowOff>
    </xdr:to>
    <xdr:cxnSp macro="">
      <xdr:nvCxnSpPr>
        <xdr:cNvPr id="325" name="直線コネクタ 324"/>
        <xdr:cNvCxnSpPr/>
      </xdr:nvCxnSpPr>
      <xdr:spPr>
        <a:xfrm>
          <a:off x="15290800" y="1017968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98654</xdr:rowOff>
    </xdr:from>
    <xdr:ext cx="736600" cy="259045"/>
    <xdr:sp macro="" textlink="">
      <xdr:nvSpPr>
        <xdr:cNvPr id="327" name="テキスト ボックス 326"/>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64135</xdr:rowOff>
    </xdr:from>
    <xdr:to>
      <xdr:col>72</xdr:col>
      <xdr:colOff>203200</xdr:colOff>
      <xdr:row>59</xdr:row>
      <xdr:rowOff>68156</xdr:rowOff>
    </xdr:to>
    <xdr:cxnSp macro="">
      <xdr:nvCxnSpPr>
        <xdr:cNvPr id="328" name="直線コネクタ 327"/>
        <xdr:cNvCxnSpPr/>
      </xdr:nvCxnSpPr>
      <xdr:spPr>
        <a:xfrm flipV="1">
          <a:off x="14401800" y="1017968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30" name="テキスト ボックス 329"/>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68156</xdr:rowOff>
    </xdr:from>
    <xdr:to>
      <xdr:col>68</xdr:col>
      <xdr:colOff>152400</xdr:colOff>
      <xdr:row>59</xdr:row>
      <xdr:rowOff>68156</xdr:rowOff>
    </xdr:to>
    <xdr:cxnSp macro="">
      <xdr:nvCxnSpPr>
        <xdr:cNvPr id="331" name="直線コネクタ 330"/>
        <xdr:cNvCxnSpPr/>
      </xdr:nvCxnSpPr>
      <xdr:spPr>
        <a:xfrm>
          <a:off x="13512800" y="101837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54415</xdr:rowOff>
    </xdr:from>
    <xdr:ext cx="762000" cy="259045"/>
    <xdr:sp macro="" textlink="">
      <xdr:nvSpPr>
        <xdr:cNvPr id="333" name="テキスト ボックス 332"/>
        <xdr:cNvSpPr txBox="1"/>
      </xdr:nvSpPr>
      <xdr:spPr>
        <a:xfrm>
          <a:off x="14020800" y="1051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46372</xdr:rowOff>
    </xdr:from>
    <xdr:ext cx="762000" cy="259045"/>
    <xdr:sp macro="" textlink="">
      <xdr:nvSpPr>
        <xdr:cNvPr id="335" name="テキスト ボックス 334"/>
        <xdr:cNvSpPr txBox="1"/>
      </xdr:nvSpPr>
      <xdr:spPr>
        <a:xfrm>
          <a:off x="131318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61595</xdr:rowOff>
    </xdr:from>
    <xdr:to>
      <xdr:col>81</xdr:col>
      <xdr:colOff>95250</xdr:colOff>
      <xdr:row>59</xdr:row>
      <xdr:rowOff>163195</xdr:rowOff>
    </xdr:to>
    <xdr:sp macro="" textlink="">
      <xdr:nvSpPr>
        <xdr:cNvPr id="341" name="楕円 340"/>
        <xdr:cNvSpPr/>
      </xdr:nvSpPr>
      <xdr:spPr>
        <a:xfrm>
          <a:off x="169672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78122</xdr:rowOff>
    </xdr:from>
    <xdr:ext cx="762000" cy="259045"/>
    <xdr:sp macro="" textlink="">
      <xdr:nvSpPr>
        <xdr:cNvPr id="342" name="定員管理の状況該当値テキスト"/>
        <xdr:cNvSpPr txBox="1"/>
      </xdr:nvSpPr>
      <xdr:spPr>
        <a:xfrm>
          <a:off x="17106900" y="1002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17356</xdr:rowOff>
    </xdr:from>
    <xdr:to>
      <xdr:col>77</xdr:col>
      <xdr:colOff>95250</xdr:colOff>
      <xdr:row>59</xdr:row>
      <xdr:rowOff>118956</xdr:rowOff>
    </xdr:to>
    <xdr:sp macro="" textlink="">
      <xdr:nvSpPr>
        <xdr:cNvPr id="343" name="楕円 342"/>
        <xdr:cNvSpPr/>
      </xdr:nvSpPr>
      <xdr:spPr>
        <a:xfrm>
          <a:off x="16129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129133</xdr:rowOff>
    </xdr:from>
    <xdr:ext cx="736600" cy="259045"/>
    <xdr:sp macro="" textlink="">
      <xdr:nvSpPr>
        <xdr:cNvPr id="344" name="テキスト ボックス 343"/>
        <xdr:cNvSpPr txBox="1"/>
      </xdr:nvSpPr>
      <xdr:spPr>
        <a:xfrm>
          <a:off x="15798800" y="9901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13335</xdr:rowOff>
    </xdr:from>
    <xdr:to>
      <xdr:col>73</xdr:col>
      <xdr:colOff>44450</xdr:colOff>
      <xdr:row>59</xdr:row>
      <xdr:rowOff>114935</xdr:rowOff>
    </xdr:to>
    <xdr:sp macro="" textlink="">
      <xdr:nvSpPr>
        <xdr:cNvPr id="345" name="楕円 344"/>
        <xdr:cNvSpPr/>
      </xdr:nvSpPr>
      <xdr:spPr>
        <a:xfrm>
          <a:off x="15240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125112</xdr:rowOff>
    </xdr:from>
    <xdr:ext cx="762000" cy="259045"/>
    <xdr:sp macro="" textlink="">
      <xdr:nvSpPr>
        <xdr:cNvPr id="346" name="テキスト ボックス 345"/>
        <xdr:cNvSpPr txBox="1"/>
      </xdr:nvSpPr>
      <xdr:spPr>
        <a:xfrm>
          <a:off x="14909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17356</xdr:rowOff>
    </xdr:from>
    <xdr:to>
      <xdr:col>68</xdr:col>
      <xdr:colOff>203200</xdr:colOff>
      <xdr:row>59</xdr:row>
      <xdr:rowOff>118956</xdr:rowOff>
    </xdr:to>
    <xdr:sp macro="" textlink="">
      <xdr:nvSpPr>
        <xdr:cNvPr id="347" name="楕円 346"/>
        <xdr:cNvSpPr/>
      </xdr:nvSpPr>
      <xdr:spPr>
        <a:xfrm>
          <a:off x="14351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129133</xdr:rowOff>
    </xdr:from>
    <xdr:ext cx="762000" cy="259045"/>
    <xdr:sp macro="" textlink="">
      <xdr:nvSpPr>
        <xdr:cNvPr id="348" name="テキスト ボックス 347"/>
        <xdr:cNvSpPr txBox="1"/>
      </xdr:nvSpPr>
      <xdr:spPr>
        <a:xfrm>
          <a:off x="14020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17356</xdr:rowOff>
    </xdr:from>
    <xdr:to>
      <xdr:col>64</xdr:col>
      <xdr:colOff>152400</xdr:colOff>
      <xdr:row>59</xdr:row>
      <xdr:rowOff>118956</xdr:rowOff>
    </xdr:to>
    <xdr:sp macro="" textlink="">
      <xdr:nvSpPr>
        <xdr:cNvPr id="349" name="楕円 348"/>
        <xdr:cNvSpPr/>
      </xdr:nvSpPr>
      <xdr:spPr>
        <a:xfrm>
          <a:off x="13462000" y="1013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129133</xdr:rowOff>
    </xdr:from>
    <xdr:ext cx="762000" cy="259045"/>
    <xdr:sp macro="" textlink="">
      <xdr:nvSpPr>
        <xdr:cNvPr id="350" name="テキスト ボックス 349"/>
        <xdr:cNvSpPr txBox="1"/>
      </xdr:nvSpPr>
      <xdr:spPr>
        <a:xfrm>
          <a:off x="13131800" y="99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類似団体の平均値を下回っており、地方債償還の進捗等により減少している。今後も中期財政計画の実践により、繰上償還の実施や地方債の新規発行抑制等による財政基盤の強化に努めていく。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41</xdr:row>
      <xdr:rowOff>27940</xdr:rowOff>
    </xdr:to>
    <xdr:cxnSp macro="">
      <xdr:nvCxnSpPr>
        <xdr:cNvPr id="383" name="直線コネクタ 382"/>
        <xdr:cNvCxnSpPr/>
      </xdr:nvCxnSpPr>
      <xdr:spPr>
        <a:xfrm flipV="1">
          <a:off x="16179800" y="696891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80450</xdr:rowOff>
    </xdr:from>
    <xdr:ext cx="762000" cy="259045"/>
    <xdr:sp macro="" textlink="">
      <xdr:nvSpPr>
        <xdr:cNvPr id="384" name="公債費負担の状況平均値テキスト"/>
        <xdr:cNvSpPr txBox="1"/>
      </xdr:nvSpPr>
      <xdr:spPr>
        <a:xfrm>
          <a:off x="17106900" y="693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27940</xdr:rowOff>
    </xdr:from>
    <xdr:to>
      <xdr:col>77</xdr:col>
      <xdr:colOff>44450</xdr:colOff>
      <xdr:row>41</xdr:row>
      <xdr:rowOff>124460</xdr:rowOff>
    </xdr:to>
    <xdr:cxnSp macro="">
      <xdr:nvCxnSpPr>
        <xdr:cNvPr id="386" name="直線コネクタ 385"/>
        <xdr:cNvCxnSpPr/>
      </xdr:nvCxnSpPr>
      <xdr:spPr>
        <a:xfrm flipV="1">
          <a:off x="15290800" y="70573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124460</xdr:rowOff>
    </xdr:from>
    <xdr:to>
      <xdr:col>72</xdr:col>
      <xdr:colOff>203200</xdr:colOff>
      <xdr:row>42</xdr:row>
      <xdr:rowOff>49530</xdr:rowOff>
    </xdr:to>
    <xdr:cxnSp macro="">
      <xdr:nvCxnSpPr>
        <xdr:cNvPr id="389" name="直線コネクタ 388"/>
        <xdr:cNvCxnSpPr/>
      </xdr:nvCxnSpPr>
      <xdr:spPr>
        <a:xfrm flipV="1">
          <a:off x="14401800" y="71539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17356</xdr:rowOff>
    </xdr:from>
    <xdr:to>
      <xdr:col>68</xdr:col>
      <xdr:colOff>152400</xdr:colOff>
      <xdr:row>42</xdr:row>
      <xdr:rowOff>49530</xdr:rowOff>
    </xdr:to>
    <xdr:cxnSp macro="">
      <xdr:nvCxnSpPr>
        <xdr:cNvPr id="392" name="直線コネクタ 391"/>
        <xdr:cNvCxnSpPr/>
      </xdr:nvCxnSpPr>
      <xdr:spPr>
        <a:xfrm>
          <a:off x="13512800" y="72182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402" name="楕円 401"/>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403"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148590</xdr:rowOff>
    </xdr:from>
    <xdr:to>
      <xdr:col>77</xdr:col>
      <xdr:colOff>95250</xdr:colOff>
      <xdr:row>41</xdr:row>
      <xdr:rowOff>78740</xdr:rowOff>
    </xdr:to>
    <xdr:sp macro="" textlink="">
      <xdr:nvSpPr>
        <xdr:cNvPr id="404" name="楕円 403"/>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63517</xdr:rowOff>
    </xdr:from>
    <xdr:ext cx="736600" cy="259045"/>
    <xdr:sp macro="" textlink="">
      <xdr:nvSpPr>
        <xdr:cNvPr id="405" name="テキスト ボックス 404"/>
        <xdr:cNvSpPr txBox="1"/>
      </xdr:nvSpPr>
      <xdr:spPr>
        <a:xfrm>
          <a:off x="15798800" y="7092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73660</xdr:rowOff>
    </xdr:from>
    <xdr:to>
      <xdr:col>73</xdr:col>
      <xdr:colOff>44450</xdr:colOff>
      <xdr:row>42</xdr:row>
      <xdr:rowOff>3810</xdr:rowOff>
    </xdr:to>
    <xdr:sp macro="" textlink="">
      <xdr:nvSpPr>
        <xdr:cNvPr id="406" name="楕円 405"/>
        <xdr:cNvSpPr/>
      </xdr:nvSpPr>
      <xdr:spPr>
        <a:xfrm>
          <a:off x="15240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407" name="テキスト ボックス 40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170180</xdr:rowOff>
    </xdr:from>
    <xdr:to>
      <xdr:col>68</xdr:col>
      <xdr:colOff>203200</xdr:colOff>
      <xdr:row>42</xdr:row>
      <xdr:rowOff>100330</xdr:rowOff>
    </xdr:to>
    <xdr:sp macro="" textlink="">
      <xdr:nvSpPr>
        <xdr:cNvPr id="408" name="楕円 407"/>
        <xdr:cNvSpPr/>
      </xdr:nvSpPr>
      <xdr:spPr>
        <a:xfrm>
          <a:off x="14351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85107</xdr:rowOff>
    </xdr:from>
    <xdr:ext cx="762000" cy="259045"/>
    <xdr:sp macro="" textlink="">
      <xdr:nvSpPr>
        <xdr:cNvPr id="409" name="テキスト ボックス 408"/>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138006</xdr:rowOff>
    </xdr:from>
    <xdr:to>
      <xdr:col>64</xdr:col>
      <xdr:colOff>152400</xdr:colOff>
      <xdr:row>42</xdr:row>
      <xdr:rowOff>68156</xdr:rowOff>
    </xdr:to>
    <xdr:sp macro="" textlink="">
      <xdr:nvSpPr>
        <xdr:cNvPr id="410" name="楕円 409"/>
        <xdr:cNvSpPr/>
      </xdr:nvSpPr>
      <xdr:spPr>
        <a:xfrm>
          <a:off x="13462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52933</xdr:rowOff>
    </xdr:from>
    <xdr:ext cx="762000" cy="259045"/>
    <xdr:sp macro="" textlink="">
      <xdr:nvSpPr>
        <xdr:cNvPr id="411" name="テキスト ボックス 410"/>
        <xdr:cNvSpPr txBox="1"/>
      </xdr:nvSpPr>
      <xdr:spPr>
        <a:xfrm>
          <a:off x="13131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類似団体の平均を上回っているが、地方債現在高の減等により、減少している。今後も中期財政計画の実践により繰上償還の実施や地方債の新規発行抑制等による財政基盤の強化に努めていく。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37677</xdr:rowOff>
    </xdr:from>
    <xdr:to>
      <xdr:col>81</xdr:col>
      <xdr:colOff>44450</xdr:colOff>
      <xdr:row>16</xdr:row>
      <xdr:rowOff>114088</xdr:rowOff>
    </xdr:to>
    <xdr:cxnSp macro="">
      <xdr:nvCxnSpPr>
        <xdr:cNvPr id="445" name="直線コネクタ 444"/>
        <xdr:cNvCxnSpPr/>
      </xdr:nvCxnSpPr>
      <xdr:spPr>
        <a:xfrm flipV="1">
          <a:off x="16179800" y="2780877"/>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98806</xdr:rowOff>
    </xdr:from>
    <xdr:to>
      <xdr:col>77</xdr:col>
      <xdr:colOff>44450</xdr:colOff>
      <xdr:row>16</xdr:row>
      <xdr:rowOff>114088</xdr:rowOff>
    </xdr:to>
    <xdr:cxnSp macro="">
      <xdr:nvCxnSpPr>
        <xdr:cNvPr id="448" name="直線コネクタ 447"/>
        <xdr:cNvCxnSpPr/>
      </xdr:nvCxnSpPr>
      <xdr:spPr>
        <a:xfrm>
          <a:off x="15290800" y="2842006"/>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98806</xdr:rowOff>
    </xdr:from>
    <xdr:to>
      <xdr:col>72</xdr:col>
      <xdr:colOff>203200</xdr:colOff>
      <xdr:row>16</xdr:row>
      <xdr:rowOff>128566</xdr:rowOff>
    </xdr:to>
    <xdr:cxnSp macro="">
      <xdr:nvCxnSpPr>
        <xdr:cNvPr id="451" name="直線コネクタ 450"/>
        <xdr:cNvCxnSpPr/>
      </xdr:nvCxnSpPr>
      <xdr:spPr>
        <a:xfrm flipV="1">
          <a:off x="14401800" y="2842006"/>
          <a:ext cx="889000" cy="2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128566</xdr:rowOff>
    </xdr:from>
    <xdr:to>
      <xdr:col>68</xdr:col>
      <xdr:colOff>152400</xdr:colOff>
      <xdr:row>17</xdr:row>
      <xdr:rowOff>6181</xdr:rowOff>
    </xdr:to>
    <xdr:cxnSp macro="">
      <xdr:nvCxnSpPr>
        <xdr:cNvPr id="454" name="直線コネクタ 453"/>
        <xdr:cNvCxnSpPr/>
      </xdr:nvCxnSpPr>
      <xdr:spPr>
        <a:xfrm flipV="1">
          <a:off x="13512800" y="2871766"/>
          <a:ext cx="889000" cy="4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158327</xdr:rowOff>
    </xdr:from>
    <xdr:to>
      <xdr:col>81</xdr:col>
      <xdr:colOff>95250</xdr:colOff>
      <xdr:row>16</xdr:row>
      <xdr:rowOff>88477</xdr:rowOff>
    </xdr:to>
    <xdr:sp macro="" textlink="">
      <xdr:nvSpPr>
        <xdr:cNvPr id="464" name="楕円 463"/>
        <xdr:cNvSpPr/>
      </xdr:nvSpPr>
      <xdr:spPr>
        <a:xfrm>
          <a:off x="16967200" y="273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130404</xdr:rowOff>
    </xdr:from>
    <xdr:ext cx="762000" cy="259045"/>
    <xdr:sp macro="" textlink="">
      <xdr:nvSpPr>
        <xdr:cNvPr id="465" name="将来負担の状況該当値テキスト"/>
        <xdr:cNvSpPr txBox="1"/>
      </xdr:nvSpPr>
      <xdr:spPr>
        <a:xfrm>
          <a:off x="17106900" y="270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63288</xdr:rowOff>
    </xdr:from>
    <xdr:to>
      <xdr:col>77</xdr:col>
      <xdr:colOff>95250</xdr:colOff>
      <xdr:row>16</xdr:row>
      <xdr:rowOff>164888</xdr:rowOff>
    </xdr:to>
    <xdr:sp macro="" textlink="">
      <xdr:nvSpPr>
        <xdr:cNvPr id="466" name="楕円 465"/>
        <xdr:cNvSpPr/>
      </xdr:nvSpPr>
      <xdr:spPr>
        <a:xfrm>
          <a:off x="16129000" y="2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149665</xdr:rowOff>
    </xdr:from>
    <xdr:ext cx="736600" cy="259045"/>
    <xdr:sp macro="" textlink="">
      <xdr:nvSpPr>
        <xdr:cNvPr id="467" name="テキスト ボックス 466"/>
        <xdr:cNvSpPr txBox="1"/>
      </xdr:nvSpPr>
      <xdr:spPr>
        <a:xfrm>
          <a:off x="15798800" y="2892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48006</xdr:rowOff>
    </xdr:from>
    <xdr:to>
      <xdr:col>73</xdr:col>
      <xdr:colOff>44450</xdr:colOff>
      <xdr:row>16</xdr:row>
      <xdr:rowOff>149606</xdr:rowOff>
    </xdr:to>
    <xdr:sp macro="" textlink="">
      <xdr:nvSpPr>
        <xdr:cNvPr id="468" name="楕円 467"/>
        <xdr:cNvSpPr/>
      </xdr:nvSpPr>
      <xdr:spPr>
        <a:xfrm>
          <a:off x="15240000" y="279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134383</xdr:rowOff>
    </xdr:from>
    <xdr:ext cx="762000" cy="259045"/>
    <xdr:sp macro="" textlink="">
      <xdr:nvSpPr>
        <xdr:cNvPr id="469" name="テキスト ボックス 468"/>
        <xdr:cNvSpPr txBox="1"/>
      </xdr:nvSpPr>
      <xdr:spPr>
        <a:xfrm>
          <a:off x="14909800" y="287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77766</xdr:rowOff>
    </xdr:from>
    <xdr:to>
      <xdr:col>68</xdr:col>
      <xdr:colOff>203200</xdr:colOff>
      <xdr:row>17</xdr:row>
      <xdr:rowOff>7916</xdr:rowOff>
    </xdr:to>
    <xdr:sp macro="" textlink="">
      <xdr:nvSpPr>
        <xdr:cNvPr id="470" name="楕円 469"/>
        <xdr:cNvSpPr/>
      </xdr:nvSpPr>
      <xdr:spPr>
        <a:xfrm>
          <a:off x="14351000" y="282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164143</xdr:rowOff>
    </xdr:from>
    <xdr:ext cx="762000" cy="259045"/>
    <xdr:sp macro="" textlink="">
      <xdr:nvSpPr>
        <xdr:cNvPr id="471" name="テキスト ボックス 470"/>
        <xdr:cNvSpPr txBox="1"/>
      </xdr:nvSpPr>
      <xdr:spPr>
        <a:xfrm>
          <a:off x="14020800" y="290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126831</xdr:rowOff>
    </xdr:from>
    <xdr:to>
      <xdr:col>64</xdr:col>
      <xdr:colOff>152400</xdr:colOff>
      <xdr:row>17</xdr:row>
      <xdr:rowOff>56981</xdr:rowOff>
    </xdr:to>
    <xdr:sp macro="" textlink="">
      <xdr:nvSpPr>
        <xdr:cNvPr id="472" name="楕円 471"/>
        <xdr:cNvSpPr/>
      </xdr:nvSpPr>
      <xdr:spPr>
        <a:xfrm>
          <a:off x="13462000" y="28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41758</xdr:rowOff>
    </xdr:from>
    <xdr:ext cx="762000" cy="259045"/>
    <xdr:sp macro="" textlink="">
      <xdr:nvSpPr>
        <xdr:cNvPr id="473" name="テキスト ボックス 472"/>
        <xdr:cNvSpPr txBox="1"/>
      </xdr:nvSpPr>
      <xdr:spPr>
        <a:xfrm>
          <a:off x="13131800" y="295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451,018
445,265
468.79
232,378,923
227,328,830
3,436,646
102,193,631
212,193,446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職員定員適正化計画の実践により、類似団体の平均を大きく下回っている。引き続き事務事業の見直し等に努め、職員定数の適正化を図っていく。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142240</xdr:rowOff>
    </xdr:from>
    <xdr:to>
      <xdr:col>24</xdr:col>
      <xdr:colOff>25400</xdr:colOff>
      <xdr:row>35</xdr:row>
      <xdr:rowOff>39370</xdr:rowOff>
    </xdr:to>
    <xdr:cxnSp macro="">
      <xdr:nvCxnSpPr>
        <xdr:cNvPr id="66" name="直線コネクタ 65"/>
        <xdr:cNvCxnSpPr/>
      </xdr:nvCxnSpPr>
      <xdr:spPr>
        <a:xfrm>
          <a:off x="3987800" y="59715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xdr:cNvSpPr txBox="1"/>
      </xdr:nvSpPr>
      <xdr:spPr>
        <a:xfrm>
          <a:off x="4914900" y="6319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134620</xdr:rowOff>
    </xdr:from>
    <xdr:to>
      <xdr:col>19</xdr:col>
      <xdr:colOff>187325</xdr:colOff>
      <xdr:row>34</xdr:row>
      <xdr:rowOff>142240</xdr:rowOff>
    </xdr:to>
    <xdr:cxnSp macro="">
      <xdr:nvCxnSpPr>
        <xdr:cNvPr id="69" name="直線コネクタ 68"/>
        <xdr:cNvCxnSpPr/>
      </xdr:nvCxnSpPr>
      <xdr:spPr>
        <a:xfrm>
          <a:off x="3098800" y="5963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134620</xdr:rowOff>
    </xdr:from>
    <xdr:to>
      <xdr:col>15</xdr:col>
      <xdr:colOff>98425</xdr:colOff>
      <xdr:row>34</xdr:row>
      <xdr:rowOff>134620</xdr:rowOff>
    </xdr:to>
    <xdr:cxnSp macro="">
      <xdr:nvCxnSpPr>
        <xdr:cNvPr id="72" name="直線コネクタ 71"/>
        <xdr:cNvCxnSpPr/>
      </xdr:nvCxnSpPr>
      <xdr:spPr>
        <a:xfrm>
          <a:off x="2209800" y="5963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134620</xdr:rowOff>
    </xdr:from>
    <xdr:to>
      <xdr:col>11</xdr:col>
      <xdr:colOff>9525</xdr:colOff>
      <xdr:row>34</xdr:row>
      <xdr:rowOff>157480</xdr:rowOff>
    </xdr:to>
    <xdr:cxnSp macro="">
      <xdr:nvCxnSpPr>
        <xdr:cNvPr id="75" name="直線コネクタ 74"/>
        <xdr:cNvCxnSpPr/>
      </xdr:nvCxnSpPr>
      <xdr:spPr>
        <a:xfrm flipV="1">
          <a:off x="1320800" y="596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6367</xdr:rowOff>
    </xdr:from>
    <xdr:ext cx="762000" cy="259045"/>
    <xdr:sp macro="" textlink="">
      <xdr:nvSpPr>
        <xdr:cNvPr id="77" name="テキスト ボックス 76"/>
        <xdr:cNvSpPr txBox="1"/>
      </xdr:nvSpPr>
      <xdr:spPr>
        <a:xfrm>
          <a:off x="1828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160020</xdr:rowOff>
    </xdr:from>
    <xdr:to>
      <xdr:col>24</xdr:col>
      <xdr:colOff>76200</xdr:colOff>
      <xdr:row>35</xdr:row>
      <xdr:rowOff>90170</xdr:rowOff>
    </xdr:to>
    <xdr:sp macro="" textlink="">
      <xdr:nvSpPr>
        <xdr:cNvPr id="85" name="楕円 84"/>
        <xdr:cNvSpPr/>
      </xdr:nvSpPr>
      <xdr:spPr>
        <a:xfrm>
          <a:off x="4775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5097</xdr:rowOff>
    </xdr:from>
    <xdr:ext cx="762000" cy="259045"/>
    <xdr:sp macro="" textlink="">
      <xdr:nvSpPr>
        <xdr:cNvPr id="86" name="人件費該当値テキスト"/>
        <xdr:cNvSpPr txBox="1"/>
      </xdr:nvSpPr>
      <xdr:spPr>
        <a:xfrm>
          <a:off x="4914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91440</xdr:rowOff>
    </xdr:from>
    <xdr:to>
      <xdr:col>20</xdr:col>
      <xdr:colOff>38100</xdr:colOff>
      <xdr:row>35</xdr:row>
      <xdr:rowOff>21590</xdr:rowOff>
    </xdr:to>
    <xdr:sp macro="" textlink="">
      <xdr:nvSpPr>
        <xdr:cNvPr id="87" name="楕円 86"/>
        <xdr:cNvSpPr/>
      </xdr:nvSpPr>
      <xdr:spPr>
        <a:xfrm>
          <a:off x="3937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31767</xdr:rowOff>
    </xdr:from>
    <xdr:ext cx="736600" cy="259045"/>
    <xdr:sp macro="" textlink="">
      <xdr:nvSpPr>
        <xdr:cNvPr id="88" name="テキスト ボックス 87"/>
        <xdr:cNvSpPr txBox="1"/>
      </xdr:nvSpPr>
      <xdr:spPr>
        <a:xfrm>
          <a:off x="3606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83820</xdr:rowOff>
    </xdr:from>
    <xdr:to>
      <xdr:col>15</xdr:col>
      <xdr:colOff>149225</xdr:colOff>
      <xdr:row>35</xdr:row>
      <xdr:rowOff>13970</xdr:rowOff>
    </xdr:to>
    <xdr:sp macro="" textlink="">
      <xdr:nvSpPr>
        <xdr:cNvPr id="89" name="楕円 88"/>
        <xdr:cNvSpPr/>
      </xdr:nvSpPr>
      <xdr:spPr>
        <a:xfrm>
          <a:off x="3048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24147</xdr:rowOff>
    </xdr:from>
    <xdr:ext cx="762000" cy="259045"/>
    <xdr:sp macro="" textlink="">
      <xdr:nvSpPr>
        <xdr:cNvPr id="90" name="テキスト ボックス 89"/>
        <xdr:cNvSpPr txBox="1"/>
      </xdr:nvSpPr>
      <xdr:spPr>
        <a:xfrm>
          <a:off x="2717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83820</xdr:rowOff>
    </xdr:from>
    <xdr:to>
      <xdr:col>11</xdr:col>
      <xdr:colOff>60325</xdr:colOff>
      <xdr:row>35</xdr:row>
      <xdr:rowOff>13970</xdr:rowOff>
    </xdr:to>
    <xdr:sp macro="" textlink="">
      <xdr:nvSpPr>
        <xdr:cNvPr id="91" name="楕円 90"/>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92" name="テキスト ボックス 91"/>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類似団体の平均と同水準であり、引き続き行財政改革を徹底し、事務事業の見直し等によりコストの低減に努めていく。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143329</xdr:rowOff>
    </xdr:from>
    <xdr:to>
      <xdr:col>82</xdr:col>
      <xdr:colOff>107950</xdr:colOff>
      <xdr:row>17</xdr:row>
      <xdr:rowOff>15421</xdr:rowOff>
    </xdr:to>
    <xdr:cxnSp macro="">
      <xdr:nvCxnSpPr>
        <xdr:cNvPr id="129" name="直線コネクタ 128"/>
        <xdr:cNvCxnSpPr/>
      </xdr:nvCxnSpPr>
      <xdr:spPr>
        <a:xfrm>
          <a:off x="15671800" y="28865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143329</xdr:rowOff>
    </xdr:to>
    <xdr:cxnSp macro="">
      <xdr:nvCxnSpPr>
        <xdr:cNvPr id="132" name="直線コネクタ 131"/>
        <xdr:cNvCxnSpPr/>
      </xdr:nvCxnSpPr>
      <xdr:spPr>
        <a:xfrm>
          <a:off x="14782800" y="28321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97064</xdr:rowOff>
    </xdr:from>
    <xdr:to>
      <xdr:col>73</xdr:col>
      <xdr:colOff>180975</xdr:colOff>
      <xdr:row>16</xdr:row>
      <xdr:rowOff>88900</xdr:rowOff>
    </xdr:to>
    <xdr:cxnSp macro="">
      <xdr:nvCxnSpPr>
        <xdr:cNvPr id="135" name="直線コネクタ 134"/>
        <xdr:cNvCxnSpPr/>
      </xdr:nvCxnSpPr>
      <xdr:spPr>
        <a:xfrm>
          <a:off x="13893800" y="2668814"/>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64407</xdr:rowOff>
    </xdr:from>
    <xdr:to>
      <xdr:col>69</xdr:col>
      <xdr:colOff>92075</xdr:colOff>
      <xdr:row>15</xdr:row>
      <xdr:rowOff>97064</xdr:rowOff>
    </xdr:to>
    <xdr:cxnSp macro="">
      <xdr:nvCxnSpPr>
        <xdr:cNvPr id="138" name="直線コネクタ 137"/>
        <xdr:cNvCxnSpPr/>
      </xdr:nvCxnSpPr>
      <xdr:spPr>
        <a:xfrm>
          <a:off x="13004800" y="26361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102706</xdr:rowOff>
    </xdr:from>
    <xdr:ext cx="762000" cy="259045"/>
    <xdr:sp macro="" textlink="">
      <xdr:nvSpPr>
        <xdr:cNvPr id="140" name="テキスト ボックス 139"/>
        <xdr:cNvSpPr txBox="1"/>
      </xdr:nvSpPr>
      <xdr:spPr>
        <a:xfrm>
          <a:off x="13512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80934</xdr:rowOff>
    </xdr:from>
    <xdr:ext cx="762000" cy="259045"/>
    <xdr:sp macro="" textlink="">
      <xdr:nvSpPr>
        <xdr:cNvPr id="142" name="テキスト ボックス 141"/>
        <xdr:cNvSpPr txBox="1"/>
      </xdr:nvSpPr>
      <xdr:spPr>
        <a:xfrm>
          <a:off x="12623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48" name="楕円 147"/>
        <xdr:cNvSpPr/>
      </xdr:nvSpPr>
      <xdr:spPr>
        <a:xfrm>
          <a:off x="16459200" y="287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108148</xdr:rowOff>
    </xdr:from>
    <xdr:ext cx="762000" cy="259045"/>
    <xdr:sp macro="" textlink="">
      <xdr:nvSpPr>
        <xdr:cNvPr id="149" name="物件費該当値テキスト"/>
        <xdr:cNvSpPr txBox="1"/>
      </xdr:nvSpPr>
      <xdr:spPr>
        <a:xfrm>
          <a:off x="16598900" y="285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50" name="楕円 149"/>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51" name="テキスト ボックス 150"/>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2" name="楕円 151"/>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53" name="テキスト ボックス 152"/>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46264</xdr:rowOff>
    </xdr:from>
    <xdr:to>
      <xdr:col>69</xdr:col>
      <xdr:colOff>142875</xdr:colOff>
      <xdr:row>15</xdr:row>
      <xdr:rowOff>147864</xdr:rowOff>
    </xdr:to>
    <xdr:sp macro="" textlink="">
      <xdr:nvSpPr>
        <xdr:cNvPr id="154" name="楕円 153"/>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55" name="テキスト ボックス 154"/>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13607</xdr:rowOff>
    </xdr:from>
    <xdr:to>
      <xdr:col>65</xdr:col>
      <xdr:colOff>53975</xdr:colOff>
      <xdr:row>15</xdr:row>
      <xdr:rowOff>115207</xdr:rowOff>
    </xdr:to>
    <xdr:sp macro="" textlink="">
      <xdr:nvSpPr>
        <xdr:cNvPr id="156" name="楕円 155"/>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125384</xdr:rowOff>
    </xdr:from>
    <xdr:ext cx="762000" cy="259045"/>
    <xdr:sp macro="" textlink="">
      <xdr:nvSpPr>
        <xdr:cNvPr id="157" name="テキスト ボックス 156"/>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類似団体の平均を下回っており、前年度と同水準である。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133350</xdr:rowOff>
    </xdr:from>
    <xdr:to>
      <xdr:col>24</xdr:col>
      <xdr:colOff>25400</xdr:colOff>
      <xdr:row>56</xdr:row>
      <xdr:rowOff>63500</xdr:rowOff>
    </xdr:to>
    <xdr:cxnSp macro="">
      <xdr:nvCxnSpPr>
        <xdr:cNvPr id="190" name="直線コネクタ 189"/>
        <xdr:cNvCxnSpPr/>
      </xdr:nvCxnSpPr>
      <xdr:spPr>
        <a:xfrm flipV="1">
          <a:off x="3987800" y="95631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25400</xdr:rowOff>
    </xdr:from>
    <xdr:to>
      <xdr:col>19</xdr:col>
      <xdr:colOff>187325</xdr:colOff>
      <xdr:row>56</xdr:row>
      <xdr:rowOff>63500</xdr:rowOff>
    </xdr:to>
    <xdr:cxnSp macro="">
      <xdr:nvCxnSpPr>
        <xdr:cNvPr id="193" name="直線コネクタ 192"/>
        <xdr:cNvCxnSpPr/>
      </xdr:nvCxnSpPr>
      <xdr:spPr>
        <a:xfrm>
          <a:off x="3098800" y="9626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25400</xdr:rowOff>
    </xdr:from>
    <xdr:to>
      <xdr:col>15</xdr:col>
      <xdr:colOff>98425</xdr:colOff>
      <xdr:row>56</xdr:row>
      <xdr:rowOff>25400</xdr:rowOff>
    </xdr:to>
    <xdr:cxnSp macro="">
      <xdr:nvCxnSpPr>
        <xdr:cNvPr id="196" name="直線コネクタ 195"/>
        <xdr:cNvCxnSpPr/>
      </xdr:nvCxnSpPr>
      <xdr:spPr>
        <a:xfrm>
          <a:off x="2209800" y="962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56</xdr:row>
      <xdr:rowOff>25400</xdr:rowOff>
    </xdr:to>
    <xdr:cxnSp macro="">
      <xdr:nvCxnSpPr>
        <xdr:cNvPr id="199" name="直線コネクタ 198"/>
        <xdr:cNvCxnSpPr/>
      </xdr:nvCxnSpPr>
      <xdr:spPr>
        <a:xfrm>
          <a:off x="1320800" y="953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82550</xdr:rowOff>
    </xdr:from>
    <xdr:to>
      <xdr:col>24</xdr:col>
      <xdr:colOff>76200</xdr:colOff>
      <xdr:row>56</xdr:row>
      <xdr:rowOff>12700</xdr:rowOff>
    </xdr:to>
    <xdr:sp macro="" textlink="">
      <xdr:nvSpPr>
        <xdr:cNvPr id="209" name="楕円 208"/>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99077</xdr:rowOff>
    </xdr:from>
    <xdr:ext cx="762000" cy="259045"/>
    <xdr:sp macro="" textlink="">
      <xdr:nvSpPr>
        <xdr:cNvPr id="210" name="扶助費該当値テキスト"/>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11" name="楕円 210"/>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212" name="テキスト ボックス 211"/>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146050</xdr:rowOff>
    </xdr:from>
    <xdr:to>
      <xdr:col>15</xdr:col>
      <xdr:colOff>149225</xdr:colOff>
      <xdr:row>56</xdr:row>
      <xdr:rowOff>76200</xdr:rowOff>
    </xdr:to>
    <xdr:sp macro="" textlink="">
      <xdr:nvSpPr>
        <xdr:cNvPr id="213" name="楕円 212"/>
        <xdr:cNvSpPr/>
      </xdr:nvSpPr>
      <xdr:spPr>
        <a:xfrm>
          <a:off x="3048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86377</xdr:rowOff>
    </xdr:from>
    <xdr:ext cx="762000" cy="259045"/>
    <xdr:sp macro="" textlink="">
      <xdr:nvSpPr>
        <xdr:cNvPr id="214" name="テキスト ボックス 21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146050</xdr:rowOff>
    </xdr:from>
    <xdr:to>
      <xdr:col>11</xdr:col>
      <xdr:colOff>60325</xdr:colOff>
      <xdr:row>56</xdr:row>
      <xdr:rowOff>76200</xdr:rowOff>
    </xdr:to>
    <xdr:sp macro="" textlink="">
      <xdr:nvSpPr>
        <xdr:cNvPr id="215" name="楕円 214"/>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86377</xdr:rowOff>
    </xdr:from>
    <xdr:ext cx="762000" cy="259045"/>
    <xdr:sp macro="" textlink="">
      <xdr:nvSpPr>
        <xdr:cNvPr id="216" name="テキスト ボックス 215"/>
        <xdr:cNvSpPr txBox="1"/>
      </xdr:nvSpPr>
      <xdr:spPr>
        <a:xfrm>
          <a:off x="1828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18" name="テキスト ボックス 217"/>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類似団体の平均を下回っているものの、介護保険費特別会計への繰出金の増などにより、増加傾向にある。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95250</xdr:rowOff>
    </xdr:from>
    <xdr:to>
      <xdr:col>82</xdr:col>
      <xdr:colOff>107950</xdr:colOff>
      <xdr:row>57</xdr:row>
      <xdr:rowOff>120650</xdr:rowOff>
    </xdr:to>
    <xdr:cxnSp macro="">
      <xdr:nvCxnSpPr>
        <xdr:cNvPr id="251" name="直線コネクタ 250"/>
        <xdr:cNvCxnSpPr/>
      </xdr:nvCxnSpPr>
      <xdr:spPr>
        <a:xfrm>
          <a:off x="15671800" y="9867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95250</xdr:rowOff>
    </xdr:to>
    <xdr:cxnSp macro="">
      <xdr:nvCxnSpPr>
        <xdr:cNvPr id="254" name="直線コネクタ 253"/>
        <xdr:cNvCxnSpPr/>
      </xdr:nvCxnSpPr>
      <xdr:spPr>
        <a:xfrm>
          <a:off x="14782800" y="9842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69850</xdr:rowOff>
    </xdr:from>
    <xdr:to>
      <xdr:col>73</xdr:col>
      <xdr:colOff>180975</xdr:colOff>
      <xdr:row>57</xdr:row>
      <xdr:rowOff>69850</xdr:rowOff>
    </xdr:to>
    <xdr:cxnSp macro="">
      <xdr:nvCxnSpPr>
        <xdr:cNvPr id="257" name="直線コネクタ 256"/>
        <xdr:cNvCxnSpPr/>
      </xdr:nvCxnSpPr>
      <xdr:spPr>
        <a:xfrm>
          <a:off x="13893800" y="9842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6350</xdr:rowOff>
    </xdr:from>
    <xdr:to>
      <xdr:col>69</xdr:col>
      <xdr:colOff>92075</xdr:colOff>
      <xdr:row>57</xdr:row>
      <xdr:rowOff>69850</xdr:rowOff>
    </xdr:to>
    <xdr:cxnSp macro="">
      <xdr:nvCxnSpPr>
        <xdr:cNvPr id="260" name="直線コネクタ 259"/>
        <xdr:cNvCxnSpPr/>
      </xdr:nvCxnSpPr>
      <xdr:spPr>
        <a:xfrm>
          <a:off x="13004800" y="9779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70" name="楕円 269"/>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71"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44450</xdr:rowOff>
    </xdr:from>
    <xdr:to>
      <xdr:col>78</xdr:col>
      <xdr:colOff>120650</xdr:colOff>
      <xdr:row>57</xdr:row>
      <xdr:rowOff>146050</xdr:rowOff>
    </xdr:to>
    <xdr:sp macro="" textlink="">
      <xdr:nvSpPr>
        <xdr:cNvPr id="272" name="楕円 271"/>
        <xdr:cNvSpPr/>
      </xdr:nvSpPr>
      <xdr:spPr>
        <a:xfrm>
          <a:off x="15621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156227</xdr:rowOff>
    </xdr:from>
    <xdr:ext cx="736600" cy="259045"/>
    <xdr:sp macro="" textlink="">
      <xdr:nvSpPr>
        <xdr:cNvPr id="273" name="テキスト ボックス 272"/>
        <xdr:cNvSpPr txBox="1"/>
      </xdr:nvSpPr>
      <xdr:spPr>
        <a:xfrm>
          <a:off x="15290800" y="958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4" name="楕円 273"/>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5" name="テキスト ボックス 274"/>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6" name="楕円 275"/>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130827</xdr:rowOff>
    </xdr:from>
    <xdr:ext cx="762000" cy="259045"/>
    <xdr:sp macro="" textlink="">
      <xdr:nvSpPr>
        <xdr:cNvPr id="277" name="テキスト ボックス 276"/>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127000</xdr:rowOff>
    </xdr:from>
    <xdr:to>
      <xdr:col>65</xdr:col>
      <xdr:colOff>53975</xdr:colOff>
      <xdr:row>57</xdr:row>
      <xdr:rowOff>57150</xdr:rowOff>
    </xdr:to>
    <xdr:sp macro="" textlink="">
      <xdr:nvSpPr>
        <xdr:cNvPr id="278" name="楕円 277"/>
        <xdr:cNvSpPr/>
      </xdr:nvSpPr>
      <xdr:spPr>
        <a:xfrm>
          <a:off x="12954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67327</xdr:rowOff>
    </xdr:from>
    <xdr:ext cx="762000" cy="259045"/>
    <xdr:sp macro="" textlink="">
      <xdr:nvSpPr>
        <xdr:cNvPr id="279" name="テキスト ボックス 278"/>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類似団体の平均を上回っているが、ほぼ横ばいとなっている。引き続き低減に努めていく。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1270</xdr:rowOff>
    </xdr:from>
    <xdr:to>
      <xdr:col>82</xdr:col>
      <xdr:colOff>107950</xdr:colOff>
      <xdr:row>35</xdr:row>
      <xdr:rowOff>24130</xdr:rowOff>
    </xdr:to>
    <xdr:cxnSp macro="">
      <xdr:nvCxnSpPr>
        <xdr:cNvPr id="312" name="直線コネクタ 311"/>
        <xdr:cNvCxnSpPr/>
      </xdr:nvCxnSpPr>
      <xdr:spPr>
        <a:xfrm flipV="1">
          <a:off x="15671800" y="60020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24130</xdr:rowOff>
    </xdr:from>
    <xdr:to>
      <xdr:col>78</xdr:col>
      <xdr:colOff>69850</xdr:colOff>
      <xdr:row>35</xdr:row>
      <xdr:rowOff>39370</xdr:rowOff>
    </xdr:to>
    <xdr:cxnSp macro="">
      <xdr:nvCxnSpPr>
        <xdr:cNvPr id="315" name="直線コネクタ 314"/>
        <xdr:cNvCxnSpPr/>
      </xdr:nvCxnSpPr>
      <xdr:spPr>
        <a:xfrm flipV="1">
          <a:off x="14782800" y="6024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142240</xdr:rowOff>
    </xdr:from>
    <xdr:to>
      <xdr:col>73</xdr:col>
      <xdr:colOff>180975</xdr:colOff>
      <xdr:row>35</xdr:row>
      <xdr:rowOff>39370</xdr:rowOff>
    </xdr:to>
    <xdr:cxnSp macro="">
      <xdr:nvCxnSpPr>
        <xdr:cNvPr id="318" name="直線コネクタ 317"/>
        <xdr:cNvCxnSpPr/>
      </xdr:nvCxnSpPr>
      <xdr:spPr>
        <a:xfrm>
          <a:off x="13893800" y="597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142240</xdr:rowOff>
    </xdr:from>
    <xdr:to>
      <xdr:col>69</xdr:col>
      <xdr:colOff>92075</xdr:colOff>
      <xdr:row>35</xdr:row>
      <xdr:rowOff>39370</xdr:rowOff>
    </xdr:to>
    <xdr:cxnSp macro="">
      <xdr:nvCxnSpPr>
        <xdr:cNvPr id="321" name="直線コネクタ 320"/>
        <xdr:cNvCxnSpPr/>
      </xdr:nvCxnSpPr>
      <xdr:spPr>
        <a:xfrm flipV="1">
          <a:off x="13004800" y="59715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121920</xdr:rowOff>
    </xdr:from>
    <xdr:to>
      <xdr:col>82</xdr:col>
      <xdr:colOff>158750</xdr:colOff>
      <xdr:row>35</xdr:row>
      <xdr:rowOff>52070</xdr:rowOff>
    </xdr:to>
    <xdr:sp macro="" textlink="">
      <xdr:nvSpPr>
        <xdr:cNvPr id="331" name="楕円 330"/>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93997</xdr:rowOff>
    </xdr:from>
    <xdr:ext cx="762000" cy="259045"/>
    <xdr:sp macro="" textlink="">
      <xdr:nvSpPr>
        <xdr:cNvPr id="332" name="補助費等該当値テキスト"/>
        <xdr:cNvSpPr txBox="1"/>
      </xdr:nvSpPr>
      <xdr:spPr>
        <a:xfrm>
          <a:off x="16598900" y="592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144780</xdr:rowOff>
    </xdr:from>
    <xdr:to>
      <xdr:col>78</xdr:col>
      <xdr:colOff>120650</xdr:colOff>
      <xdr:row>35</xdr:row>
      <xdr:rowOff>74930</xdr:rowOff>
    </xdr:to>
    <xdr:sp macro="" textlink="">
      <xdr:nvSpPr>
        <xdr:cNvPr id="333" name="楕円 332"/>
        <xdr:cNvSpPr/>
      </xdr:nvSpPr>
      <xdr:spPr>
        <a:xfrm>
          <a:off x="15621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59707</xdr:rowOff>
    </xdr:from>
    <xdr:ext cx="736600" cy="259045"/>
    <xdr:sp macro="" textlink="">
      <xdr:nvSpPr>
        <xdr:cNvPr id="334" name="テキスト ボックス 333"/>
        <xdr:cNvSpPr txBox="1"/>
      </xdr:nvSpPr>
      <xdr:spPr>
        <a:xfrm>
          <a:off x="15290800" y="606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160020</xdr:rowOff>
    </xdr:from>
    <xdr:to>
      <xdr:col>74</xdr:col>
      <xdr:colOff>31750</xdr:colOff>
      <xdr:row>35</xdr:row>
      <xdr:rowOff>90170</xdr:rowOff>
    </xdr:to>
    <xdr:sp macro="" textlink="">
      <xdr:nvSpPr>
        <xdr:cNvPr id="335" name="楕円 334"/>
        <xdr:cNvSpPr/>
      </xdr:nvSpPr>
      <xdr:spPr>
        <a:xfrm>
          <a:off x="14732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74947</xdr:rowOff>
    </xdr:from>
    <xdr:ext cx="762000" cy="259045"/>
    <xdr:sp macro="" textlink="">
      <xdr:nvSpPr>
        <xdr:cNvPr id="336" name="テキスト ボックス 335"/>
        <xdr:cNvSpPr txBox="1"/>
      </xdr:nvSpPr>
      <xdr:spPr>
        <a:xfrm>
          <a:off x="14401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91440</xdr:rowOff>
    </xdr:from>
    <xdr:to>
      <xdr:col>69</xdr:col>
      <xdr:colOff>142875</xdr:colOff>
      <xdr:row>35</xdr:row>
      <xdr:rowOff>21590</xdr:rowOff>
    </xdr:to>
    <xdr:sp macro="" textlink="">
      <xdr:nvSpPr>
        <xdr:cNvPr id="337" name="楕円 336"/>
        <xdr:cNvSpPr/>
      </xdr:nvSpPr>
      <xdr:spPr>
        <a:xfrm>
          <a:off x="13843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6367</xdr:rowOff>
    </xdr:from>
    <xdr:ext cx="762000" cy="259045"/>
    <xdr:sp macro="" textlink="">
      <xdr:nvSpPr>
        <xdr:cNvPr id="338" name="テキスト ボックス 337"/>
        <xdr:cNvSpPr txBox="1"/>
      </xdr:nvSpPr>
      <xdr:spPr>
        <a:xfrm>
          <a:off x="135128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39" name="楕円 338"/>
        <xdr:cNvSpPr/>
      </xdr:nvSpPr>
      <xdr:spPr>
        <a:xfrm>
          <a:off x="12954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74947</xdr:rowOff>
    </xdr:from>
    <xdr:ext cx="762000" cy="259045"/>
    <xdr:sp macro="" textlink="">
      <xdr:nvSpPr>
        <xdr:cNvPr id="340" name="テキスト ボックス 339"/>
        <xdr:cNvSpPr txBox="1"/>
      </xdr:nvSpPr>
      <xdr:spPr>
        <a:xfrm>
          <a:off x="12623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国の景気対策に積極的に呼応してきたため、類似団体平均を上回っているが、財源措置のある地方債の発行に努めていることから、実際の負担となるのは約４割である。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年度より中期財政計画を策定し、繰上償還や地方債の新規発行抑制に取り組んできており、地方債現在高は平成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年度から減少傾向に転じている。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46989</xdr:rowOff>
    </xdr:from>
    <xdr:to>
      <xdr:col>24</xdr:col>
      <xdr:colOff>25400</xdr:colOff>
      <xdr:row>79</xdr:row>
      <xdr:rowOff>62230</xdr:rowOff>
    </xdr:to>
    <xdr:cxnSp macro="">
      <xdr:nvCxnSpPr>
        <xdr:cNvPr id="373" name="直線コネクタ 372"/>
        <xdr:cNvCxnSpPr/>
      </xdr:nvCxnSpPr>
      <xdr:spPr>
        <a:xfrm flipV="1">
          <a:off x="3987800" y="135915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62230</xdr:rowOff>
    </xdr:from>
    <xdr:to>
      <xdr:col>19</xdr:col>
      <xdr:colOff>187325</xdr:colOff>
      <xdr:row>79</xdr:row>
      <xdr:rowOff>107950</xdr:rowOff>
    </xdr:to>
    <xdr:cxnSp macro="">
      <xdr:nvCxnSpPr>
        <xdr:cNvPr id="376" name="直線コネクタ 375"/>
        <xdr:cNvCxnSpPr/>
      </xdr:nvCxnSpPr>
      <xdr:spPr>
        <a:xfrm flipV="1">
          <a:off x="3098800" y="1360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107950</xdr:rowOff>
    </xdr:from>
    <xdr:to>
      <xdr:col>15</xdr:col>
      <xdr:colOff>98425</xdr:colOff>
      <xdr:row>81</xdr:row>
      <xdr:rowOff>24130</xdr:rowOff>
    </xdr:to>
    <xdr:cxnSp macro="">
      <xdr:nvCxnSpPr>
        <xdr:cNvPr id="379" name="直線コネクタ 378"/>
        <xdr:cNvCxnSpPr/>
      </xdr:nvCxnSpPr>
      <xdr:spPr>
        <a:xfrm flipV="1">
          <a:off x="2209800" y="1365250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24130</xdr:rowOff>
    </xdr:from>
    <xdr:to>
      <xdr:col>11</xdr:col>
      <xdr:colOff>9525</xdr:colOff>
      <xdr:row>81</xdr:row>
      <xdr:rowOff>69850</xdr:rowOff>
    </xdr:to>
    <xdr:cxnSp macro="">
      <xdr:nvCxnSpPr>
        <xdr:cNvPr id="382" name="直線コネクタ 381"/>
        <xdr:cNvCxnSpPr/>
      </xdr:nvCxnSpPr>
      <xdr:spPr>
        <a:xfrm flipV="1">
          <a:off x="1320800" y="13911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167639</xdr:rowOff>
    </xdr:from>
    <xdr:to>
      <xdr:col>24</xdr:col>
      <xdr:colOff>76200</xdr:colOff>
      <xdr:row>79</xdr:row>
      <xdr:rowOff>97789</xdr:rowOff>
    </xdr:to>
    <xdr:sp macro="" textlink="">
      <xdr:nvSpPr>
        <xdr:cNvPr id="392" name="楕円 391"/>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139716</xdr:rowOff>
    </xdr:from>
    <xdr:ext cx="762000" cy="259045"/>
    <xdr:sp macro="" textlink="">
      <xdr:nvSpPr>
        <xdr:cNvPr id="393"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11430</xdr:rowOff>
    </xdr:from>
    <xdr:to>
      <xdr:col>20</xdr:col>
      <xdr:colOff>38100</xdr:colOff>
      <xdr:row>79</xdr:row>
      <xdr:rowOff>113030</xdr:rowOff>
    </xdr:to>
    <xdr:sp macro="" textlink="">
      <xdr:nvSpPr>
        <xdr:cNvPr id="394" name="楕円 393"/>
        <xdr:cNvSpPr/>
      </xdr:nvSpPr>
      <xdr:spPr>
        <a:xfrm>
          <a:off x="3937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97807</xdr:rowOff>
    </xdr:from>
    <xdr:ext cx="736600" cy="259045"/>
    <xdr:sp macro="" textlink="">
      <xdr:nvSpPr>
        <xdr:cNvPr id="395" name="テキスト ボックス 394"/>
        <xdr:cNvSpPr txBox="1"/>
      </xdr:nvSpPr>
      <xdr:spPr>
        <a:xfrm>
          <a:off x="3606800" y="1364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57150</xdr:rowOff>
    </xdr:from>
    <xdr:to>
      <xdr:col>15</xdr:col>
      <xdr:colOff>149225</xdr:colOff>
      <xdr:row>79</xdr:row>
      <xdr:rowOff>158750</xdr:rowOff>
    </xdr:to>
    <xdr:sp macro="" textlink="">
      <xdr:nvSpPr>
        <xdr:cNvPr id="396" name="楕円 395"/>
        <xdr:cNvSpPr/>
      </xdr:nvSpPr>
      <xdr:spPr>
        <a:xfrm>
          <a:off x="3048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143527</xdr:rowOff>
    </xdr:from>
    <xdr:ext cx="762000" cy="259045"/>
    <xdr:sp macro="" textlink="">
      <xdr:nvSpPr>
        <xdr:cNvPr id="397" name="テキスト ボックス 396"/>
        <xdr:cNvSpPr txBox="1"/>
      </xdr:nvSpPr>
      <xdr:spPr>
        <a:xfrm>
          <a:off x="2717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144780</xdr:rowOff>
    </xdr:from>
    <xdr:to>
      <xdr:col>11</xdr:col>
      <xdr:colOff>60325</xdr:colOff>
      <xdr:row>81</xdr:row>
      <xdr:rowOff>74930</xdr:rowOff>
    </xdr:to>
    <xdr:sp macro="" textlink="">
      <xdr:nvSpPr>
        <xdr:cNvPr id="398" name="楕円 397"/>
        <xdr:cNvSpPr/>
      </xdr:nvSpPr>
      <xdr:spPr>
        <a:xfrm>
          <a:off x="2159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59707</xdr:rowOff>
    </xdr:from>
    <xdr:ext cx="762000" cy="259045"/>
    <xdr:sp macro="" textlink="">
      <xdr:nvSpPr>
        <xdr:cNvPr id="399" name="テキスト ボックス 398"/>
        <xdr:cNvSpPr txBox="1"/>
      </xdr:nvSpPr>
      <xdr:spPr>
        <a:xfrm>
          <a:off x="1828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19050</xdr:rowOff>
    </xdr:from>
    <xdr:to>
      <xdr:col>6</xdr:col>
      <xdr:colOff>171450</xdr:colOff>
      <xdr:row>81</xdr:row>
      <xdr:rowOff>120650</xdr:rowOff>
    </xdr:to>
    <xdr:sp macro="" textlink="">
      <xdr:nvSpPr>
        <xdr:cNvPr id="400" name="楕円 399"/>
        <xdr:cNvSpPr/>
      </xdr:nvSpPr>
      <xdr:spPr>
        <a:xfrm>
          <a:off x="127000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105427</xdr:rowOff>
    </xdr:from>
    <xdr:ext cx="762000" cy="259045"/>
    <xdr:sp macro="" textlink="">
      <xdr:nvSpPr>
        <xdr:cNvPr id="401" name="テキスト ボックス 400"/>
        <xdr:cNvSpPr txBox="1"/>
      </xdr:nvSpPr>
      <xdr:spPr>
        <a:xfrm>
          <a:off x="939800" y="1399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類似団体の平均を下回っているが、引き続き行財政改革を徹底し、事務事業の見直し等によりコストの低減に努めていく。</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76</xdr:row>
      <xdr:rowOff>26415</xdr:rowOff>
    </xdr:from>
    <xdr:to>
      <xdr:col>82</xdr:col>
      <xdr:colOff>107950</xdr:colOff>
      <xdr:row>80</xdr:row>
      <xdr:rowOff>145287</xdr:rowOff>
    </xdr:to>
    <xdr:cxnSp macro="">
      <xdr:nvCxnSpPr>
        <xdr:cNvPr id="427" name="直線コネクタ 426"/>
        <xdr:cNvCxnSpPr/>
      </xdr:nvCxnSpPr>
      <xdr:spPr>
        <a:xfrm flipV="1">
          <a:off x="16510000" y="13056615"/>
          <a:ext cx="0" cy="804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8" name="公債費以外最小値テキスト"/>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9" name="直線コネクタ 428"/>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112793</xdr:rowOff>
    </xdr:from>
    <xdr:ext cx="762000" cy="259045"/>
    <xdr:sp macro="" textlink="">
      <xdr:nvSpPr>
        <xdr:cNvPr id="430" name="公債費以外最大値テキスト"/>
        <xdr:cNvSpPr txBox="1"/>
      </xdr:nvSpPr>
      <xdr:spPr>
        <a:xfrm>
          <a:off x="16598900" y="128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76</xdr:row>
      <xdr:rowOff>26415</xdr:rowOff>
    </xdr:from>
    <xdr:to>
      <xdr:col>82</xdr:col>
      <xdr:colOff>196850</xdr:colOff>
      <xdr:row>76</xdr:row>
      <xdr:rowOff>26415</xdr:rowOff>
    </xdr:to>
    <xdr:cxnSp macro="">
      <xdr:nvCxnSpPr>
        <xdr:cNvPr id="431" name="直線コネクタ 430"/>
        <xdr:cNvCxnSpPr/>
      </xdr:nvCxnSpPr>
      <xdr:spPr>
        <a:xfrm>
          <a:off x="16421100" y="1305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53848</xdr:rowOff>
    </xdr:to>
    <xdr:cxnSp macro="">
      <xdr:nvCxnSpPr>
        <xdr:cNvPr id="432" name="直線コネクタ 431"/>
        <xdr:cNvCxnSpPr/>
      </xdr:nvCxnSpPr>
      <xdr:spPr>
        <a:xfrm>
          <a:off x="15671800" y="13065761"/>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82566</xdr:rowOff>
    </xdr:from>
    <xdr:ext cx="762000" cy="259045"/>
    <xdr:sp macro="" textlink="">
      <xdr:nvSpPr>
        <xdr:cNvPr id="433" name="公債費以外平均値テキスト"/>
        <xdr:cNvSpPr txBox="1"/>
      </xdr:nvSpPr>
      <xdr:spPr>
        <a:xfrm>
          <a:off x="16598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34" name="フローチャート: 判断 433"/>
        <xdr:cNvSpPr/>
      </xdr:nvSpPr>
      <xdr:spPr>
        <a:xfrm>
          <a:off x="16459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35561</xdr:rowOff>
    </xdr:to>
    <xdr:cxnSp macro="">
      <xdr:nvCxnSpPr>
        <xdr:cNvPr id="435" name="直線コネクタ 434"/>
        <xdr:cNvCxnSpPr/>
      </xdr:nvCxnSpPr>
      <xdr:spPr>
        <a:xfrm>
          <a:off x="14782800" y="1302461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101346</xdr:rowOff>
    </xdr:from>
    <xdr:to>
      <xdr:col>78</xdr:col>
      <xdr:colOff>120650</xdr:colOff>
      <xdr:row>78</xdr:row>
      <xdr:rowOff>31496</xdr:rowOff>
    </xdr:to>
    <xdr:sp macro="" textlink="">
      <xdr:nvSpPr>
        <xdr:cNvPr id="436" name="フローチャート: 判断 435"/>
        <xdr:cNvSpPr/>
      </xdr:nvSpPr>
      <xdr:spPr>
        <a:xfrm>
          <a:off x="15621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16273</xdr:rowOff>
    </xdr:from>
    <xdr:ext cx="736600" cy="259045"/>
    <xdr:sp macro="" textlink="">
      <xdr:nvSpPr>
        <xdr:cNvPr id="437" name="テキスト ボックス 436"/>
        <xdr:cNvSpPr txBox="1"/>
      </xdr:nvSpPr>
      <xdr:spPr>
        <a:xfrm>
          <a:off x="15290800" y="1338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56134</xdr:rowOff>
    </xdr:from>
    <xdr:to>
      <xdr:col>73</xdr:col>
      <xdr:colOff>180975</xdr:colOff>
      <xdr:row>75</xdr:row>
      <xdr:rowOff>165863</xdr:rowOff>
    </xdr:to>
    <xdr:cxnSp macro="">
      <xdr:nvCxnSpPr>
        <xdr:cNvPr id="438" name="直線コネクタ 437"/>
        <xdr:cNvCxnSpPr/>
      </xdr:nvCxnSpPr>
      <xdr:spPr>
        <a:xfrm>
          <a:off x="13893800" y="12914884"/>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64770</xdr:rowOff>
    </xdr:from>
    <xdr:to>
      <xdr:col>74</xdr:col>
      <xdr:colOff>31750</xdr:colOff>
      <xdr:row>77</xdr:row>
      <xdr:rowOff>166370</xdr:rowOff>
    </xdr:to>
    <xdr:sp macro="" textlink="">
      <xdr:nvSpPr>
        <xdr:cNvPr id="439" name="フローチャート: 判断 438"/>
        <xdr:cNvSpPr/>
      </xdr:nvSpPr>
      <xdr:spPr>
        <a:xfrm>
          <a:off x="14732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40" name="テキスト ボックス 439"/>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42418</xdr:rowOff>
    </xdr:from>
    <xdr:to>
      <xdr:col>69</xdr:col>
      <xdr:colOff>92075</xdr:colOff>
      <xdr:row>75</xdr:row>
      <xdr:rowOff>56134</xdr:rowOff>
    </xdr:to>
    <xdr:cxnSp macro="">
      <xdr:nvCxnSpPr>
        <xdr:cNvPr id="441" name="直線コネクタ 440"/>
        <xdr:cNvCxnSpPr/>
      </xdr:nvCxnSpPr>
      <xdr:spPr>
        <a:xfrm>
          <a:off x="13004800" y="129011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2" name="フローチャート: 判断 441"/>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43" name="テキスト ボックス 442"/>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4" name="フローチャート: 判断 443"/>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5" name="テキスト ボックス 444"/>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51" name="楕円 450"/>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83075</xdr:rowOff>
    </xdr:from>
    <xdr:ext cx="762000" cy="259045"/>
    <xdr:sp macro="" textlink="">
      <xdr:nvSpPr>
        <xdr:cNvPr id="452" name="公債費以外該当値テキスト"/>
        <xdr:cNvSpPr txBox="1"/>
      </xdr:nvSpPr>
      <xdr:spPr>
        <a:xfrm>
          <a:off x="16598900" y="129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53" name="楕円 452"/>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96537</xdr:rowOff>
    </xdr:from>
    <xdr:ext cx="736600" cy="259045"/>
    <xdr:sp macro="" textlink="">
      <xdr:nvSpPr>
        <xdr:cNvPr id="454" name="テキスト ボックス 45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115062</xdr:rowOff>
    </xdr:from>
    <xdr:to>
      <xdr:col>74</xdr:col>
      <xdr:colOff>31750</xdr:colOff>
      <xdr:row>76</xdr:row>
      <xdr:rowOff>45213</xdr:rowOff>
    </xdr:to>
    <xdr:sp macro="" textlink="">
      <xdr:nvSpPr>
        <xdr:cNvPr id="455" name="楕円 454"/>
        <xdr:cNvSpPr/>
      </xdr:nvSpPr>
      <xdr:spPr>
        <a:xfrm>
          <a:off x="14732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55389</xdr:rowOff>
    </xdr:from>
    <xdr:ext cx="762000" cy="259045"/>
    <xdr:sp macro="" textlink="">
      <xdr:nvSpPr>
        <xdr:cNvPr id="456" name="テキスト ボックス 455"/>
        <xdr:cNvSpPr txBox="1"/>
      </xdr:nvSpPr>
      <xdr:spPr>
        <a:xfrm>
          <a:off x="14401800" y="1274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5334</xdr:rowOff>
    </xdr:from>
    <xdr:to>
      <xdr:col>69</xdr:col>
      <xdr:colOff>142875</xdr:colOff>
      <xdr:row>75</xdr:row>
      <xdr:rowOff>106934</xdr:rowOff>
    </xdr:to>
    <xdr:sp macro="" textlink="">
      <xdr:nvSpPr>
        <xdr:cNvPr id="457" name="楕円 456"/>
        <xdr:cNvSpPr/>
      </xdr:nvSpPr>
      <xdr:spPr>
        <a:xfrm>
          <a:off x="13843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117111</xdr:rowOff>
    </xdr:from>
    <xdr:ext cx="762000" cy="259045"/>
    <xdr:sp macro="" textlink="">
      <xdr:nvSpPr>
        <xdr:cNvPr id="458" name="テキスト ボックス 457"/>
        <xdr:cNvSpPr txBox="1"/>
      </xdr:nvSpPr>
      <xdr:spPr>
        <a:xfrm>
          <a:off x="13512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163068</xdr:rowOff>
    </xdr:from>
    <xdr:to>
      <xdr:col>65</xdr:col>
      <xdr:colOff>53975</xdr:colOff>
      <xdr:row>75</xdr:row>
      <xdr:rowOff>93218</xdr:rowOff>
    </xdr:to>
    <xdr:sp macro="" textlink="">
      <xdr:nvSpPr>
        <xdr:cNvPr id="459" name="楕円 458"/>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103395</xdr:rowOff>
    </xdr:from>
    <xdr:ext cx="762000" cy="259045"/>
    <xdr:sp macro="" textlink="">
      <xdr:nvSpPr>
        <xdr:cNvPr id="460" name="テキスト ボックス 459"/>
        <xdr:cNvSpPr txBox="1"/>
      </xdr:nvSpPr>
      <xdr:spPr>
        <a:xfrm>
          <a:off x="12623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15364</xdr:rowOff>
    </xdr:from>
    <xdr:ext cx="762000" cy="259045"/>
    <xdr:sp macro="" textlink="">
      <xdr:nvSpPr>
        <xdr:cNvPr id="44" name="人口1人当たり決算額の推移最小値テキスト130"/>
        <xdr:cNvSpPr txBox="1"/>
      </xdr:nvSpPr>
      <xdr:spPr>
        <a:xfrm>
          <a:off x="5740400" y="3491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5187</xdr:rowOff>
    </xdr:from>
    <xdr:to>
      <xdr:col>29</xdr:col>
      <xdr:colOff>127000</xdr:colOff>
      <xdr:row>20</xdr:row>
      <xdr:rowOff>17714</xdr:rowOff>
    </xdr:to>
    <xdr:cxnSp macro="">
      <xdr:nvCxnSpPr>
        <xdr:cNvPr id="48" name="直線コネクタ 47"/>
        <xdr:cNvCxnSpPr/>
      </xdr:nvCxnSpPr>
      <xdr:spPr bwMode="auto">
        <a:xfrm flipV="1">
          <a:off x="5003800" y="3481812"/>
          <a:ext cx="647700" cy="1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17714</xdr:rowOff>
    </xdr:from>
    <xdr:to>
      <xdr:col>26</xdr:col>
      <xdr:colOff>50800</xdr:colOff>
      <xdr:row>20</xdr:row>
      <xdr:rowOff>38791</xdr:rowOff>
    </xdr:to>
    <xdr:cxnSp macro="">
      <xdr:nvCxnSpPr>
        <xdr:cNvPr id="51" name="直線コネクタ 50"/>
        <xdr:cNvCxnSpPr/>
      </xdr:nvCxnSpPr>
      <xdr:spPr bwMode="auto">
        <a:xfrm flipV="1">
          <a:off x="4305300" y="3494339"/>
          <a:ext cx="698500" cy="210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784</xdr:rowOff>
    </xdr:from>
    <xdr:ext cx="736600" cy="259045"/>
    <xdr:sp macro="" textlink="">
      <xdr:nvSpPr>
        <xdr:cNvPr id="53" name="テキスト ボックス 52"/>
        <xdr:cNvSpPr txBox="1"/>
      </xdr:nvSpPr>
      <xdr:spPr>
        <a:xfrm>
          <a:off x="4622800" y="262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38791</xdr:rowOff>
    </xdr:from>
    <xdr:to>
      <xdr:col>22</xdr:col>
      <xdr:colOff>114300</xdr:colOff>
      <xdr:row>20</xdr:row>
      <xdr:rowOff>41443</xdr:rowOff>
    </xdr:to>
    <xdr:cxnSp macro="">
      <xdr:nvCxnSpPr>
        <xdr:cNvPr id="54" name="直線コネクタ 53"/>
        <xdr:cNvCxnSpPr/>
      </xdr:nvCxnSpPr>
      <xdr:spPr bwMode="auto">
        <a:xfrm flipV="1">
          <a:off x="3606800" y="3515416"/>
          <a:ext cx="698500" cy="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47830</xdr:rowOff>
    </xdr:from>
    <xdr:ext cx="762000" cy="259045"/>
    <xdr:sp macro="" textlink="">
      <xdr:nvSpPr>
        <xdr:cNvPr id="56" name="テキスト ボックス 55"/>
        <xdr:cNvSpPr txBox="1"/>
      </xdr:nvSpPr>
      <xdr:spPr>
        <a:xfrm>
          <a:off x="3924300" y="266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41443</xdr:rowOff>
    </xdr:from>
    <xdr:to>
      <xdr:col>18</xdr:col>
      <xdr:colOff>177800</xdr:colOff>
      <xdr:row>20</xdr:row>
      <xdr:rowOff>70612</xdr:rowOff>
    </xdr:to>
    <xdr:cxnSp macro="">
      <xdr:nvCxnSpPr>
        <xdr:cNvPr id="57" name="直線コネクタ 56"/>
        <xdr:cNvCxnSpPr/>
      </xdr:nvCxnSpPr>
      <xdr:spPr bwMode="auto">
        <a:xfrm flipV="1">
          <a:off x="2908300" y="3518068"/>
          <a:ext cx="698500" cy="29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67124</xdr:rowOff>
    </xdr:from>
    <xdr:ext cx="762000" cy="259045"/>
    <xdr:sp macro="" textlink="">
      <xdr:nvSpPr>
        <xdr:cNvPr id="59" name="テキスト ボックス 58"/>
        <xdr:cNvSpPr txBox="1"/>
      </xdr:nvSpPr>
      <xdr:spPr>
        <a:xfrm>
          <a:off x="32258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89115</xdr:rowOff>
    </xdr:from>
    <xdr:ext cx="762000" cy="259045"/>
    <xdr:sp macro="" textlink="">
      <xdr:nvSpPr>
        <xdr:cNvPr id="61" name="テキスト ボックス 60"/>
        <xdr:cNvSpPr txBox="1"/>
      </xdr:nvSpPr>
      <xdr:spPr>
        <a:xfrm>
          <a:off x="25273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125837</xdr:rowOff>
    </xdr:from>
    <xdr:to>
      <xdr:col>29</xdr:col>
      <xdr:colOff>177800</xdr:colOff>
      <xdr:row>20</xdr:row>
      <xdr:rowOff>55987</xdr:rowOff>
    </xdr:to>
    <xdr:sp macro="" textlink="">
      <xdr:nvSpPr>
        <xdr:cNvPr id="67" name="楕円 66"/>
        <xdr:cNvSpPr/>
      </xdr:nvSpPr>
      <xdr:spPr bwMode="auto">
        <a:xfrm>
          <a:off x="5600700" y="3431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34414</xdr:rowOff>
    </xdr:from>
    <xdr:ext cx="762000" cy="259045"/>
    <xdr:sp macro="" textlink="">
      <xdr:nvSpPr>
        <xdr:cNvPr id="68" name="人口1人当たり決算額の推移該当値テキスト130"/>
        <xdr:cNvSpPr txBox="1"/>
      </xdr:nvSpPr>
      <xdr:spPr>
        <a:xfrm>
          <a:off x="5740400" y="3339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138364</xdr:rowOff>
    </xdr:from>
    <xdr:to>
      <xdr:col>26</xdr:col>
      <xdr:colOff>101600</xdr:colOff>
      <xdr:row>20</xdr:row>
      <xdr:rowOff>68514</xdr:rowOff>
    </xdr:to>
    <xdr:sp macro="" textlink="">
      <xdr:nvSpPr>
        <xdr:cNvPr id="69" name="楕円 68"/>
        <xdr:cNvSpPr/>
      </xdr:nvSpPr>
      <xdr:spPr bwMode="auto">
        <a:xfrm>
          <a:off x="4953000" y="3443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53291</xdr:rowOff>
    </xdr:from>
    <xdr:ext cx="736600" cy="259045"/>
    <xdr:sp macro="" textlink="">
      <xdr:nvSpPr>
        <xdr:cNvPr id="70" name="テキスト ボックス 69"/>
        <xdr:cNvSpPr txBox="1"/>
      </xdr:nvSpPr>
      <xdr:spPr>
        <a:xfrm>
          <a:off x="4622800" y="352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159441</xdr:rowOff>
    </xdr:from>
    <xdr:to>
      <xdr:col>22</xdr:col>
      <xdr:colOff>165100</xdr:colOff>
      <xdr:row>20</xdr:row>
      <xdr:rowOff>89591</xdr:rowOff>
    </xdr:to>
    <xdr:sp macro="" textlink="">
      <xdr:nvSpPr>
        <xdr:cNvPr id="71" name="楕円 70"/>
        <xdr:cNvSpPr/>
      </xdr:nvSpPr>
      <xdr:spPr bwMode="auto">
        <a:xfrm>
          <a:off x="4254500" y="3464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74368</xdr:rowOff>
    </xdr:from>
    <xdr:ext cx="762000" cy="259045"/>
    <xdr:sp macro="" textlink="">
      <xdr:nvSpPr>
        <xdr:cNvPr id="72" name="テキスト ボックス 71"/>
        <xdr:cNvSpPr txBox="1"/>
      </xdr:nvSpPr>
      <xdr:spPr>
        <a:xfrm>
          <a:off x="3924300" y="355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162093</xdr:rowOff>
    </xdr:from>
    <xdr:to>
      <xdr:col>19</xdr:col>
      <xdr:colOff>38100</xdr:colOff>
      <xdr:row>20</xdr:row>
      <xdr:rowOff>92243</xdr:rowOff>
    </xdr:to>
    <xdr:sp macro="" textlink="">
      <xdr:nvSpPr>
        <xdr:cNvPr id="73" name="楕円 72"/>
        <xdr:cNvSpPr/>
      </xdr:nvSpPr>
      <xdr:spPr bwMode="auto">
        <a:xfrm>
          <a:off x="3556000" y="3467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77020</xdr:rowOff>
    </xdr:from>
    <xdr:ext cx="762000" cy="259045"/>
    <xdr:sp macro="" textlink="">
      <xdr:nvSpPr>
        <xdr:cNvPr id="74" name="テキスト ボックス 73"/>
        <xdr:cNvSpPr txBox="1"/>
      </xdr:nvSpPr>
      <xdr:spPr>
        <a:xfrm>
          <a:off x="3225800" y="355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19812</xdr:rowOff>
    </xdr:from>
    <xdr:to>
      <xdr:col>15</xdr:col>
      <xdr:colOff>101600</xdr:colOff>
      <xdr:row>20</xdr:row>
      <xdr:rowOff>121412</xdr:rowOff>
    </xdr:to>
    <xdr:sp macro="" textlink="">
      <xdr:nvSpPr>
        <xdr:cNvPr id="75" name="楕円 74"/>
        <xdr:cNvSpPr/>
      </xdr:nvSpPr>
      <xdr:spPr bwMode="auto">
        <a:xfrm>
          <a:off x="2857500" y="3496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106189</xdr:rowOff>
    </xdr:from>
    <xdr:ext cx="762000" cy="259045"/>
    <xdr:sp macro="" textlink="">
      <xdr:nvSpPr>
        <xdr:cNvPr id="76" name="テキスト ボックス 75"/>
        <xdr:cNvSpPr txBox="1"/>
      </xdr:nvSpPr>
      <xdr:spPr>
        <a:xfrm>
          <a:off x="2527300" y="358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211849</xdr:rowOff>
    </xdr:from>
    <xdr:to>
      <xdr:col>29</xdr:col>
      <xdr:colOff>127000</xdr:colOff>
      <xdr:row>35</xdr:row>
      <xdr:rowOff>233604</xdr:rowOff>
    </xdr:to>
    <xdr:cxnSp macro="">
      <xdr:nvCxnSpPr>
        <xdr:cNvPr id="109" name="直線コネクタ 108"/>
        <xdr:cNvCxnSpPr/>
      </xdr:nvCxnSpPr>
      <xdr:spPr bwMode="auto">
        <a:xfrm flipV="1">
          <a:off x="5003800" y="6822199"/>
          <a:ext cx="647700" cy="21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317555</xdr:rowOff>
    </xdr:from>
    <xdr:ext cx="762000" cy="259045"/>
    <xdr:sp macro="" textlink="">
      <xdr:nvSpPr>
        <xdr:cNvPr id="110" name="人口1人当たり決算額の推移平均値テキスト445"/>
        <xdr:cNvSpPr txBox="1"/>
      </xdr:nvSpPr>
      <xdr:spPr>
        <a:xfrm>
          <a:off x="5740400" y="658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215278</xdr:rowOff>
    </xdr:from>
    <xdr:to>
      <xdr:col>26</xdr:col>
      <xdr:colOff>50800</xdr:colOff>
      <xdr:row>35</xdr:row>
      <xdr:rowOff>233604</xdr:rowOff>
    </xdr:to>
    <xdr:cxnSp macro="">
      <xdr:nvCxnSpPr>
        <xdr:cNvPr id="112" name="直線コネクタ 111"/>
        <xdr:cNvCxnSpPr/>
      </xdr:nvCxnSpPr>
      <xdr:spPr bwMode="auto">
        <a:xfrm>
          <a:off x="4305300" y="6825628"/>
          <a:ext cx="698500" cy="18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14" name="テキスト ボックス 113"/>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339293</xdr:rowOff>
    </xdr:from>
    <xdr:to>
      <xdr:col>22</xdr:col>
      <xdr:colOff>114300</xdr:colOff>
      <xdr:row>35</xdr:row>
      <xdr:rowOff>215278</xdr:rowOff>
    </xdr:to>
    <xdr:cxnSp macro="">
      <xdr:nvCxnSpPr>
        <xdr:cNvPr id="115" name="直線コネクタ 114"/>
        <xdr:cNvCxnSpPr/>
      </xdr:nvCxnSpPr>
      <xdr:spPr bwMode="auto">
        <a:xfrm>
          <a:off x="3606800" y="6606743"/>
          <a:ext cx="698500" cy="218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224782</xdr:rowOff>
    </xdr:from>
    <xdr:ext cx="762000" cy="259045"/>
    <xdr:sp macro="" textlink="">
      <xdr:nvSpPr>
        <xdr:cNvPr id="117" name="テキスト ボックス 116"/>
        <xdr:cNvSpPr txBox="1"/>
      </xdr:nvSpPr>
      <xdr:spPr>
        <a:xfrm>
          <a:off x="3924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313766</xdr:rowOff>
    </xdr:from>
    <xdr:to>
      <xdr:col>18</xdr:col>
      <xdr:colOff>177800</xdr:colOff>
      <xdr:row>34</xdr:row>
      <xdr:rowOff>339293</xdr:rowOff>
    </xdr:to>
    <xdr:cxnSp macro="">
      <xdr:nvCxnSpPr>
        <xdr:cNvPr id="118" name="直線コネクタ 117"/>
        <xdr:cNvCxnSpPr/>
      </xdr:nvCxnSpPr>
      <xdr:spPr bwMode="auto">
        <a:xfrm>
          <a:off x="2908300" y="6581216"/>
          <a:ext cx="698500" cy="25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161049</xdr:rowOff>
    </xdr:from>
    <xdr:to>
      <xdr:col>29</xdr:col>
      <xdr:colOff>177800</xdr:colOff>
      <xdr:row>35</xdr:row>
      <xdr:rowOff>262649</xdr:rowOff>
    </xdr:to>
    <xdr:sp macro="" textlink="">
      <xdr:nvSpPr>
        <xdr:cNvPr id="128" name="楕円 127"/>
        <xdr:cNvSpPr/>
      </xdr:nvSpPr>
      <xdr:spPr bwMode="auto">
        <a:xfrm>
          <a:off x="5600700" y="6771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133126</xdr:rowOff>
    </xdr:from>
    <xdr:ext cx="762000" cy="259045"/>
    <xdr:sp macro="" textlink="">
      <xdr:nvSpPr>
        <xdr:cNvPr id="129" name="人口1人当たり決算額の推移該当値テキスト445"/>
        <xdr:cNvSpPr txBox="1"/>
      </xdr:nvSpPr>
      <xdr:spPr>
        <a:xfrm>
          <a:off x="5740400" y="6743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182804</xdr:rowOff>
    </xdr:from>
    <xdr:to>
      <xdr:col>26</xdr:col>
      <xdr:colOff>101600</xdr:colOff>
      <xdr:row>35</xdr:row>
      <xdr:rowOff>284404</xdr:rowOff>
    </xdr:to>
    <xdr:sp macro="" textlink="">
      <xdr:nvSpPr>
        <xdr:cNvPr id="130" name="楕円 129"/>
        <xdr:cNvSpPr/>
      </xdr:nvSpPr>
      <xdr:spPr bwMode="auto">
        <a:xfrm>
          <a:off x="4953000" y="6793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269181</xdr:rowOff>
    </xdr:from>
    <xdr:ext cx="736600" cy="259045"/>
    <xdr:sp macro="" textlink="">
      <xdr:nvSpPr>
        <xdr:cNvPr id="131" name="テキスト ボックス 130"/>
        <xdr:cNvSpPr txBox="1"/>
      </xdr:nvSpPr>
      <xdr:spPr>
        <a:xfrm>
          <a:off x="4622800" y="6879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164478</xdr:rowOff>
    </xdr:from>
    <xdr:to>
      <xdr:col>22</xdr:col>
      <xdr:colOff>165100</xdr:colOff>
      <xdr:row>35</xdr:row>
      <xdr:rowOff>266078</xdr:rowOff>
    </xdr:to>
    <xdr:sp macro="" textlink="">
      <xdr:nvSpPr>
        <xdr:cNvPr id="132" name="楕円 131"/>
        <xdr:cNvSpPr/>
      </xdr:nvSpPr>
      <xdr:spPr bwMode="auto">
        <a:xfrm>
          <a:off x="4254500" y="67748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250855</xdr:rowOff>
    </xdr:from>
    <xdr:ext cx="762000" cy="259045"/>
    <xdr:sp macro="" textlink="">
      <xdr:nvSpPr>
        <xdr:cNvPr id="133" name="テキスト ボックス 132"/>
        <xdr:cNvSpPr txBox="1"/>
      </xdr:nvSpPr>
      <xdr:spPr>
        <a:xfrm>
          <a:off x="3924300" y="68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288493</xdr:rowOff>
    </xdr:from>
    <xdr:to>
      <xdr:col>19</xdr:col>
      <xdr:colOff>38100</xdr:colOff>
      <xdr:row>35</xdr:row>
      <xdr:rowOff>47193</xdr:rowOff>
    </xdr:to>
    <xdr:sp macro="" textlink="">
      <xdr:nvSpPr>
        <xdr:cNvPr id="134" name="楕円 133"/>
        <xdr:cNvSpPr/>
      </xdr:nvSpPr>
      <xdr:spPr bwMode="auto">
        <a:xfrm>
          <a:off x="3556000" y="6555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57370</xdr:rowOff>
    </xdr:from>
    <xdr:ext cx="762000" cy="259045"/>
    <xdr:sp macro="" textlink="">
      <xdr:nvSpPr>
        <xdr:cNvPr id="135" name="テキスト ボックス 134"/>
        <xdr:cNvSpPr txBox="1"/>
      </xdr:nvSpPr>
      <xdr:spPr>
        <a:xfrm>
          <a:off x="3225800" y="632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262966</xdr:rowOff>
    </xdr:from>
    <xdr:to>
      <xdr:col>15</xdr:col>
      <xdr:colOff>101600</xdr:colOff>
      <xdr:row>35</xdr:row>
      <xdr:rowOff>21666</xdr:rowOff>
    </xdr:to>
    <xdr:sp macro="" textlink="">
      <xdr:nvSpPr>
        <xdr:cNvPr id="136" name="楕円 135"/>
        <xdr:cNvSpPr/>
      </xdr:nvSpPr>
      <xdr:spPr bwMode="auto">
        <a:xfrm>
          <a:off x="2857500" y="6530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31843</xdr:rowOff>
    </xdr:from>
    <xdr:ext cx="762000" cy="259045"/>
    <xdr:sp macro="" textlink="">
      <xdr:nvSpPr>
        <xdr:cNvPr id="137" name="テキスト ボックス 136"/>
        <xdr:cNvSpPr txBox="1"/>
      </xdr:nvSpPr>
      <xdr:spPr>
        <a:xfrm>
          <a:off x="2527300" y="6299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451,018
445,265
468.79
232,378,923
227,328,830
3,436,646
102,193,631
212,193,446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109068</xdr:rowOff>
    </xdr:from>
    <xdr:to>
      <xdr:col>24</xdr:col>
      <xdr:colOff>63500</xdr:colOff>
      <xdr:row>37</xdr:row>
      <xdr:rowOff>169810</xdr:rowOff>
    </xdr:to>
    <xdr:cxnSp macro="">
      <xdr:nvCxnSpPr>
        <xdr:cNvPr id="63" name="直線コネクタ 62"/>
        <xdr:cNvCxnSpPr/>
      </xdr:nvCxnSpPr>
      <xdr:spPr>
        <a:xfrm flipV="1">
          <a:off x="3797300" y="6452718"/>
          <a:ext cx="838200" cy="6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29644</xdr:rowOff>
    </xdr:from>
    <xdr:ext cx="534377" cy="259045"/>
    <xdr:sp macro="" textlink="">
      <xdr:nvSpPr>
        <xdr:cNvPr id="64" name="人件費平均値テキスト"/>
        <xdr:cNvSpPr txBox="1"/>
      </xdr:nvSpPr>
      <xdr:spPr>
        <a:xfrm>
          <a:off x="4686300" y="5858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163899</xdr:rowOff>
    </xdr:from>
    <xdr:to>
      <xdr:col>19</xdr:col>
      <xdr:colOff>177800</xdr:colOff>
      <xdr:row>37</xdr:row>
      <xdr:rowOff>169810</xdr:rowOff>
    </xdr:to>
    <xdr:cxnSp macro="">
      <xdr:nvCxnSpPr>
        <xdr:cNvPr id="66" name="直線コネクタ 65"/>
        <xdr:cNvCxnSpPr/>
      </xdr:nvCxnSpPr>
      <xdr:spPr>
        <a:xfrm>
          <a:off x="2908300" y="6507549"/>
          <a:ext cx="889000" cy="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90343</xdr:rowOff>
    </xdr:from>
    <xdr:ext cx="534377" cy="259045"/>
    <xdr:sp macro="" textlink="">
      <xdr:nvSpPr>
        <xdr:cNvPr id="68" name="テキスト ボックス 67"/>
        <xdr:cNvSpPr txBox="1"/>
      </xdr:nvSpPr>
      <xdr:spPr>
        <a:xfrm>
          <a:off x="3530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163899</xdr:rowOff>
    </xdr:from>
    <xdr:to>
      <xdr:col>15</xdr:col>
      <xdr:colOff>50800</xdr:colOff>
      <xdr:row>38</xdr:row>
      <xdr:rowOff>3650</xdr:rowOff>
    </xdr:to>
    <xdr:cxnSp macro="">
      <xdr:nvCxnSpPr>
        <xdr:cNvPr id="69" name="直線コネクタ 68"/>
        <xdr:cNvCxnSpPr/>
      </xdr:nvCxnSpPr>
      <xdr:spPr>
        <a:xfrm flipV="1">
          <a:off x="2019300" y="6507549"/>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95242</xdr:rowOff>
    </xdr:from>
    <xdr:ext cx="534377" cy="259045"/>
    <xdr:sp macro="" textlink="">
      <xdr:nvSpPr>
        <xdr:cNvPr id="71" name="テキスト ボックス 70"/>
        <xdr:cNvSpPr txBox="1"/>
      </xdr:nvSpPr>
      <xdr:spPr>
        <a:xfrm>
          <a:off x="2641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166577</xdr:rowOff>
    </xdr:from>
    <xdr:to>
      <xdr:col>10</xdr:col>
      <xdr:colOff>114300</xdr:colOff>
      <xdr:row>38</xdr:row>
      <xdr:rowOff>3650</xdr:rowOff>
    </xdr:to>
    <xdr:cxnSp macro="">
      <xdr:nvCxnSpPr>
        <xdr:cNvPr id="72" name="直線コネクタ 71"/>
        <xdr:cNvCxnSpPr/>
      </xdr:nvCxnSpPr>
      <xdr:spPr>
        <a:xfrm>
          <a:off x="1130300" y="6510227"/>
          <a:ext cx="8890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99258</xdr:rowOff>
    </xdr:from>
    <xdr:ext cx="534377" cy="259045"/>
    <xdr:sp macro="" textlink="">
      <xdr:nvSpPr>
        <xdr:cNvPr id="74" name="テキスト ボックス 73"/>
        <xdr:cNvSpPr txBox="1"/>
      </xdr:nvSpPr>
      <xdr:spPr>
        <a:xfrm>
          <a:off x="1752111" y="5928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105594</xdr:rowOff>
    </xdr:from>
    <xdr:ext cx="534377" cy="259045"/>
    <xdr:sp macro="" textlink="">
      <xdr:nvSpPr>
        <xdr:cNvPr id="76" name="テキスト ボックス 75"/>
        <xdr:cNvSpPr txBox="1"/>
      </xdr:nvSpPr>
      <xdr:spPr>
        <a:xfrm>
          <a:off x="863111" y="59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58268</xdr:rowOff>
    </xdr:from>
    <xdr:to>
      <xdr:col>24</xdr:col>
      <xdr:colOff>114300</xdr:colOff>
      <xdr:row>37</xdr:row>
      <xdr:rowOff>159868</xdr:rowOff>
    </xdr:to>
    <xdr:sp macro="" textlink="">
      <xdr:nvSpPr>
        <xdr:cNvPr id="82" name="楕円 81"/>
        <xdr:cNvSpPr/>
      </xdr:nvSpPr>
      <xdr:spPr>
        <a:xfrm>
          <a:off x="4584700" y="640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36695</xdr:rowOff>
    </xdr:from>
    <xdr:ext cx="534377" cy="259045"/>
    <xdr:sp macro="" textlink="">
      <xdr:nvSpPr>
        <xdr:cNvPr id="83" name="人件費該当値テキスト"/>
        <xdr:cNvSpPr txBox="1"/>
      </xdr:nvSpPr>
      <xdr:spPr>
        <a:xfrm>
          <a:off x="4686300" y="638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119010</xdr:rowOff>
    </xdr:from>
    <xdr:to>
      <xdr:col>20</xdr:col>
      <xdr:colOff>38100</xdr:colOff>
      <xdr:row>38</xdr:row>
      <xdr:rowOff>49160</xdr:rowOff>
    </xdr:to>
    <xdr:sp macro="" textlink="">
      <xdr:nvSpPr>
        <xdr:cNvPr id="84" name="楕円 83"/>
        <xdr:cNvSpPr/>
      </xdr:nvSpPr>
      <xdr:spPr>
        <a:xfrm>
          <a:off x="3746500" y="64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40287</xdr:rowOff>
    </xdr:from>
    <xdr:ext cx="534377" cy="259045"/>
    <xdr:sp macro="" textlink="">
      <xdr:nvSpPr>
        <xdr:cNvPr id="85" name="テキスト ボックス 84"/>
        <xdr:cNvSpPr txBox="1"/>
      </xdr:nvSpPr>
      <xdr:spPr>
        <a:xfrm>
          <a:off x="3530111" y="655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113099</xdr:rowOff>
    </xdr:from>
    <xdr:to>
      <xdr:col>15</xdr:col>
      <xdr:colOff>101600</xdr:colOff>
      <xdr:row>38</xdr:row>
      <xdr:rowOff>43249</xdr:rowOff>
    </xdr:to>
    <xdr:sp macro="" textlink="">
      <xdr:nvSpPr>
        <xdr:cNvPr id="86" name="楕円 85"/>
        <xdr:cNvSpPr/>
      </xdr:nvSpPr>
      <xdr:spPr>
        <a:xfrm>
          <a:off x="2857500" y="645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34376</xdr:rowOff>
    </xdr:from>
    <xdr:ext cx="534377" cy="259045"/>
    <xdr:sp macro="" textlink="">
      <xdr:nvSpPr>
        <xdr:cNvPr id="87" name="テキスト ボックス 86"/>
        <xdr:cNvSpPr txBox="1"/>
      </xdr:nvSpPr>
      <xdr:spPr>
        <a:xfrm>
          <a:off x="2641111" y="654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124300</xdr:rowOff>
    </xdr:from>
    <xdr:to>
      <xdr:col>10</xdr:col>
      <xdr:colOff>165100</xdr:colOff>
      <xdr:row>38</xdr:row>
      <xdr:rowOff>54450</xdr:rowOff>
    </xdr:to>
    <xdr:sp macro="" textlink="">
      <xdr:nvSpPr>
        <xdr:cNvPr id="88" name="楕円 87"/>
        <xdr:cNvSpPr/>
      </xdr:nvSpPr>
      <xdr:spPr>
        <a:xfrm>
          <a:off x="1968500" y="64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45577</xdr:rowOff>
    </xdr:from>
    <xdr:ext cx="534377" cy="259045"/>
    <xdr:sp macro="" textlink="">
      <xdr:nvSpPr>
        <xdr:cNvPr id="89" name="テキスト ボックス 88"/>
        <xdr:cNvSpPr txBox="1"/>
      </xdr:nvSpPr>
      <xdr:spPr>
        <a:xfrm>
          <a:off x="1752111" y="65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115777</xdr:rowOff>
    </xdr:from>
    <xdr:to>
      <xdr:col>6</xdr:col>
      <xdr:colOff>38100</xdr:colOff>
      <xdr:row>38</xdr:row>
      <xdr:rowOff>45927</xdr:rowOff>
    </xdr:to>
    <xdr:sp macro="" textlink="">
      <xdr:nvSpPr>
        <xdr:cNvPr id="90" name="楕円 89"/>
        <xdr:cNvSpPr/>
      </xdr:nvSpPr>
      <xdr:spPr>
        <a:xfrm>
          <a:off x="1079500" y="645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37054</xdr:rowOff>
    </xdr:from>
    <xdr:ext cx="534377" cy="259045"/>
    <xdr:sp macro="" textlink="">
      <xdr:nvSpPr>
        <xdr:cNvPr id="91" name="テキスト ボックス 90"/>
        <xdr:cNvSpPr txBox="1"/>
      </xdr:nvSpPr>
      <xdr:spPr>
        <a:xfrm>
          <a:off x="863111" y="655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49426</xdr:rowOff>
    </xdr:from>
    <xdr:to>
      <xdr:col>24</xdr:col>
      <xdr:colOff>63500</xdr:colOff>
      <xdr:row>57</xdr:row>
      <xdr:rowOff>20074</xdr:rowOff>
    </xdr:to>
    <xdr:cxnSp macro="">
      <xdr:nvCxnSpPr>
        <xdr:cNvPr id="119" name="直線コネクタ 118"/>
        <xdr:cNvCxnSpPr/>
      </xdr:nvCxnSpPr>
      <xdr:spPr>
        <a:xfrm flipV="1">
          <a:off x="3797300" y="9650626"/>
          <a:ext cx="838200" cy="14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20074</xdr:rowOff>
    </xdr:from>
    <xdr:to>
      <xdr:col>19</xdr:col>
      <xdr:colOff>177800</xdr:colOff>
      <xdr:row>57</xdr:row>
      <xdr:rowOff>111651</xdr:rowOff>
    </xdr:to>
    <xdr:cxnSp macro="">
      <xdr:nvCxnSpPr>
        <xdr:cNvPr id="122" name="直線コネクタ 121"/>
        <xdr:cNvCxnSpPr/>
      </xdr:nvCxnSpPr>
      <xdr:spPr>
        <a:xfrm flipV="1">
          <a:off x="2908300" y="9792724"/>
          <a:ext cx="889000" cy="91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97661</xdr:rowOff>
    </xdr:from>
    <xdr:to>
      <xdr:col>15</xdr:col>
      <xdr:colOff>50800</xdr:colOff>
      <xdr:row>57</xdr:row>
      <xdr:rowOff>111651</xdr:rowOff>
    </xdr:to>
    <xdr:cxnSp macro="">
      <xdr:nvCxnSpPr>
        <xdr:cNvPr id="125" name="直線コネクタ 124"/>
        <xdr:cNvCxnSpPr/>
      </xdr:nvCxnSpPr>
      <xdr:spPr>
        <a:xfrm>
          <a:off x="2019300" y="9870311"/>
          <a:ext cx="889000" cy="1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162382</xdr:rowOff>
    </xdr:from>
    <xdr:ext cx="534377" cy="259045"/>
    <xdr:sp macro="" textlink="">
      <xdr:nvSpPr>
        <xdr:cNvPr id="127" name="テキスト ボックス 126"/>
        <xdr:cNvSpPr txBox="1"/>
      </xdr:nvSpPr>
      <xdr:spPr>
        <a:xfrm>
          <a:off x="2641111" y="959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97661</xdr:rowOff>
    </xdr:from>
    <xdr:to>
      <xdr:col>10</xdr:col>
      <xdr:colOff>114300</xdr:colOff>
      <xdr:row>57</xdr:row>
      <xdr:rowOff>130373</xdr:rowOff>
    </xdr:to>
    <xdr:cxnSp macro="">
      <xdr:nvCxnSpPr>
        <xdr:cNvPr id="128" name="直線コネクタ 127"/>
        <xdr:cNvCxnSpPr/>
      </xdr:nvCxnSpPr>
      <xdr:spPr>
        <a:xfrm flipV="1">
          <a:off x="1130300" y="9870311"/>
          <a:ext cx="889000" cy="3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17175</xdr:rowOff>
    </xdr:from>
    <xdr:ext cx="534377" cy="259045"/>
    <xdr:sp macro="" textlink="">
      <xdr:nvSpPr>
        <xdr:cNvPr id="132" name="テキスト ボックス 131"/>
        <xdr:cNvSpPr txBox="1"/>
      </xdr:nvSpPr>
      <xdr:spPr>
        <a:xfrm>
          <a:off x="863111" y="96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170076</xdr:rowOff>
    </xdr:from>
    <xdr:to>
      <xdr:col>24</xdr:col>
      <xdr:colOff>114300</xdr:colOff>
      <xdr:row>56</xdr:row>
      <xdr:rowOff>100226</xdr:rowOff>
    </xdr:to>
    <xdr:sp macro="" textlink="">
      <xdr:nvSpPr>
        <xdr:cNvPr id="138" name="楕円 137"/>
        <xdr:cNvSpPr/>
      </xdr:nvSpPr>
      <xdr:spPr>
        <a:xfrm>
          <a:off x="4584700" y="959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21503</xdr:rowOff>
    </xdr:from>
    <xdr:ext cx="534377" cy="259045"/>
    <xdr:sp macro="" textlink="">
      <xdr:nvSpPr>
        <xdr:cNvPr id="139" name="物件費該当値テキスト"/>
        <xdr:cNvSpPr txBox="1"/>
      </xdr:nvSpPr>
      <xdr:spPr>
        <a:xfrm>
          <a:off x="4686300" y="945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140724</xdr:rowOff>
    </xdr:from>
    <xdr:to>
      <xdr:col>20</xdr:col>
      <xdr:colOff>38100</xdr:colOff>
      <xdr:row>57</xdr:row>
      <xdr:rowOff>70874</xdr:rowOff>
    </xdr:to>
    <xdr:sp macro="" textlink="">
      <xdr:nvSpPr>
        <xdr:cNvPr id="140" name="楕円 139"/>
        <xdr:cNvSpPr/>
      </xdr:nvSpPr>
      <xdr:spPr>
        <a:xfrm>
          <a:off x="3746500" y="974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87401</xdr:rowOff>
    </xdr:from>
    <xdr:ext cx="534377" cy="259045"/>
    <xdr:sp macro="" textlink="">
      <xdr:nvSpPr>
        <xdr:cNvPr id="141" name="テキスト ボックス 140"/>
        <xdr:cNvSpPr txBox="1"/>
      </xdr:nvSpPr>
      <xdr:spPr>
        <a:xfrm>
          <a:off x="3530111" y="951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60851</xdr:rowOff>
    </xdr:from>
    <xdr:to>
      <xdr:col>15</xdr:col>
      <xdr:colOff>101600</xdr:colOff>
      <xdr:row>57</xdr:row>
      <xdr:rowOff>162451</xdr:rowOff>
    </xdr:to>
    <xdr:sp macro="" textlink="">
      <xdr:nvSpPr>
        <xdr:cNvPr id="142" name="楕円 141"/>
        <xdr:cNvSpPr/>
      </xdr:nvSpPr>
      <xdr:spPr>
        <a:xfrm>
          <a:off x="2857500" y="983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153578</xdr:rowOff>
    </xdr:from>
    <xdr:ext cx="534377" cy="259045"/>
    <xdr:sp macro="" textlink="">
      <xdr:nvSpPr>
        <xdr:cNvPr id="143" name="テキスト ボックス 142"/>
        <xdr:cNvSpPr txBox="1"/>
      </xdr:nvSpPr>
      <xdr:spPr>
        <a:xfrm>
          <a:off x="2641111" y="992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46861</xdr:rowOff>
    </xdr:from>
    <xdr:to>
      <xdr:col>10</xdr:col>
      <xdr:colOff>165100</xdr:colOff>
      <xdr:row>57</xdr:row>
      <xdr:rowOff>148461</xdr:rowOff>
    </xdr:to>
    <xdr:sp macro="" textlink="">
      <xdr:nvSpPr>
        <xdr:cNvPr id="144" name="楕円 143"/>
        <xdr:cNvSpPr/>
      </xdr:nvSpPr>
      <xdr:spPr>
        <a:xfrm>
          <a:off x="1968500" y="981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164988</xdr:rowOff>
    </xdr:from>
    <xdr:ext cx="534377" cy="259045"/>
    <xdr:sp macro="" textlink="">
      <xdr:nvSpPr>
        <xdr:cNvPr id="145" name="テキスト ボックス 144"/>
        <xdr:cNvSpPr txBox="1"/>
      </xdr:nvSpPr>
      <xdr:spPr>
        <a:xfrm>
          <a:off x="1752111" y="959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79573</xdr:rowOff>
    </xdr:from>
    <xdr:to>
      <xdr:col>6</xdr:col>
      <xdr:colOff>38100</xdr:colOff>
      <xdr:row>58</xdr:row>
      <xdr:rowOff>9723</xdr:rowOff>
    </xdr:to>
    <xdr:sp macro="" textlink="">
      <xdr:nvSpPr>
        <xdr:cNvPr id="146" name="楕円 145"/>
        <xdr:cNvSpPr/>
      </xdr:nvSpPr>
      <xdr:spPr>
        <a:xfrm>
          <a:off x="1079500" y="985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850</xdr:rowOff>
    </xdr:from>
    <xdr:ext cx="534377" cy="259045"/>
    <xdr:sp macro="" textlink="">
      <xdr:nvSpPr>
        <xdr:cNvPr id="147" name="テキスト ボックス 146"/>
        <xdr:cNvSpPr txBox="1"/>
      </xdr:nvSpPr>
      <xdr:spPr>
        <a:xfrm>
          <a:off x="863111" y="994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36144</xdr:rowOff>
    </xdr:from>
    <xdr:to>
      <xdr:col>24</xdr:col>
      <xdr:colOff>63500</xdr:colOff>
      <xdr:row>77</xdr:row>
      <xdr:rowOff>149530</xdr:rowOff>
    </xdr:to>
    <xdr:cxnSp macro="">
      <xdr:nvCxnSpPr>
        <xdr:cNvPr id="176" name="直線コネクタ 175"/>
        <xdr:cNvCxnSpPr/>
      </xdr:nvCxnSpPr>
      <xdr:spPr>
        <a:xfrm flipV="1">
          <a:off x="3797300" y="13237794"/>
          <a:ext cx="838200" cy="1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149530</xdr:rowOff>
    </xdr:from>
    <xdr:to>
      <xdr:col>19</xdr:col>
      <xdr:colOff>177800</xdr:colOff>
      <xdr:row>77</xdr:row>
      <xdr:rowOff>149834</xdr:rowOff>
    </xdr:to>
    <xdr:cxnSp macro="">
      <xdr:nvCxnSpPr>
        <xdr:cNvPr id="179" name="直線コネクタ 178"/>
        <xdr:cNvCxnSpPr/>
      </xdr:nvCxnSpPr>
      <xdr:spPr>
        <a:xfrm flipV="1">
          <a:off x="2908300" y="13351180"/>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170484</xdr:rowOff>
    </xdr:from>
    <xdr:to>
      <xdr:col>15</xdr:col>
      <xdr:colOff>50800</xdr:colOff>
      <xdr:row>77</xdr:row>
      <xdr:rowOff>149834</xdr:rowOff>
    </xdr:to>
    <xdr:cxnSp macro="">
      <xdr:nvCxnSpPr>
        <xdr:cNvPr id="182" name="直線コネクタ 181"/>
        <xdr:cNvCxnSpPr/>
      </xdr:nvCxnSpPr>
      <xdr:spPr>
        <a:xfrm>
          <a:off x="2019300" y="13200684"/>
          <a:ext cx="889000" cy="1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170484</xdr:rowOff>
    </xdr:from>
    <xdr:to>
      <xdr:col>10</xdr:col>
      <xdr:colOff>114300</xdr:colOff>
      <xdr:row>77</xdr:row>
      <xdr:rowOff>143053</xdr:rowOff>
    </xdr:to>
    <xdr:cxnSp macro="">
      <xdr:nvCxnSpPr>
        <xdr:cNvPr id="185" name="直線コネクタ 184"/>
        <xdr:cNvCxnSpPr/>
      </xdr:nvCxnSpPr>
      <xdr:spPr>
        <a:xfrm flipV="1">
          <a:off x="1130300" y="13200684"/>
          <a:ext cx="889000" cy="1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107256</xdr:rowOff>
    </xdr:from>
    <xdr:ext cx="469744" cy="259045"/>
    <xdr:sp macro="" textlink="">
      <xdr:nvSpPr>
        <xdr:cNvPr id="187" name="テキスト ボックス 186"/>
        <xdr:cNvSpPr txBox="1"/>
      </xdr:nvSpPr>
      <xdr:spPr>
        <a:xfrm>
          <a:off x="1784428" y="1330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156794</xdr:rowOff>
    </xdr:from>
    <xdr:to>
      <xdr:col>24</xdr:col>
      <xdr:colOff>114300</xdr:colOff>
      <xdr:row>77</xdr:row>
      <xdr:rowOff>86944</xdr:rowOff>
    </xdr:to>
    <xdr:sp macro="" textlink="">
      <xdr:nvSpPr>
        <xdr:cNvPr id="195" name="楕円 194"/>
        <xdr:cNvSpPr/>
      </xdr:nvSpPr>
      <xdr:spPr>
        <a:xfrm>
          <a:off x="4584700" y="131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135221</xdr:rowOff>
    </xdr:from>
    <xdr:ext cx="469744" cy="259045"/>
    <xdr:sp macro="" textlink="">
      <xdr:nvSpPr>
        <xdr:cNvPr id="196" name="維持補修費該当値テキスト"/>
        <xdr:cNvSpPr txBox="1"/>
      </xdr:nvSpPr>
      <xdr:spPr>
        <a:xfrm>
          <a:off x="4686300" y="13165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98730</xdr:rowOff>
    </xdr:from>
    <xdr:to>
      <xdr:col>20</xdr:col>
      <xdr:colOff>38100</xdr:colOff>
      <xdr:row>78</xdr:row>
      <xdr:rowOff>28880</xdr:rowOff>
    </xdr:to>
    <xdr:sp macro="" textlink="">
      <xdr:nvSpPr>
        <xdr:cNvPr id="197" name="楕円 196"/>
        <xdr:cNvSpPr/>
      </xdr:nvSpPr>
      <xdr:spPr>
        <a:xfrm>
          <a:off x="3746500" y="133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20007</xdr:rowOff>
    </xdr:from>
    <xdr:ext cx="469744" cy="259045"/>
    <xdr:sp macro="" textlink="">
      <xdr:nvSpPr>
        <xdr:cNvPr id="198" name="テキスト ボックス 197"/>
        <xdr:cNvSpPr txBox="1"/>
      </xdr:nvSpPr>
      <xdr:spPr>
        <a:xfrm>
          <a:off x="3562428" y="133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99034</xdr:rowOff>
    </xdr:from>
    <xdr:to>
      <xdr:col>15</xdr:col>
      <xdr:colOff>101600</xdr:colOff>
      <xdr:row>78</xdr:row>
      <xdr:rowOff>29184</xdr:rowOff>
    </xdr:to>
    <xdr:sp macro="" textlink="">
      <xdr:nvSpPr>
        <xdr:cNvPr id="199" name="楕円 198"/>
        <xdr:cNvSpPr/>
      </xdr:nvSpPr>
      <xdr:spPr>
        <a:xfrm>
          <a:off x="2857500" y="133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20311</xdr:rowOff>
    </xdr:from>
    <xdr:ext cx="469744" cy="259045"/>
    <xdr:sp macro="" textlink="">
      <xdr:nvSpPr>
        <xdr:cNvPr id="200" name="テキスト ボックス 199"/>
        <xdr:cNvSpPr txBox="1"/>
      </xdr:nvSpPr>
      <xdr:spPr>
        <a:xfrm>
          <a:off x="2673428" y="1339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119684</xdr:rowOff>
    </xdr:from>
    <xdr:to>
      <xdr:col>10</xdr:col>
      <xdr:colOff>165100</xdr:colOff>
      <xdr:row>77</xdr:row>
      <xdr:rowOff>49834</xdr:rowOff>
    </xdr:to>
    <xdr:sp macro="" textlink="">
      <xdr:nvSpPr>
        <xdr:cNvPr id="201" name="楕円 200"/>
        <xdr:cNvSpPr/>
      </xdr:nvSpPr>
      <xdr:spPr>
        <a:xfrm>
          <a:off x="1968500" y="1314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66362</xdr:rowOff>
    </xdr:from>
    <xdr:ext cx="469744" cy="259045"/>
    <xdr:sp macro="" textlink="">
      <xdr:nvSpPr>
        <xdr:cNvPr id="202" name="テキスト ボックス 201"/>
        <xdr:cNvSpPr txBox="1"/>
      </xdr:nvSpPr>
      <xdr:spPr>
        <a:xfrm>
          <a:off x="1784428" y="129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92253</xdr:rowOff>
    </xdr:from>
    <xdr:to>
      <xdr:col>6</xdr:col>
      <xdr:colOff>38100</xdr:colOff>
      <xdr:row>78</xdr:row>
      <xdr:rowOff>22403</xdr:rowOff>
    </xdr:to>
    <xdr:sp macro="" textlink="">
      <xdr:nvSpPr>
        <xdr:cNvPr id="203" name="楕円 202"/>
        <xdr:cNvSpPr/>
      </xdr:nvSpPr>
      <xdr:spPr>
        <a:xfrm>
          <a:off x="1079500" y="1329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13530</xdr:rowOff>
    </xdr:from>
    <xdr:ext cx="469744" cy="259045"/>
    <xdr:sp macro="" textlink="">
      <xdr:nvSpPr>
        <xdr:cNvPr id="204" name="テキスト ボックス 203"/>
        <xdr:cNvSpPr txBox="1"/>
      </xdr:nvSpPr>
      <xdr:spPr>
        <a:xfrm>
          <a:off x="895428" y="133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136131</xdr:rowOff>
    </xdr:from>
    <xdr:to>
      <xdr:col>24</xdr:col>
      <xdr:colOff>63500</xdr:colOff>
      <xdr:row>96</xdr:row>
      <xdr:rowOff>44819</xdr:rowOff>
    </xdr:to>
    <xdr:cxnSp macro="">
      <xdr:nvCxnSpPr>
        <xdr:cNvPr id="234" name="直線コネクタ 233"/>
        <xdr:cNvCxnSpPr/>
      </xdr:nvCxnSpPr>
      <xdr:spPr>
        <a:xfrm flipV="1">
          <a:off x="3797300" y="16423881"/>
          <a:ext cx="838200" cy="80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44819</xdr:rowOff>
    </xdr:from>
    <xdr:to>
      <xdr:col>19</xdr:col>
      <xdr:colOff>177800</xdr:colOff>
      <xdr:row>96</xdr:row>
      <xdr:rowOff>98933</xdr:rowOff>
    </xdr:to>
    <xdr:cxnSp macro="">
      <xdr:nvCxnSpPr>
        <xdr:cNvPr id="237" name="直線コネクタ 236"/>
        <xdr:cNvCxnSpPr/>
      </xdr:nvCxnSpPr>
      <xdr:spPr>
        <a:xfrm flipV="1">
          <a:off x="2908300" y="16504019"/>
          <a:ext cx="889000" cy="5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81508</xdr:rowOff>
    </xdr:from>
    <xdr:to>
      <xdr:col>15</xdr:col>
      <xdr:colOff>50800</xdr:colOff>
      <xdr:row>96</xdr:row>
      <xdr:rowOff>98933</xdr:rowOff>
    </xdr:to>
    <xdr:cxnSp macro="">
      <xdr:nvCxnSpPr>
        <xdr:cNvPr id="240" name="直線コネクタ 239"/>
        <xdr:cNvCxnSpPr/>
      </xdr:nvCxnSpPr>
      <xdr:spPr>
        <a:xfrm>
          <a:off x="2019300" y="16540708"/>
          <a:ext cx="889000" cy="1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81508</xdr:rowOff>
    </xdr:from>
    <xdr:to>
      <xdr:col>10</xdr:col>
      <xdr:colOff>114300</xdr:colOff>
      <xdr:row>96</xdr:row>
      <xdr:rowOff>114669</xdr:rowOff>
    </xdr:to>
    <xdr:cxnSp macro="">
      <xdr:nvCxnSpPr>
        <xdr:cNvPr id="243" name="直線コネクタ 242"/>
        <xdr:cNvCxnSpPr/>
      </xdr:nvCxnSpPr>
      <xdr:spPr>
        <a:xfrm flipV="1">
          <a:off x="1130300" y="16540708"/>
          <a:ext cx="889000" cy="3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85331</xdr:rowOff>
    </xdr:from>
    <xdr:to>
      <xdr:col>24</xdr:col>
      <xdr:colOff>114300</xdr:colOff>
      <xdr:row>96</xdr:row>
      <xdr:rowOff>15481</xdr:rowOff>
    </xdr:to>
    <xdr:sp macro="" textlink="">
      <xdr:nvSpPr>
        <xdr:cNvPr id="253" name="楕円 252"/>
        <xdr:cNvSpPr/>
      </xdr:nvSpPr>
      <xdr:spPr>
        <a:xfrm>
          <a:off x="4584700" y="1637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63758</xdr:rowOff>
    </xdr:from>
    <xdr:ext cx="599010" cy="259045"/>
    <xdr:sp macro="" textlink="">
      <xdr:nvSpPr>
        <xdr:cNvPr id="254" name="扶助費該当値テキスト"/>
        <xdr:cNvSpPr txBox="1"/>
      </xdr:nvSpPr>
      <xdr:spPr>
        <a:xfrm>
          <a:off x="4686300" y="1635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165469</xdr:rowOff>
    </xdr:from>
    <xdr:to>
      <xdr:col>20</xdr:col>
      <xdr:colOff>38100</xdr:colOff>
      <xdr:row>96</xdr:row>
      <xdr:rowOff>95619</xdr:rowOff>
    </xdr:to>
    <xdr:sp macro="" textlink="">
      <xdr:nvSpPr>
        <xdr:cNvPr id="255" name="楕円 254"/>
        <xdr:cNvSpPr/>
      </xdr:nvSpPr>
      <xdr:spPr>
        <a:xfrm>
          <a:off x="3746500" y="1645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86746</xdr:rowOff>
    </xdr:from>
    <xdr:ext cx="599010" cy="259045"/>
    <xdr:sp macro="" textlink="">
      <xdr:nvSpPr>
        <xdr:cNvPr id="256" name="テキスト ボックス 255"/>
        <xdr:cNvSpPr txBox="1"/>
      </xdr:nvSpPr>
      <xdr:spPr>
        <a:xfrm>
          <a:off x="3497795" y="16545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48133</xdr:rowOff>
    </xdr:from>
    <xdr:to>
      <xdr:col>15</xdr:col>
      <xdr:colOff>101600</xdr:colOff>
      <xdr:row>96</xdr:row>
      <xdr:rowOff>149733</xdr:rowOff>
    </xdr:to>
    <xdr:sp macro="" textlink="">
      <xdr:nvSpPr>
        <xdr:cNvPr id="257" name="楕円 256"/>
        <xdr:cNvSpPr/>
      </xdr:nvSpPr>
      <xdr:spPr>
        <a:xfrm>
          <a:off x="2857500" y="1650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140860</xdr:rowOff>
    </xdr:from>
    <xdr:ext cx="534377" cy="259045"/>
    <xdr:sp macro="" textlink="">
      <xdr:nvSpPr>
        <xdr:cNvPr id="258" name="テキスト ボックス 257"/>
        <xdr:cNvSpPr txBox="1"/>
      </xdr:nvSpPr>
      <xdr:spPr>
        <a:xfrm>
          <a:off x="2641111" y="1660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30708</xdr:rowOff>
    </xdr:from>
    <xdr:to>
      <xdr:col>10</xdr:col>
      <xdr:colOff>165100</xdr:colOff>
      <xdr:row>96</xdr:row>
      <xdr:rowOff>132308</xdr:rowOff>
    </xdr:to>
    <xdr:sp macro="" textlink="">
      <xdr:nvSpPr>
        <xdr:cNvPr id="259" name="楕円 258"/>
        <xdr:cNvSpPr/>
      </xdr:nvSpPr>
      <xdr:spPr>
        <a:xfrm>
          <a:off x="1968500" y="1648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123435</xdr:rowOff>
    </xdr:from>
    <xdr:ext cx="534377" cy="259045"/>
    <xdr:sp macro="" textlink="">
      <xdr:nvSpPr>
        <xdr:cNvPr id="260" name="テキスト ボックス 259"/>
        <xdr:cNvSpPr txBox="1"/>
      </xdr:nvSpPr>
      <xdr:spPr>
        <a:xfrm>
          <a:off x="1752111" y="1658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63869</xdr:rowOff>
    </xdr:from>
    <xdr:to>
      <xdr:col>6</xdr:col>
      <xdr:colOff>38100</xdr:colOff>
      <xdr:row>96</xdr:row>
      <xdr:rowOff>165469</xdr:rowOff>
    </xdr:to>
    <xdr:sp macro="" textlink="">
      <xdr:nvSpPr>
        <xdr:cNvPr id="261" name="楕円 260"/>
        <xdr:cNvSpPr/>
      </xdr:nvSpPr>
      <xdr:spPr>
        <a:xfrm>
          <a:off x="1079500" y="1652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156596</xdr:rowOff>
    </xdr:from>
    <xdr:ext cx="534377" cy="259045"/>
    <xdr:sp macro="" textlink="">
      <xdr:nvSpPr>
        <xdr:cNvPr id="262" name="テキスト ボックス 261"/>
        <xdr:cNvSpPr txBox="1"/>
      </xdr:nvSpPr>
      <xdr:spPr>
        <a:xfrm>
          <a:off x="863111" y="1661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23823</xdr:rowOff>
    </xdr:from>
    <xdr:to>
      <xdr:col>55</xdr:col>
      <xdr:colOff>0</xdr:colOff>
      <xdr:row>37</xdr:row>
      <xdr:rowOff>139395</xdr:rowOff>
    </xdr:to>
    <xdr:cxnSp macro="">
      <xdr:nvCxnSpPr>
        <xdr:cNvPr id="291" name="直線コネクタ 290"/>
        <xdr:cNvCxnSpPr/>
      </xdr:nvCxnSpPr>
      <xdr:spPr>
        <a:xfrm flipV="1">
          <a:off x="9639300" y="5681673"/>
          <a:ext cx="838200" cy="80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159631</xdr:rowOff>
    </xdr:from>
    <xdr:ext cx="599010" cy="259045"/>
    <xdr:sp macro="" textlink="">
      <xdr:nvSpPr>
        <xdr:cNvPr id="292" name="補助費等平均値テキスト"/>
        <xdr:cNvSpPr txBox="1"/>
      </xdr:nvSpPr>
      <xdr:spPr>
        <a:xfrm>
          <a:off x="10528300" y="5474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136461</xdr:rowOff>
    </xdr:from>
    <xdr:to>
      <xdr:col>50</xdr:col>
      <xdr:colOff>114300</xdr:colOff>
      <xdr:row>37</xdr:row>
      <xdr:rowOff>139395</xdr:rowOff>
    </xdr:to>
    <xdr:cxnSp macro="">
      <xdr:nvCxnSpPr>
        <xdr:cNvPr id="294" name="直線コネクタ 293"/>
        <xdr:cNvCxnSpPr/>
      </xdr:nvCxnSpPr>
      <xdr:spPr>
        <a:xfrm>
          <a:off x="8750300" y="6480111"/>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6" name="テキスト ボックス 295"/>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134838</xdr:rowOff>
    </xdr:from>
    <xdr:to>
      <xdr:col>45</xdr:col>
      <xdr:colOff>177800</xdr:colOff>
      <xdr:row>37</xdr:row>
      <xdr:rowOff>136461</xdr:rowOff>
    </xdr:to>
    <xdr:cxnSp macro="">
      <xdr:nvCxnSpPr>
        <xdr:cNvPr id="297" name="直線コネクタ 296"/>
        <xdr:cNvCxnSpPr/>
      </xdr:nvCxnSpPr>
      <xdr:spPr>
        <a:xfrm>
          <a:off x="7861300" y="6478488"/>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134434</xdr:rowOff>
    </xdr:from>
    <xdr:to>
      <xdr:col>41</xdr:col>
      <xdr:colOff>50800</xdr:colOff>
      <xdr:row>37</xdr:row>
      <xdr:rowOff>134838</xdr:rowOff>
    </xdr:to>
    <xdr:cxnSp macro="">
      <xdr:nvCxnSpPr>
        <xdr:cNvPr id="300" name="直線コネクタ 299"/>
        <xdr:cNvCxnSpPr/>
      </xdr:nvCxnSpPr>
      <xdr:spPr>
        <a:xfrm>
          <a:off x="6972300" y="6478084"/>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4" name="テキスト ボックス 303"/>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144473</xdr:rowOff>
    </xdr:from>
    <xdr:to>
      <xdr:col>55</xdr:col>
      <xdr:colOff>50800</xdr:colOff>
      <xdr:row>33</xdr:row>
      <xdr:rowOff>74623</xdr:rowOff>
    </xdr:to>
    <xdr:sp macro="" textlink="">
      <xdr:nvSpPr>
        <xdr:cNvPr id="310" name="楕円 309"/>
        <xdr:cNvSpPr/>
      </xdr:nvSpPr>
      <xdr:spPr>
        <a:xfrm>
          <a:off x="10426700" y="563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122900</xdr:rowOff>
    </xdr:from>
    <xdr:ext cx="599010" cy="259045"/>
    <xdr:sp macro="" textlink="">
      <xdr:nvSpPr>
        <xdr:cNvPr id="311" name="補助費等該当値テキスト"/>
        <xdr:cNvSpPr txBox="1"/>
      </xdr:nvSpPr>
      <xdr:spPr>
        <a:xfrm>
          <a:off x="10528300" y="560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88595</xdr:rowOff>
    </xdr:from>
    <xdr:to>
      <xdr:col>50</xdr:col>
      <xdr:colOff>165100</xdr:colOff>
      <xdr:row>38</xdr:row>
      <xdr:rowOff>18745</xdr:rowOff>
    </xdr:to>
    <xdr:sp macro="" textlink="">
      <xdr:nvSpPr>
        <xdr:cNvPr id="312" name="楕円 311"/>
        <xdr:cNvSpPr/>
      </xdr:nvSpPr>
      <xdr:spPr>
        <a:xfrm>
          <a:off x="9588500" y="64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35272</xdr:rowOff>
    </xdr:from>
    <xdr:ext cx="534377" cy="259045"/>
    <xdr:sp macro="" textlink="">
      <xdr:nvSpPr>
        <xdr:cNvPr id="313" name="テキスト ボックス 312"/>
        <xdr:cNvSpPr txBox="1"/>
      </xdr:nvSpPr>
      <xdr:spPr>
        <a:xfrm>
          <a:off x="9372111" y="620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85661</xdr:rowOff>
    </xdr:from>
    <xdr:to>
      <xdr:col>46</xdr:col>
      <xdr:colOff>38100</xdr:colOff>
      <xdr:row>38</xdr:row>
      <xdr:rowOff>15811</xdr:rowOff>
    </xdr:to>
    <xdr:sp macro="" textlink="">
      <xdr:nvSpPr>
        <xdr:cNvPr id="314" name="楕円 313"/>
        <xdr:cNvSpPr/>
      </xdr:nvSpPr>
      <xdr:spPr>
        <a:xfrm>
          <a:off x="8699500" y="64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32338</xdr:rowOff>
    </xdr:from>
    <xdr:ext cx="534377" cy="259045"/>
    <xdr:sp macro="" textlink="">
      <xdr:nvSpPr>
        <xdr:cNvPr id="315" name="テキスト ボックス 314"/>
        <xdr:cNvSpPr txBox="1"/>
      </xdr:nvSpPr>
      <xdr:spPr>
        <a:xfrm>
          <a:off x="8483111" y="620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84038</xdr:rowOff>
    </xdr:from>
    <xdr:to>
      <xdr:col>41</xdr:col>
      <xdr:colOff>101600</xdr:colOff>
      <xdr:row>38</xdr:row>
      <xdr:rowOff>14188</xdr:rowOff>
    </xdr:to>
    <xdr:sp macro="" textlink="">
      <xdr:nvSpPr>
        <xdr:cNvPr id="316" name="楕円 315"/>
        <xdr:cNvSpPr/>
      </xdr:nvSpPr>
      <xdr:spPr>
        <a:xfrm>
          <a:off x="7810500" y="642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30715</xdr:rowOff>
    </xdr:from>
    <xdr:ext cx="534377" cy="259045"/>
    <xdr:sp macro="" textlink="">
      <xdr:nvSpPr>
        <xdr:cNvPr id="317" name="テキスト ボックス 316"/>
        <xdr:cNvSpPr txBox="1"/>
      </xdr:nvSpPr>
      <xdr:spPr>
        <a:xfrm>
          <a:off x="7594111" y="620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83634</xdr:rowOff>
    </xdr:from>
    <xdr:to>
      <xdr:col>36</xdr:col>
      <xdr:colOff>165100</xdr:colOff>
      <xdr:row>38</xdr:row>
      <xdr:rowOff>13784</xdr:rowOff>
    </xdr:to>
    <xdr:sp macro="" textlink="">
      <xdr:nvSpPr>
        <xdr:cNvPr id="318" name="楕円 317"/>
        <xdr:cNvSpPr/>
      </xdr:nvSpPr>
      <xdr:spPr>
        <a:xfrm>
          <a:off x="6921500" y="642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30311</xdr:rowOff>
    </xdr:from>
    <xdr:ext cx="534377" cy="259045"/>
    <xdr:sp macro="" textlink="">
      <xdr:nvSpPr>
        <xdr:cNvPr id="319" name="テキスト ボックス 318"/>
        <xdr:cNvSpPr txBox="1"/>
      </xdr:nvSpPr>
      <xdr:spPr>
        <a:xfrm>
          <a:off x="6705111" y="620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157482</xdr:rowOff>
    </xdr:from>
    <xdr:to>
      <xdr:col>55</xdr:col>
      <xdr:colOff>0</xdr:colOff>
      <xdr:row>56</xdr:row>
      <xdr:rowOff>7977</xdr:rowOff>
    </xdr:to>
    <xdr:cxnSp macro="">
      <xdr:nvCxnSpPr>
        <xdr:cNvPr id="351" name="直線コネクタ 350"/>
        <xdr:cNvCxnSpPr/>
      </xdr:nvCxnSpPr>
      <xdr:spPr>
        <a:xfrm>
          <a:off x="9639300" y="9415782"/>
          <a:ext cx="838200" cy="19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2" name="普通建設事業費平均値テキスト"/>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69651</xdr:rowOff>
    </xdr:from>
    <xdr:to>
      <xdr:col>50</xdr:col>
      <xdr:colOff>114300</xdr:colOff>
      <xdr:row>54</xdr:row>
      <xdr:rowOff>157482</xdr:rowOff>
    </xdr:to>
    <xdr:cxnSp macro="">
      <xdr:nvCxnSpPr>
        <xdr:cNvPr id="354" name="直線コネクタ 353"/>
        <xdr:cNvCxnSpPr/>
      </xdr:nvCxnSpPr>
      <xdr:spPr>
        <a:xfrm>
          <a:off x="8750300" y="9327951"/>
          <a:ext cx="889000" cy="8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69651</xdr:rowOff>
    </xdr:from>
    <xdr:to>
      <xdr:col>45</xdr:col>
      <xdr:colOff>177800</xdr:colOff>
      <xdr:row>56</xdr:row>
      <xdr:rowOff>44553</xdr:rowOff>
    </xdr:to>
    <xdr:cxnSp macro="">
      <xdr:nvCxnSpPr>
        <xdr:cNvPr id="357" name="直線コネクタ 356"/>
        <xdr:cNvCxnSpPr/>
      </xdr:nvCxnSpPr>
      <xdr:spPr>
        <a:xfrm flipV="1">
          <a:off x="7861300" y="9327951"/>
          <a:ext cx="889000" cy="317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110880</xdr:rowOff>
    </xdr:from>
    <xdr:to>
      <xdr:col>41</xdr:col>
      <xdr:colOff>50800</xdr:colOff>
      <xdr:row>56</xdr:row>
      <xdr:rowOff>44553</xdr:rowOff>
    </xdr:to>
    <xdr:cxnSp macro="">
      <xdr:nvCxnSpPr>
        <xdr:cNvPr id="360" name="直線コネクタ 359"/>
        <xdr:cNvCxnSpPr/>
      </xdr:nvCxnSpPr>
      <xdr:spPr>
        <a:xfrm>
          <a:off x="6972300" y="9540630"/>
          <a:ext cx="889000" cy="10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4" name="テキスト ボックス 363"/>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128627</xdr:rowOff>
    </xdr:from>
    <xdr:to>
      <xdr:col>55</xdr:col>
      <xdr:colOff>50800</xdr:colOff>
      <xdr:row>56</xdr:row>
      <xdr:rowOff>58777</xdr:rowOff>
    </xdr:to>
    <xdr:sp macro="" textlink="">
      <xdr:nvSpPr>
        <xdr:cNvPr id="370" name="楕円 369"/>
        <xdr:cNvSpPr/>
      </xdr:nvSpPr>
      <xdr:spPr>
        <a:xfrm>
          <a:off x="10426700" y="95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151504</xdr:rowOff>
    </xdr:from>
    <xdr:ext cx="534377" cy="259045"/>
    <xdr:sp macro="" textlink="">
      <xdr:nvSpPr>
        <xdr:cNvPr id="371" name="普通建設事業費該当値テキスト"/>
        <xdr:cNvSpPr txBox="1"/>
      </xdr:nvSpPr>
      <xdr:spPr>
        <a:xfrm>
          <a:off x="10528300" y="940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106682</xdr:rowOff>
    </xdr:from>
    <xdr:to>
      <xdr:col>50</xdr:col>
      <xdr:colOff>165100</xdr:colOff>
      <xdr:row>55</xdr:row>
      <xdr:rowOff>36832</xdr:rowOff>
    </xdr:to>
    <xdr:sp macro="" textlink="">
      <xdr:nvSpPr>
        <xdr:cNvPr id="372" name="楕円 371"/>
        <xdr:cNvSpPr/>
      </xdr:nvSpPr>
      <xdr:spPr>
        <a:xfrm>
          <a:off x="9588500" y="936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53359</xdr:rowOff>
    </xdr:from>
    <xdr:ext cx="534377" cy="259045"/>
    <xdr:sp macro="" textlink="">
      <xdr:nvSpPr>
        <xdr:cNvPr id="373" name="テキスト ボックス 372"/>
        <xdr:cNvSpPr txBox="1"/>
      </xdr:nvSpPr>
      <xdr:spPr>
        <a:xfrm>
          <a:off x="9372111" y="91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18851</xdr:rowOff>
    </xdr:from>
    <xdr:to>
      <xdr:col>46</xdr:col>
      <xdr:colOff>38100</xdr:colOff>
      <xdr:row>54</xdr:row>
      <xdr:rowOff>120451</xdr:rowOff>
    </xdr:to>
    <xdr:sp macro="" textlink="">
      <xdr:nvSpPr>
        <xdr:cNvPr id="374" name="楕円 373"/>
        <xdr:cNvSpPr/>
      </xdr:nvSpPr>
      <xdr:spPr>
        <a:xfrm>
          <a:off x="8699500" y="927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136978</xdr:rowOff>
    </xdr:from>
    <xdr:ext cx="534377" cy="259045"/>
    <xdr:sp macro="" textlink="">
      <xdr:nvSpPr>
        <xdr:cNvPr id="375" name="テキスト ボックス 374"/>
        <xdr:cNvSpPr txBox="1"/>
      </xdr:nvSpPr>
      <xdr:spPr>
        <a:xfrm>
          <a:off x="8483111" y="9052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165203</xdr:rowOff>
    </xdr:from>
    <xdr:to>
      <xdr:col>41</xdr:col>
      <xdr:colOff>101600</xdr:colOff>
      <xdr:row>56</xdr:row>
      <xdr:rowOff>95353</xdr:rowOff>
    </xdr:to>
    <xdr:sp macro="" textlink="">
      <xdr:nvSpPr>
        <xdr:cNvPr id="376" name="楕円 375"/>
        <xdr:cNvSpPr/>
      </xdr:nvSpPr>
      <xdr:spPr>
        <a:xfrm>
          <a:off x="7810500" y="959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111880</xdr:rowOff>
    </xdr:from>
    <xdr:ext cx="534377" cy="259045"/>
    <xdr:sp macro="" textlink="">
      <xdr:nvSpPr>
        <xdr:cNvPr id="377" name="テキスト ボックス 376"/>
        <xdr:cNvSpPr txBox="1"/>
      </xdr:nvSpPr>
      <xdr:spPr>
        <a:xfrm>
          <a:off x="7594111" y="937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60080</xdr:rowOff>
    </xdr:from>
    <xdr:to>
      <xdr:col>36</xdr:col>
      <xdr:colOff>165100</xdr:colOff>
      <xdr:row>55</xdr:row>
      <xdr:rowOff>161680</xdr:rowOff>
    </xdr:to>
    <xdr:sp macro="" textlink="">
      <xdr:nvSpPr>
        <xdr:cNvPr id="378" name="楕円 377"/>
        <xdr:cNvSpPr/>
      </xdr:nvSpPr>
      <xdr:spPr>
        <a:xfrm>
          <a:off x="6921500" y="94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6757</xdr:rowOff>
    </xdr:from>
    <xdr:ext cx="534377" cy="259045"/>
    <xdr:sp macro="" textlink="">
      <xdr:nvSpPr>
        <xdr:cNvPr id="379" name="テキスト ボックス 378"/>
        <xdr:cNvSpPr txBox="1"/>
      </xdr:nvSpPr>
      <xdr:spPr>
        <a:xfrm>
          <a:off x="6705111" y="926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37539</xdr:rowOff>
    </xdr:from>
    <xdr:to>
      <xdr:col>55</xdr:col>
      <xdr:colOff>0</xdr:colOff>
      <xdr:row>76</xdr:row>
      <xdr:rowOff>60559</xdr:rowOff>
    </xdr:to>
    <xdr:cxnSp macro="">
      <xdr:nvCxnSpPr>
        <xdr:cNvPr id="406" name="直線コネクタ 405"/>
        <xdr:cNvCxnSpPr/>
      </xdr:nvCxnSpPr>
      <xdr:spPr>
        <a:xfrm>
          <a:off x="9639300" y="13067739"/>
          <a:ext cx="838200" cy="2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94668</xdr:rowOff>
    </xdr:from>
    <xdr:ext cx="534377" cy="259045"/>
    <xdr:sp macro="" textlink="">
      <xdr:nvSpPr>
        <xdr:cNvPr id="407" name="普通建設事業費 （ うち新規整備　）平均値テキスト"/>
        <xdr:cNvSpPr txBox="1"/>
      </xdr:nvSpPr>
      <xdr:spPr>
        <a:xfrm>
          <a:off x="10528300" y="13124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83236</xdr:rowOff>
    </xdr:from>
    <xdr:to>
      <xdr:col>50</xdr:col>
      <xdr:colOff>114300</xdr:colOff>
      <xdr:row>76</xdr:row>
      <xdr:rowOff>37539</xdr:rowOff>
    </xdr:to>
    <xdr:cxnSp macro="">
      <xdr:nvCxnSpPr>
        <xdr:cNvPr id="409" name="直線コネクタ 408"/>
        <xdr:cNvCxnSpPr/>
      </xdr:nvCxnSpPr>
      <xdr:spPr>
        <a:xfrm>
          <a:off x="8750300" y="12941986"/>
          <a:ext cx="889000" cy="12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64310</xdr:rowOff>
    </xdr:from>
    <xdr:ext cx="534377" cy="259045"/>
    <xdr:sp macro="" textlink="">
      <xdr:nvSpPr>
        <xdr:cNvPr id="411" name="テキスト ボックス 410"/>
        <xdr:cNvSpPr txBox="1"/>
      </xdr:nvSpPr>
      <xdr:spPr>
        <a:xfrm>
          <a:off x="9372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83236</xdr:rowOff>
    </xdr:from>
    <xdr:to>
      <xdr:col>45</xdr:col>
      <xdr:colOff>177800</xdr:colOff>
      <xdr:row>77</xdr:row>
      <xdr:rowOff>94323</xdr:rowOff>
    </xdr:to>
    <xdr:cxnSp macro="">
      <xdr:nvCxnSpPr>
        <xdr:cNvPr id="412" name="直線コネクタ 411"/>
        <xdr:cNvCxnSpPr/>
      </xdr:nvCxnSpPr>
      <xdr:spPr>
        <a:xfrm flipV="1">
          <a:off x="7861300" y="12941986"/>
          <a:ext cx="889000" cy="35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122328</xdr:rowOff>
    </xdr:from>
    <xdr:ext cx="534377" cy="259045"/>
    <xdr:sp macro="" textlink="">
      <xdr:nvSpPr>
        <xdr:cNvPr id="414" name="テキスト ボックス 413"/>
        <xdr:cNvSpPr txBox="1"/>
      </xdr:nvSpPr>
      <xdr:spPr>
        <a:xfrm>
          <a:off x="8483111" y="1332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5100</xdr:rowOff>
    </xdr:from>
    <xdr:to>
      <xdr:col>41</xdr:col>
      <xdr:colOff>50800</xdr:colOff>
      <xdr:row>77</xdr:row>
      <xdr:rowOff>94323</xdr:rowOff>
    </xdr:to>
    <xdr:cxnSp macro="">
      <xdr:nvCxnSpPr>
        <xdr:cNvPr id="415" name="直線コネクタ 414"/>
        <xdr:cNvCxnSpPr/>
      </xdr:nvCxnSpPr>
      <xdr:spPr>
        <a:xfrm>
          <a:off x="6972300" y="13206750"/>
          <a:ext cx="889000" cy="8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58892</xdr:rowOff>
    </xdr:from>
    <xdr:ext cx="534377" cy="259045"/>
    <xdr:sp macro="" textlink="">
      <xdr:nvSpPr>
        <xdr:cNvPr id="419" name="テキスト ボックス 418"/>
        <xdr:cNvSpPr txBox="1"/>
      </xdr:nvSpPr>
      <xdr:spPr>
        <a:xfrm>
          <a:off x="6705111" y="1326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9759</xdr:rowOff>
    </xdr:from>
    <xdr:to>
      <xdr:col>55</xdr:col>
      <xdr:colOff>50800</xdr:colOff>
      <xdr:row>76</xdr:row>
      <xdr:rowOff>111359</xdr:rowOff>
    </xdr:to>
    <xdr:sp macro="" textlink="">
      <xdr:nvSpPr>
        <xdr:cNvPr id="425" name="楕円 424"/>
        <xdr:cNvSpPr/>
      </xdr:nvSpPr>
      <xdr:spPr>
        <a:xfrm>
          <a:off x="10426700" y="1303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32635</xdr:rowOff>
    </xdr:from>
    <xdr:ext cx="534377" cy="259045"/>
    <xdr:sp macro="" textlink="">
      <xdr:nvSpPr>
        <xdr:cNvPr id="426" name="普通建設事業費 （ うち新規整備　）該当値テキスト"/>
        <xdr:cNvSpPr txBox="1"/>
      </xdr:nvSpPr>
      <xdr:spPr>
        <a:xfrm>
          <a:off x="10528300" y="1289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158189</xdr:rowOff>
    </xdr:from>
    <xdr:to>
      <xdr:col>50</xdr:col>
      <xdr:colOff>165100</xdr:colOff>
      <xdr:row>76</xdr:row>
      <xdr:rowOff>88339</xdr:rowOff>
    </xdr:to>
    <xdr:sp macro="" textlink="">
      <xdr:nvSpPr>
        <xdr:cNvPr id="427" name="楕円 426"/>
        <xdr:cNvSpPr/>
      </xdr:nvSpPr>
      <xdr:spPr>
        <a:xfrm>
          <a:off x="9588500" y="130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104866</xdr:rowOff>
    </xdr:from>
    <xdr:ext cx="534377" cy="259045"/>
    <xdr:sp macro="" textlink="">
      <xdr:nvSpPr>
        <xdr:cNvPr id="428" name="テキスト ボックス 427"/>
        <xdr:cNvSpPr txBox="1"/>
      </xdr:nvSpPr>
      <xdr:spPr>
        <a:xfrm>
          <a:off x="9372111" y="1279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32436</xdr:rowOff>
    </xdr:from>
    <xdr:to>
      <xdr:col>46</xdr:col>
      <xdr:colOff>38100</xdr:colOff>
      <xdr:row>75</xdr:row>
      <xdr:rowOff>134036</xdr:rowOff>
    </xdr:to>
    <xdr:sp macro="" textlink="">
      <xdr:nvSpPr>
        <xdr:cNvPr id="429" name="楕円 428"/>
        <xdr:cNvSpPr/>
      </xdr:nvSpPr>
      <xdr:spPr>
        <a:xfrm>
          <a:off x="8699500" y="1289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150563</xdr:rowOff>
    </xdr:from>
    <xdr:ext cx="534377" cy="259045"/>
    <xdr:sp macro="" textlink="">
      <xdr:nvSpPr>
        <xdr:cNvPr id="430" name="テキスト ボックス 429"/>
        <xdr:cNvSpPr txBox="1"/>
      </xdr:nvSpPr>
      <xdr:spPr>
        <a:xfrm>
          <a:off x="8483111" y="1266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43523</xdr:rowOff>
    </xdr:from>
    <xdr:to>
      <xdr:col>41</xdr:col>
      <xdr:colOff>101600</xdr:colOff>
      <xdr:row>77</xdr:row>
      <xdr:rowOff>145123</xdr:rowOff>
    </xdr:to>
    <xdr:sp macro="" textlink="">
      <xdr:nvSpPr>
        <xdr:cNvPr id="431" name="楕円 430"/>
        <xdr:cNvSpPr/>
      </xdr:nvSpPr>
      <xdr:spPr>
        <a:xfrm>
          <a:off x="7810500" y="132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136250</xdr:rowOff>
    </xdr:from>
    <xdr:ext cx="469744" cy="259045"/>
    <xdr:sp macro="" textlink="">
      <xdr:nvSpPr>
        <xdr:cNvPr id="432" name="テキスト ボックス 431"/>
        <xdr:cNvSpPr txBox="1"/>
      </xdr:nvSpPr>
      <xdr:spPr>
        <a:xfrm>
          <a:off x="7626428" y="1333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125750</xdr:rowOff>
    </xdr:from>
    <xdr:to>
      <xdr:col>36</xdr:col>
      <xdr:colOff>165100</xdr:colOff>
      <xdr:row>77</xdr:row>
      <xdr:rowOff>55900</xdr:rowOff>
    </xdr:to>
    <xdr:sp macro="" textlink="">
      <xdr:nvSpPr>
        <xdr:cNvPr id="433" name="楕円 432"/>
        <xdr:cNvSpPr/>
      </xdr:nvSpPr>
      <xdr:spPr>
        <a:xfrm>
          <a:off x="6921500" y="1315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72427</xdr:rowOff>
    </xdr:from>
    <xdr:ext cx="534377" cy="259045"/>
    <xdr:sp macro="" textlink="">
      <xdr:nvSpPr>
        <xdr:cNvPr id="434" name="テキスト ボックス 433"/>
        <xdr:cNvSpPr txBox="1"/>
      </xdr:nvSpPr>
      <xdr:spPr>
        <a:xfrm>
          <a:off x="6705111" y="1293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88086</xdr:rowOff>
    </xdr:from>
    <xdr:to>
      <xdr:col>55</xdr:col>
      <xdr:colOff>0</xdr:colOff>
      <xdr:row>97</xdr:row>
      <xdr:rowOff>40618</xdr:rowOff>
    </xdr:to>
    <xdr:cxnSp macro="">
      <xdr:nvCxnSpPr>
        <xdr:cNvPr id="465" name="直線コネクタ 464"/>
        <xdr:cNvCxnSpPr/>
      </xdr:nvCxnSpPr>
      <xdr:spPr>
        <a:xfrm>
          <a:off x="9639300" y="16547286"/>
          <a:ext cx="838200" cy="12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134670</xdr:rowOff>
    </xdr:from>
    <xdr:ext cx="534377" cy="259045"/>
    <xdr:sp macro="" textlink="">
      <xdr:nvSpPr>
        <xdr:cNvPr id="466" name="普通建設事業費 （ うち更新整備　）平均値テキスト"/>
        <xdr:cNvSpPr txBox="1"/>
      </xdr:nvSpPr>
      <xdr:spPr>
        <a:xfrm>
          <a:off x="10528300" y="16422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88086</xdr:rowOff>
    </xdr:from>
    <xdr:to>
      <xdr:col>50</xdr:col>
      <xdr:colOff>114300</xdr:colOff>
      <xdr:row>96</xdr:row>
      <xdr:rowOff>127519</xdr:rowOff>
    </xdr:to>
    <xdr:cxnSp macro="">
      <xdr:nvCxnSpPr>
        <xdr:cNvPr id="468" name="直線コネクタ 467"/>
        <xdr:cNvCxnSpPr/>
      </xdr:nvCxnSpPr>
      <xdr:spPr>
        <a:xfrm flipV="1">
          <a:off x="8750300" y="16547286"/>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127519</xdr:rowOff>
    </xdr:from>
    <xdr:to>
      <xdr:col>45</xdr:col>
      <xdr:colOff>177800</xdr:colOff>
      <xdr:row>97</xdr:row>
      <xdr:rowOff>56392</xdr:rowOff>
    </xdr:to>
    <xdr:cxnSp macro="">
      <xdr:nvCxnSpPr>
        <xdr:cNvPr id="471" name="直線コネクタ 470"/>
        <xdr:cNvCxnSpPr/>
      </xdr:nvCxnSpPr>
      <xdr:spPr>
        <a:xfrm flipV="1">
          <a:off x="7861300" y="16586719"/>
          <a:ext cx="889000" cy="10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166560</xdr:rowOff>
    </xdr:from>
    <xdr:to>
      <xdr:col>41</xdr:col>
      <xdr:colOff>50800</xdr:colOff>
      <xdr:row>97</xdr:row>
      <xdr:rowOff>56392</xdr:rowOff>
    </xdr:to>
    <xdr:cxnSp macro="">
      <xdr:nvCxnSpPr>
        <xdr:cNvPr id="474" name="直線コネクタ 473"/>
        <xdr:cNvCxnSpPr/>
      </xdr:nvCxnSpPr>
      <xdr:spPr>
        <a:xfrm>
          <a:off x="6972300" y="16625760"/>
          <a:ext cx="889000" cy="6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101528</xdr:rowOff>
    </xdr:from>
    <xdr:ext cx="534377" cy="259045"/>
    <xdr:sp macro="" textlink="">
      <xdr:nvSpPr>
        <xdr:cNvPr id="476" name="テキスト ボックス 475"/>
        <xdr:cNvSpPr txBox="1"/>
      </xdr:nvSpPr>
      <xdr:spPr>
        <a:xfrm>
          <a:off x="7594111" y="1638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161268</xdr:rowOff>
    </xdr:from>
    <xdr:to>
      <xdr:col>55</xdr:col>
      <xdr:colOff>50800</xdr:colOff>
      <xdr:row>97</xdr:row>
      <xdr:rowOff>91418</xdr:rowOff>
    </xdr:to>
    <xdr:sp macro="" textlink="">
      <xdr:nvSpPr>
        <xdr:cNvPr id="484" name="楕円 483"/>
        <xdr:cNvSpPr/>
      </xdr:nvSpPr>
      <xdr:spPr>
        <a:xfrm>
          <a:off x="10426700" y="166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139695</xdr:rowOff>
    </xdr:from>
    <xdr:ext cx="534377" cy="259045"/>
    <xdr:sp macro="" textlink="">
      <xdr:nvSpPr>
        <xdr:cNvPr id="485" name="普通建設事業費 （ うち更新整備　）該当値テキスト"/>
        <xdr:cNvSpPr txBox="1"/>
      </xdr:nvSpPr>
      <xdr:spPr>
        <a:xfrm>
          <a:off x="10528300" y="1659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37286</xdr:rowOff>
    </xdr:from>
    <xdr:to>
      <xdr:col>50</xdr:col>
      <xdr:colOff>165100</xdr:colOff>
      <xdr:row>96</xdr:row>
      <xdr:rowOff>138886</xdr:rowOff>
    </xdr:to>
    <xdr:sp macro="" textlink="">
      <xdr:nvSpPr>
        <xdr:cNvPr id="486" name="楕円 485"/>
        <xdr:cNvSpPr/>
      </xdr:nvSpPr>
      <xdr:spPr>
        <a:xfrm>
          <a:off x="9588500" y="1649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155413</xdr:rowOff>
    </xdr:from>
    <xdr:ext cx="534377" cy="259045"/>
    <xdr:sp macro="" textlink="">
      <xdr:nvSpPr>
        <xdr:cNvPr id="487" name="テキスト ボックス 486"/>
        <xdr:cNvSpPr txBox="1"/>
      </xdr:nvSpPr>
      <xdr:spPr>
        <a:xfrm>
          <a:off x="9372111" y="162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76719</xdr:rowOff>
    </xdr:from>
    <xdr:to>
      <xdr:col>46</xdr:col>
      <xdr:colOff>38100</xdr:colOff>
      <xdr:row>97</xdr:row>
      <xdr:rowOff>6869</xdr:rowOff>
    </xdr:to>
    <xdr:sp macro="" textlink="">
      <xdr:nvSpPr>
        <xdr:cNvPr id="488" name="楕円 487"/>
        <xdr:cNvSpPr/>
      </xdr:nvSpPr>
      <xdr:spPr>
        <a:xfrm>
          <a:off x="8699500" y="1653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23396</xdr:rowOff>
    </xdr:from>
    <xdr:ext cx="534377" cy="259045"/>
    <xdr:sp macro="" textlink="">
      <xdr:nvSpPr>
        <xdr:cNvPr id="489" name="テキスト ボックス 488"/>
        <xdr:cNvSpPr txBox="1"/>
      </xdr:nvSpPr>
      <xdr:spPr>
        <a:xfrm>
          <a:off x="8483111" y="1631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5592</xdr:rowOff>
    </xdr:from>
    <xdr:to>
      <xdr:col>41</xdr:col>
      <xdr:colOff>101600</xdr:colOff>
      <xdr:row>97</xdr:row>
      <xdr:rowOff>107192</xdr:rowOff>
    </xdr:to>
    <xdr:sp macro="" textlink="">
      <xdr:nvSpPr>
        <xdr:cNvPr id="490" name="楕円 489"/>
        <xdr:cNvSpPr/>
      </xdr:nvSpPr>
      <xdr:spPr>
        <a:xfrm>
          <a:off x="7810500" y="1663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98319</xdr:rowOff>
    </xdr:from>
    <xdr:ext cx="534377" cy="259045"/>
    <xdr:sp macro="" textlink="">
      <xdr:nvSpPr>
        <xdr:cNvPr id="491" name="テキスト ボックス 490"/>
        <xdr:cNvSpPr txBox="1"/>
      </xdr:nvSpPr>
      <xdr:spPr>
        <a:xfrm>
          <a:off x="7594111" y="1672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115760</xdr:rowOff>
    </xdr:from>
    <xdr:to>
      <xdr:col>36</xdr:col>
      <xdr:colOff>165100</xdr:colOff>
      <xdr:row>97</xdr:row>
      <xdr:rowOff>45910</xdr:rowOff>
    </xdr:to>
    <xdr:sp macro="" textlink="">
      <xdr:nvSpPr>
        <xdr:cNvPr id="492" name="楕円 491"/>
        <xdr:cNvSpPr/>
      </xdr:nvSpPr>
      <xdr:spPr>
        <a:xfrm>
          <a:off x="6921500" y="1657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62437</xdr:rowOff>
    </xdr:from>
    <xdr:ext cx="534377" cy="259045"/>
    <xdr:sp macro="" textlink="">
      <xdr:nvSpPr>
        <xdr:cNvPr id="493" name="テキスト ボックス 492"/>
        <xdr:cNvSpPr txBox="1"/>
      </xdr:nvSpPr>
      <xdr:spPr>
        <a:xfrm>
          <a:off x="6705111" y="1635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36182</xdr:rowOff>
    </xdr:from>
    <xdr:to>
      <xdr:col>85</xdr:col>
      <xdr:colOff>127000</xdr:colOff>
      <xdr:row>39</xdr:row>
      <xdr:rowOff>40278</xdr:rowOff>
    </xdr:to>
    <xdr:cxnSp macro="">
      <xdr:nvCxnSpPr>
        <xdr:cNvPr id="522" name="直線コネクタ 521"/>
        <xdr:cNvCxnSpPr/>
      </xdr:nvCxnSpPr>
      <xdr:spPr>
        <a:xfrm>
          <a:off x="15481300" y="6722732"/>
          <a:ext cx="8382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30010</xdr:rowOff>
    </xdr:from>
    <xdr:to>
      <xdr:col>81</xdr:col>
      <xdr:colOff>50800</xdr:colOff>
      <xdr:row>39</xdr:row>
      <xdr:rowOff>36182</xdr:rowOff>
    </xdr:to>
    <xdr:cxnSp macro="">
      <xdr:nvCxnSpPr>
        <xdr:cNvPr id="525" name="直線コネクタ 524"/>
        <xdr:cNvCxnSpPr/>
      </xdr:nvCxnSpPr>
      <xdr:spPr>
        <a:xfrm>
          <a:off x="14592300" y="6716560"/>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30010</xdr:rowOff>
    </xdr:from>
    <xdr:to>
      <xdr:col>76</xdr:col>
      <xdr:colOff>114300</xdr:colOff>
      <xdr:row>39</xdr:row>
      <xdr:rowOff>40507</xdr:rowOff>
    </xdr:to>
    <xdr:cxnSp macro="">
      <xdr:nvCxnSpPr>
        <xdr:cNvPr id="528" name="直線コネクタ 527"/>
        <xdr:cNvCxnSpPr/>
      </xdr:nvCxnSpPr>
      <xdr:spPr>
        <a:xfrm flipV="1">
          <a:off x="13703300" y="6716560"/>
          <a:ext cx="889000" cy="1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40507</xdr:rowOff>
    </xdr:from>
    <xdr:to>
      <xdr:col>71</xdr:col>
      <xdr:colOff>177800</xdr:colOff>
      <xdr:row>39</xdr:row>
      <xdr:rowOff>42831</xdr:rowOff>
    </xdr:to>
    <xdr:cxnSp macro="">
      <xdr:nvCxnSpPr>
        <xdr:cNvPr id="531" name="直線コネクタ 530"/>
        <xdr:cNvCxnSpPr/>
      </xdr:nvCxnSpPr>
      <xdr:spPr>
        <a:xfrm flipV="1">
          <a:off x="12814300" y="6727057"/>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160928</xdr:rowOff>
    </xdr:from>
    <xdr:to>
      <xdr:col>85</xdr:col>
      <xdr:colOff>177800</xdr:colOff>
      <xdr:row>39</xdr:row>
      <xdr:rowOff>91078</xdr:rowOff>
    </xdr:to>
    <xdr:sp macro="" textlink="">
      <xdr:nvSpPr>
        <xdr:cNvPr id="541" name="楕円 540"/>
        <xdr:cNvSpPr/>
      </xdr:nvSpPr>
      <xdr:spPr>
        <a:xfrm>
          <a:off x="16268700" y="66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378565" cy="259045"/>
    <xdr:sp macro="" textlink="">
      <xdr:nvSpPr>
        <xdr:cNvPr id="542" name="災害復旧事業費該当値テキスト"/>
        <xdr:cNvSpPr txBox="1"/>
      </xdr:nvSpPr>
      <xdr:spPr>
        <a:xfrm>
          <a:off x="16370300" y="6601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156832</xdr:rowOff>
    </xdr:from>
    <xdr:to>
      <xdr:col>81</xdr:col>
      <xdr:colOff>101600</xdr:colOff>
      <xdr:row>39</xdr:row>
      <xdr:rowOff>86982</xdr:rowOff>
    </xdr:to>
    <xdr:sp macro="" textlink="">
      <xdr:nvSpPr>
        <xdr:cNvPr id="543" name="楕円 542"/>
        <xdr:cNvSpPr/>
      </xdr:nvSpPr>
      <xdr:spPr>
        <a:xfrm>
          <a:off x="15430500" y="667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78109</xdr:rowOff>
    </xdr:from>
    <xdr:ext cx="378565" cy="259045"/>
    <xdr:sp macro="" textlink="">
      <xdr:nvSpPr>
        <xdr:cNvPr id="544" name="テキスト ボックス 543"/>
        <xdr:cNvSpPr txBox="1"/>
      </xdr:nvSpPr>
      <xdr:spPr>
        <a:xfrm>
          <a:off x="15292017" y="6764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150660</xdr:rowOff>
    </xdr:from>
    <xdr:to>
      <xdr:col>76</xdr:col>
      <xdr:colOff>165100</xdr:colOff>
      <xdr:row>39</xdr:row>
      <xdr:rowOff>80810</xdr:rowOff>
    </xdr:to>
    <xdr:sp macro="" textlink="">
      <xdr:nvSpPr>
        <xdr:cNvPr id="545" name="楕円 544"/>
        <xdr:cNvSpPr/>
      </xdr:nvSpPr>
      <xdr:spPr>
        <a:xfrm>
          <a:off x="14541500" y="666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71937</xdr:rowOff>
    </xdr:from>
    <xdr:ext cx="378565" cy="259045"/>
    <xdr:sp macro="" textlink="">
      <xdr:nvSpPr>
        <xdr:cNvPr id="546" name="テキスト ボックス 545"/>
        <xdr:cNvSpPr txBox="1"/>
      </xdr:nvSpPr>
      <xdr:spPr>
        <a:xfrm>
          <a:off x="14403017" y="6758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161157</xdr:rowOff>
    </xdr:from>
    <xdr:to>
      <xdr:col>72</xdr:col>
      <xdr:colOff>38100</xdr:colOff>
      <xdr:row>39</xdr:row>
      <xdr:rowOff>91307</xdr:rowOff>
    </xdr:to>
    <xdr:sp macro="" textlink="">
      <xdr:nvSpPr>
        <xdr:cNvPr id="547" name="楕円 546"/>
        <xdr:cNvSpPr/>
      </xdr:nvSpPr>
      <xdr:spPr>
        <a:xfrm>
          <a:off x="13652500" y="667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82434</xdr:rowOff>
    </xdr:from>
    <xdr:ext cx="378565" cy="259045"/>
    <xdr:sp macro="" textlink="">
      <xdr:nvSpPr>
        <xdr:cNvPr id="548" name="テキスト ボックス 547"/>
        <xdr:cNvSpPr txBox="1"/>
      </xdr:nvSpPr>
      <xdr:spPr>
        <a:xfrm>
          <a:off x="13514017" y="67689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163481</xdr:rowOff>
    </xdr:from>
    <xdr:to>
      <xdr:col>67</xdr:col>
      <xdr:colOff>101600</xdr:colOff>
      <xdr:row>39</xdr:row>
      <xdr:rowOff>93631</xdr:rowOff>
    </xdr:to>
    <xdr:sp macro="" textlink="">
      <xdr:nvSpPr>
        <xdr:cNvPr id="549" name="楕円 548"/>
        <xdr:cNvSpPr/>
      </xdr:nvSpPr>
      <xdr:spPr>
        <a:xfrm>
          <a:off x="12763500" y="667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84758</xdr:rowOff>
    </xdr:from>
    <xdr:ext cx="313932" cy="259045"/>
    <xdr:sp macro="" textlink="">
      <xdr:nvSpPr>
        <xdr:cNvPr id="550" name="テキスト ボックス 549"/>
        <xdr:cNvSpPr txBox="1"/>
      </xdr:nvSpPr>
      <xdr:spPr>
        <a:xfrm>
          <a:off x="12657333" y="6771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83350</xdr:rowOff>
    </xdr:from>
    <xdr:to>
      <xdr:col>85</xdr:col>
      <xdr:colOff>127000</xdr:colOff>
      <xdr:row>72</xdr:row>
      <xdr:rowOff>119126</xdr:rowOff>
    </xdr:to>
    <xdr:cxnSp macro="">
      <xdr:nvCxnSpPr>
        <xdr:cNvPr id="626" name="直線コネクタ 625"/>
        <xdr:cNvCxnSpPr/>
      </xdr:nvCxnSpPr>
      <xdr:spPr>
        <a:xfrm flipV="1">
          <a:off x="15481300" y="12427750"/>
          <a:ext cx="8382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54524</xdr:rowOff>
    </xdr:from>
    <xdr:to>
      <xdr:col>81</xdr:col>
      <xdr:colOff>50800</xdr:colOff>
      <xdr:row>72</xdr:row>
      <xdr:rowOff>119126</xdr:rowOff>
    </xdr:to>
    <xdr:cxnSp macro="">
      <xdr:nvCxnSpPr>
        <xdr:cNvPr id="629" name="直線コネクタ 628"/>
        <xdr:cNvCxnSpPr/>
      </xdr:nvCxnSpPr>
      <xdr:spPr>
        <a:xfrm>
          <a:off x="14592300" y="12398924"/>
          <a:ext cx="8890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37813</xdr:rowOff>
    </xdr:from>
    <xdr:to>
      <xdr:col>76</xdr:col>
      <xdr:colOff>114300</xdr:colOff>
      <xdr:row>72</xdr:row>
      <xdr:rowOff>54524</xdr:rowOff>
    </xdr:to>
    <xdr:cxnSp macro="">
      <xdr:nvCxnSpPr>
        <xdr:cNvPr id="632" name="直線コネクタ 631"/>
        <xdr:cNvCxnSpPr/>
      </xdr:nvCxnSpPr>
      <xdr:spPr>
        <a:xfrm>
          <a:off x="13703300" y="12210763"/>
          <a:ext cx="889000" cy="18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168480</xdr:rowOff>
    </xdr:from>
    <xdr:to>
      <xdr:col>71</xdr:col>
      <xdr:colOff>177800</xdr:colOff>
      <xdr:row>71</xdr:row>
      <xdr:rowOff>37813</xdr:rowOff>
    </xdr:to>
    <xdr:cxnSp macro="">
      <xdr:nvCxnSpPr>
        <xdr:cNvPr id="635" name="直線コネクタ 634"/>
        <xdr:cNvCxnSpPr/>
      </xdr:nvCxnSpPr>
      <xdr:spPr>
        <a:xfrm>
          <a:off x="12814300" y="12169980"/>
          <a:ext cx="889000" cy="4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32550</xdr:rowOff>
    </xdr:from>
    <xdr:to>
      <xdr:col>85</xdr:col>
      <xdr:colOff>177800</xdr:colOff>
      <xdr:row>72</xdr:row>
      <xdr:rowOff>134150</xdr:rowOff>
    </xdr:to>
    <xdr:sp macro="" textlink="">
      <xdr:nvSpPr>
        <xdr:cNvPr id="645" name="楕円 644"/>
        <xdr:cNvSpPr/>
      </xdr:nvSpPr>
      <xdr:spPr>
        <a:xfrm>
          <a:off x="16268700" y="123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55427</xdr:rowOff>
    </xdr:from>
    <xdr:ext cx="534377" cy="259045"/>
    <xdr:sp macro="" textlink="">
      <xdr:nvSpPr>
        <xdr:cNvPr id="646" name="公債費該当値テキスト"/>
        <xdr:cNvSpPr txBox="1"/>
      </xdr:nvSpPr>
      <xdr:spPr>
        <a:xfrm>
          <a:off x="16370300" y="122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68326</xdr:rowOff>
    </xdr:from>
    <xdr:to>
      <xdr:col>81</xdr:col>
      <xdr:colOff>101600</xdr:colOff>
      <xdr:row>72</xdr:row>
      <xdr:rowOff>169926</xdr:rowOff>
    </xdr:to>
    <xdr:sp macro="" textlink="">
      <xdr:nvSpPr>
        <xdr:cNvPr id="647" name="楕円 646"/>
        <xdr:cNvSpPr/>
      </xdr:nvSpPr>
      <xdr:spPr>
        <a:xfrm>
          <a:off x="15430500" y="1241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15003</xdr:rowOff>
    </xdr:from>
    <xdr:ext cx="534377" cy="259045"/>
    <xdr:sp macro="" textlink="">
      <xdr:nvSpPr>
        <xdr:cNvPr id="648" name="テキスト ボックス 647"/>
        <xdr:cNvSpPr txBox="1"/>
      </xdr:nvSpPr>
      <xdr:spPr>
        <a:xfrm>
          <a:off x="15214111" y="12187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3724</xdr:rowOff>
    </xdr:from>
    <xdr:to>
      <xdr:col>76</xdr:col>
      <xdr:colOff>165100</xdr:colOff>
      <xdr:row>72</xdr:row>
      <xdr:rowOff>105324</xdr:rowOff>
    </xdr:to>
    <xdr:sp macro="" textlink="">
      <xdr:nvSpPr>
        <xdr:cNvPr id="649" name="楕円 648"/>
        <xdr:cNvSpPr/>
      </xdr:nvSpPr>
      <xdr:spPr>
        <a:xfrm>
          <a:off x="14541500" y="1234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121851</xdr:rowOff>
    </xdr:from>
    <xdr:ext cx="534377" cy="259045"/>
    <xdr:sp macro="" textlink="">
      <xdr:nvSpPr>
        <xdr:cNvPr id="650" name="テキスト ボックス 649"/>
        <xdr:cNvSpPr txBox="1"/>
      </xdr:nvSpPr>
      <xdr:spPr>
        <a:xfrm>
          <a:off x="14325111" y="1212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158463</xdr:rowOff>
    </xdr:from>
    <xdr:to>
      <xdr:col>72</xdr:col>
      <xdr:colOff>38100</xdr:colOff>
      <xdr:row>71</xdr:row>
      <xdr:rowOff>88613</xdr:rowOff>
    </xdr:to>
    <xdr:sp macro="" textlink="">
      <xdr:nvSpPr>
        <xdr:cNvPr id="651" name="楕円 650"/>
        <xdr:cNvSpPr/>
      </xdr:nvSpPr>
      <xdr:spPr>
        <a:xfrm>
          <a:off x="13652500" y="1215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105140</xdr:rowOff>
    </xdr:from>
    <xdr:ext cx="534377" cy="259045"/>
    <xdr:sp macro="" textlink="">
      <xdr:nvSpPr>
        <xdr:cNvPr id="652" name="テキスト ボックス 651"/>
        <xdr:cNvSpPr txBox="1"/>
      </xdr:nvSpPr>
      <xdr:spPr>
        <a:xfrm>
          <a:off x="13436111" y="1193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117680</xdr:rowOff>
    </xdr:from>
    <xdr:to>
      <xdr:col>67</xdr:col>
      <xdr:colOff>101600</xdr:colOff>
      <xdr:row>71</xdr:row>
      <xdr:rowOff>47830</xdr:rowOff>
    </xdr:to>
    <xdr:sp macro="" textlink="">
      <xdr:nvSpPr>
        <xdr:cNvPr id="653" name="楕円 652"/>
        <xdr:cNvSpPr/>
      </xdr:nvSpPr>
      <xdr:spPr>
        <a:xfrm>
          <a:off x="12763500" y="1211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64357</xdr:rowOff>
    </xdr:from>
    <xdr:ext cx="534377" cy="259045"/>
    <xdr:sp macro="" textlink="">
      <xdr:nvSpPr>
        <xdr:cNvPr id="654" name="テキスト ボックス 653"/>
        <xdr:cNvSpPr txBox="1"/>
      </xdr:nvSpPr>
      <xdr:spPr>
        <a:xfrm>
          <a:off x="12547111" y="1189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79197</xdr:rowOff>
    </xdr:from>
    <xdr:to>
      <xdr:col>85</xdr:col>
      <xdr:colOff>127000</xdr:colOff>
      <xdr:row>98</xdr:row>
      <xdr:rowOff>83655</xdr:rowOff>
    </xdr:to>
    <xdr:cxnSp macro="">
      <xdr:nvCxnSpPr>
        <xdr:cNvPr id="683" name="直線コネクタ 682"/>
        <xdr:cNvCxnSpPr/>
      </xdr:nvCxnSpPr>
      <xdr:spPr>
        <a:xfrm flipV="1">
          <a:off x="15481300" y="16881297"/>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161455</xdr:rowOff>
    </xdr:from>
    <xdr:to>
      <xdr:col>81</xdr:col>
      <xdr:colOff>50800</xdr:colOff>
      <xdr:row>98</xdr:row>
      <xdr:rowOff>83655</xdr:rowOff>
    </xdr:to>
    <xdr:cxnSp macro="">
      <xdr:nvCxnSpPr>
        <xdr:cNvPr id="686" name="直線コネクタ 685"/>
        <xdr:cNvCxnSpPr/>
      </xdr:nvCxnSpPr>
      <xdr:spPr>
        <a:xfrm>
          <a:off x="14592300" y="16792105"/>
          <a:ext cx="889000" cy="9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34582</xdr:rowOff>
    </xdr:from>
    <xdr:to>
      <xdr:col>76</xdr:col>
      <xdr:colOff>114300</xdr:colOff>
      <xdr:row>97</xdr:row>
      <xdr:rowOff>161455</xdr:rowOff>
    </xdr:to>
    <xdr:cxnSp macro="">
      <xdr:nvCxnSpPr>
        <xdr:cNvPr id="689" name="直線コネクタ 688"/>
        <xdr:cNvCxnSpPr/>
      </xdr:nvCxnSpPr>
      <xdr:spPr>
        <a:xfrm>
          <a:off x="13703300" y="16665232"/>
          <a:ext cx="889000" cy="12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32504</xdr:rowOff>
    </xdr:from>
    <xdr:ext cx="469744" cy="259045"/>
    <xdr:sp macro="" textlink="">
      <xdr:nvSpPr>
        <xdr:cNvPr id="691" name="テキスト ボックス 690"/>
        <xdr:cNvSpPr txBox="1"/>
      </xdr:nvSpPr>
      <xdr:spPr>
        <a:xfrm>
          <a:off x="14357428" y="1683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34582</xdr:rowOff>
    </xdr:from>
    <xdr:to>
      <xdr:col>71</xdr:col>
      <xdr:colOff>177800</xdr:colOff>
      <xdr:row>98</xdr:row>
      <xdr:rowOff>149186</xdr:rowOff>
    </xdr:to>
    <xdr:cxnSp macro="">
      <xdr:nvCxnSpPr>
        <xdr:cNvPr id="692" name="直線コネクタ 691"/>
        <xdr:cNvCxnSpPr/>
      </xdr:nvCxnSpPr>
      <xdr:spPr>
        <a:xfrm flipV="1">
          <a:off x="12814300" y="16665232"/>
          <a:ext cx="889000" cy="28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43096</xdr:rowOff>
    </xdr:from>
    <xdr:ext cx="469744" cy="259045"/>
    <xdr:sp macro="" textlink="">
      <xdr:nvSpPr>
        <xdr:cNvPr id="694" name="テキスト ボックス 693"/>
        <xdr:cNvSpPr txBox="1"/>
      </xdr:nvSpPr>
      <xdr:spPr>
        <a:xfrm>
          <a:off x="13468428" y="16845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28397</xdr:rowOff>
    </xdr:from>
    <xdr:to>
      <xdr:col>85</xdr:col>
      <xdr:colOff>177800</xdr:colOff>
      <xdr:row>98</xdr:row>
      <xdr:rowOff>129997</xdr:rowOff>
    </xdr:to>
    <xdr:sp macro="" textlink="">
      <xdr:nvSpPr>
        <xdr:cNvPr id="702" name="楕円 701"/>
        <xdr:cNvSpPr/>
      </xdr:nvSpPr>
      <xdr:spPr>
        <a:xfrm>
          <a:off x="16268700" y="1683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6824</xdr:rowOff>
    </xdr:from>
    <xdr:ext cx="469744" cy="259045"/>
    <xdr:sp macro="" textlink="">
      <xdr:nvSpPr>
        <xdr:cNvPr id="703" name="積立金該当値テキスト"/>
        <xdr:cNvSpPr txBox="1"/>
      </xdr:nvSpPr>
      <xdr:spPr>
        <a:xfrm>
          <a:off x="16370300" y="1680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32855</xdr:rowOff>
    </xdr:from>
    <xdr:to>
      <xdr:col>81</xdr:col>
      <xdr:colOff>101600</xdr:colOff>
      <xdr:row>98</xdr:row>
      <xdr:rowOff>134455</xdr:rowOff>
    </xdr:to>
    <xdr:sp macro="" textlink="">
      <xdr:nvSpPr>
        <xdr:cNvPr id="704" name="楕円 703"/>
        <xdr:cNvSpPr/>
      </xdr:nvSpPr>
      <xdr:spPr>
        <a:xfrm>
          <a:off x="15430500" y="168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125582</xdr:rowOff>
    </xdr:from>
    <xdr:ext cx="469744" cy="259045"/>
    <xdr:sp macro="" textlink="">
      <xdr:nvSpPr>
        <xdr:cNvPr id="705" name="テキスト ボックス 704"/>
        <xdr:cNvSpPr txBox="1"/>
      </xdr:nvSpPr>
      <xdr:spPr>
        <a:xfrm>
          <a:off x="15246428" y="1692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110655</xdr:rowOff>
    </xdr:from>
    <xdr:to>
      <xdr:col>76</xdr:col>
      <xdr:colOff>165100</xdr:colOff>
      <xdr:row>98</xdr:row>
      <xdr:rowOff>40805</xdr:rowOff>
    </xdr:to>
    <xdr:sp macro="" textlink="">
      <xdr:nvSpPr>
        <xdr:cNvPr id="706" name="楕円 705"/>
        <xdr:cNvSpPr/>
      </xdr:nvSpPr>
      <xdr:spPr>
        <a:xfrm>
          <a:off x="14541500" y="1674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57332</xdr:rowOff>
    </xdr:from>
    <xdr:ext cx="469744" cy="259045"/>
    <xdr:sp macro="" textlink="">
      <xdr:nvSpPr>
        <xdr:cNvPr id="707" name="テキスト ボックス 706"/>
        <xdr:cNvSpPr txBox="1"/>
      </xdr:nvSpPr>
      <xdr:spPr>
        <a:xfrm>
          <a:off x="14357428" y="16516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155232</xdr:rowOff>
    </xdr:from>
    <xdr:to>
      <xdr:col>72</xdr:col>
      <xdr:colOff>38100</xdr:colOff>
      <xdr:row>97</xdr:row>
      <xdr:rowOff>85382</xdr:rowOff>
    </xdr:to>
    <xdr:sp macro="" textlink="">
      <xdr:nvSpPr>
        <xdr:cNvPr id="708" name="楕円 707"/>
        <xdr:cNvSpPr/>
      </xdr:nvSpPr>
      <xdr:spPr>
        <a:xfrm>
          <a:off x="13652500" y="166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101909</xdr:rowOff>
    </xdr:from>
    <xdr:ext cx="469744" cy="259045"/>
    <xdr:sp macro="" textlink="">
      <xdr:nvSpPr>
        <xdr:cNvPr id="709" name="テキスト ボックス 708"/>
        <xdr:cNvSpPr txBox="1"/>
      </xdr:nvSpPr>
      <xdr:spPr>
        <a:xfrm>
          <a:off x="13468428" y="16389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98386</xdr:rowOff>
    </xdr:from>
    <xdr:to>
      <xdr:col>67</xdr:col>
      <xdr:colOff>101600</xdr:colOff>
      <xdr:row>99</xdr:row>
      <xdr:rowOff>28536</xdr:rowOff>
    </xdr:to>
    <xdr:sp macro="" textlink="">
      <xdr:nvSpPr>
        <xdr:cNvPr id="710" name="楕円 709"/>
        <xdr:cNvSpPr/>
      </xdr:nvSpPr>
      <xdr:spPr>
        <a:xfrm>
          <a:off x="12763500" y="169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19663</xdr:rowOff>
    </xdr:from>
    <xdr:ext cx="469744" cy="259045"/>
    <xdr:sp macro="" textlink="">
      <xdr:nvSpPr>
        <xdr:cNvPr id="711" name="テキスト ボックス 710"/>
        <xdr:cNvSpPr txBox="1"/>
      </xdr:nvSpPr>
      <xdr:spPr>
        <a:xfrm>
          <a:off x="12579428" y="169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134148</xdr:rowOff>
    </xdr:from>
    <xdr:to>
      <xdr:col>116</xdr:col>
      <xdr:colOff>63500</xdr:colOff>
      <xdr:row>37</xdr:row>
      <xdr:rowOff>5806</xdr:rowOff>
    </xdr:to>
    <xdr:cxnSp macro="">
      <xdr:nvCxnSpPr>
        <xdr:cNvPr id="742" name="直線コネクタ 741"/>
        <xdr:cNvCxnSpPr/>
      </xdr:nvCxnSpPr>
      <xdr:spPr>
        <a:xfrm>
          <a:off x="21323300" y="6306348"/>
          <a:ext cx="838200" cy="4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56060</xdr:rowOff>
    </xdr:from>
    <xdr:ext cx="469744" cy="259045"/>
    <xdr:sp macro="" textlink="">
      <xdr:nvSpPr>
        <xdr:cNvPr id="743" name="投資及び出資金平均値テキスト"/>
        <xdr:cNvSpPr txBox="1"/>
      </xdr:nvSpPr>
      <xdr:spPr>
        <a:xfrm>
          <a:off x="22212300" y="6399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134148</xdr:rowOff>
    </xdr:from>
    <xdr:to>
      <xdr:col>111</xdr:col>
      <xdr:colOff>177800</xdr:colOff>
      <xdr:row>37</xdr:row>
      <xdr:rowOff>20501</xdr:rowOff>
    </xdr:to>
    <xdr:cxnSp macro="">
      <xdr:nvCxnSpPr>
        <xdr:cNvPr id="745" name="直線コネクタ 744"/>
        <xdr:cNvCxnSpPr/>
      </xdr:nvCxnSpPr>
      <xdr:spPr>
        <a:xfrm flipV="1">
          <a:off x="20434300" y="6306348"/>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148807</xdr:rowOff>
    </xdr:from>
    <xdr:ext cx="469744" cy="259045"/>
    <xdr:sp macro="" textlink="">
      <xdr:nvSpPr>
        <xdr:cNvPr id="747" name="テキスト ボックス 746"/>
        <xdr:cNvSpPr txBox="1"/>
      </xdr:nvSpPr>
      <xdr:spPr>
        <a:xfrm>
          <a:off x="21088428" y="649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20501</xdr:rowOff>
    </xdr:from>
    <xdr:to>
      <xdr:col>107</xdr:col>
      <xdr:colOff>50800</xdr:colOff>
      <xdr:row>37</xdr:row>
      <xdr:rowOff>35197</xdr:rowOff>
    </xdr:to>
    <xdr:cxnSp macro="">
      <xdr:nvCxnSpPr>
        <xdr:cNvPr id="748" name="直線コネクタ 747"/>
        <xdr:cNvCxnSpPr/>
      </xdr:nvCxnSpPr>
      <xdr:spPr>
        <a:xfrm flipV="1">
          <a:off x="19545300" y="636415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143908</xdr:rowOff>
    </xdr:from>
    <xdr:ext cx="469744" cy="259045"/>
    <xdr:sp macro="" textlink="">
      <xdr:nvSpPr>
        <xdr:cNvPr id="750" name="テキスト ボックス 749"/>
        <xdr:cNvSpPr txBox="1"/>
      </xdr:nvSpPr>
      <xdr:spPr>
        <a:xfrm>
          <a:off x="20199428" y="648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35197</xdr:rowOff>
    </xdr:from>
    <xdr:to>
      <xdr:col>102</xdr:col>
      <xdr:colOff>114300</xdr:colOff>
      <xdr:row>37</xdr:row>
      <xdr:rowOff>78958</xdr:rowOff>
    </xdr:to>
    <xdr:cxnSp macro="">
      <xdr:nvCxnSpPr>
        <xdr:cNvPr id="751" name="直線コネクタ 750"/>
        <xdr:cNvCxnSpPr/>
      </xdr:nvCxnSpPr>
      <xdr:spPr>
        <a:xfrm flipV="1">
          <a:off x="18656300" y="6378847"/>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167258</xdr:rowOff>
    </xdr:from>
    <xdr:ext cx="469744" cy="259045"/>
    <xdr:sp macro="" textlink="">
      <xdr:nvSpPr>
        <xdr:cNvPr id="753" name="テキスト ボックス 752"/>
        <xdr:cNvSpPr txBox="1"/>
      </xdr:nvSpPr>
      <xdr:spPr>
        <a:xfrm>
          <a:off x="19310428" y="651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543</xdr:rowOff>
    </xdr:from>
    <xdr:ext cx="469744" cy="259045"/>
    <xdr:sp macro="" textlink="">
      <xdr:nvSpPr>
        <xdr:cNvPr id="755" name="テキスト ボックス 754"/>
        <xdr:cNvSpPr txBox="1"/>
      </xdr:nvSpPr>
      <xdr:spPr>
        <a:xfrm>
          <a:off x="18421428" y="65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126456</xdr:rowOff>
    </xdr:from>
    <xdr:to>
      <xdr:col>116</xdr:col>
      <xdr:colOff>114300</xdr:colOff>
      <xdr:row>37</xdr:row>
      <xdr:rowOff>56606</xdr:rowOff>
    </xdr:to>
    <xdr:sp macro="" textlink="">
      <xdr:nvSpPr>
        <xdr:cNvPr id="761" name="楕円 760"/>
        <xdr:cNvSpPr/>
      </xdr:nvSpPr>
      <xdr:spPr>
        <a:xfrm>
          <a:off x="22110700" y="629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149333</xdr:rowOff>
    </xdr:from>
    <xdr:ext cx="469744" cy="259045"/>
    <xdr:sp macro="" textlink="">
      <xdr:nvSpPr>
        <xdr:cNvPr id="762" name="投資及び出資金該当値テキスト"/>
        <xdr:cNvSpPr txBox="1"/>
      </xdr:nvSpPr>
      <xdr:spPr>
        <a:xfrm>
          <a:off x="22212300" y="6150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83348</xdr:rowOff>
    </xdr:from>
    <xdr:to>
      <xdr:col>112</xdr:col>
      <xdr:colOff>38100</xdr:colOff>
      <xdr:row>37</xdr:row>
      <xdr:rowOff>13498</xdr:rowOff>
    </xdr:to>
    <xdr:sp macro="" textlink="">
      <xdr:nvSpPr>
        <xdr:cNvPr id="763" name="楕円 762"/>
        <xdr:cNvSpPr/>
      </xdr:nvSpPr>
      <xdr:spPr>
        <a:xfrm>
          <a:off x="21272500" y="625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30025</xdr:rowOff>
    </xdr:from>
    <xdr:ext cx="469744" cy="259045"/>
    <xdr:sp macro="" textlink="">
      <xdr:nvSpPr>
        <xdr:cNvPr id="764" name="テキスト ボックス 763"/>
        <xdr:cNvSpPr txBox="1"/>
      </xdr:nvSpPr>
      <xdr:spPr>
        <a:xfrm>
          <a:off x="21088428" y="6030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141151</xdr:rowOff>
    </xdr:from>
    <xdr:to>
      <xdr:col>107</xdr:col>
      <xdr:colOff>101600</xdr:colOff>
      <xdr:row>37</xdr:row>
      <xdr:rowOff>71301</xdr:rowOff>
    </xdr:to>
    <xdr:sp macro="" textlink="">
      <xdr:nvSpPr>
        <xdr:cNvPr id="765" name="楕円 764"/>
        <xdr:cNvSpPr/>
      </xdr:nvSpPr>
      <xdr:spPr>
        <a:xfrm>
          <a:off x="20383500" y="631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87828</xdr:rowOff>
    </xdr:from>
    <xdr:ext cx="469744" cy="259045"/>
    <xdr:sp macro="" textlink="">
      <xdr:nvSpPr>
        <xdr:cNvPr id="766" name="テキスト ボックス 765"/>
        <xdr:cNvSpPr txBox="1"/>
      </xdr:nvSpPr>
      <xdr:spPr>
        <a:xfrm>
          <a:off x="20199428" y="608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155847</xdr:rowOff>
    </xdr:from>
    <xdr:to>
      <xdr:col>102</xdr:col>
      <xdr:colOff>165100</xdr:colOff>
      <xdr:row>37</xdr:row>
      <xdr:rowOff>85997</xdr:rowOff>
    </xdr:to>
    <xdr:sp macro="" textlink="">
      <xdr:nvSpPr>
        <xdr:cNvPr id="767" name="楕円 766"/>
        <xdr:cNvSpPr/>
      </xdr:nvSpPr>
      <xdr:spPr>
        <a:xfrm>
          <a:off x="19494500" y="63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102524</xdr:rowOff>
    </xdr:from>
    <xdr:ext cx="469744" cy="259045"/>
    <xdr:sp macro="" textlink="">
      <xdr:nvSpPr>
        <xdr:cNvPr id="768" name="テキスト ボックス 767"/>
        <xdr:cNvSpPr txBox="1"/>
      </xdr:nvSpPr>
      <xdr:spPr>
        <a:xfrm>
          <a:off x="19310428" y="610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28158</xdr:rowOff>
    </xdr:from>
    <xdr:to>
      <xdr:col>98</xdr:col>
      <xdr:colOff>38100</xdr:colOff>
      <xdr:row>37</xdr:row>
      <xdr:rowOff>129758</xdr:rowOff>
    </xdr:to>
    <xdr:sp macro="" textlink="">
      <xdr:nvSpPr>
        <xdr:cNvPr id="769" name="楕円 768"/>
        <xdr:cNvSpPr/>
      </xdr:nvSpPr>
      <xdr:spPr>
        <a:xfrm>
          <a:off x="18605500" y="637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146285</xdr:rowOff>
    </xdr:from>
    <xdr:ext cx="469744" cy="259045"/>
    <xdr:sp macro="" textlink="">
      <xdr:nvSpPr>
        <xdr:cNvPr id="770" name="テキスト ボックス 769"/>
        <xdr:cNvSpPr txBox="1"/>
      </xdr:nvSpPr>
      <xdr:spPr>
        <a:xfrm>
          <a:off x="18421428" y="614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97850</xdr:rowOff>
    </xdr:from>
    <xdr:to>
      <xdr:col>116</xdr:col>
      <xdr:colOff>63500</xdr:colOff>
      <xdr:row>59</xdr:row>
      <xdr:rowOff>98176</xdr:rowOff>
    </xdr:to>
    <xdr:cxnSp macro="">
      <xdr:nvCxnSpPr>
        <xdr:cNvPr id="801" name="直線コネクタ 800"/>
        <xdr:cNvCxnSpPr/>
      </xdr:nvCxnSpPr>
      <xdr:spPr>
        <a:xfrm>
          <a:off x="21323300" y="10213400"/>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91546</xdr:rowOff>
    </xdr:from>
    <xdr:ext cx="469744" cy="259045"/>
    <xdr:sp macro="" textlink="">
      <xdr:nvSpPr>
        <xdr:cNvPr id="802" name="貸付金平均値テキスト"/>
        <xdr:cNvSpPr txBox="1"/>
      </xdr:nvSpPr>
      <xdr:spPr>
        <a:xfrm>
          <a:off x="22212300" y="9864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97082</xdr:rowOff>
    </xdr:from>
    <xdr:to>
      <xdr:col>111</xdr:col>
      <xdr:colOff>177800</xdr:colOff>
      <xdr:row>59</xdr:row>
      <xdr:rowOff>97850</xdr:rowOff>
    </xdr:to>
    <xdr:cxnSp macro="">
      <xdr:nvCxnSpPr>
        <xdr:cNvPr id="804" name="直線コネクタ 803"/>
        <xdr:cNvCxnSpPr/>
      </xdr:nvCxnSpPr>
      <xdr:spPr>
        <a:xfrm>
          <a:off x="20434300" y="10212632"/>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62650</xdr:rowOff>
    </xdr:from>
    <xdr:ext cx="469744" cy="259045"/>
    <xdr:sp macro="" textlink="">
      <xdr:nvSpPr>
        <xdr:cNvPr id="806" name="テキスト ボックス 805"/>
        <xdr:cNvSpPr txBox="1"/>
      </xdr:nvSpPr>
      <xdr:spPr>
        <a:xfrm>
          <a:off x="21088428" y="9835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96919</xdr:rowOff>
    </xdr:from>
    <xdr:to>
      <xdr:col>107</xdr:col>
      <xdr:colOff>50800</xdr:colOff>
      <xdr:row>59</xdr:row>
      <xdr:rowOff>97082</xdr:rowOff>
    </xdr:to>
    <xdr:cxnSp macro="">
      <xdr:nvCxnSpPr>
        <xdr:cNvPr id="807" name="直線コネクタ 806"/>
        <xdr:cNvCxnSpPr/>
      </xdr:nvCxnSpPr>
      <xdr:spPr>
        <a:xfrm>
          <a:off x="19545300" y="1021246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09" name="テキスト ボックス 808"/>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48505</xdr:rowOff>
    </xdr:from>
    <xdr:to>
      <xdr:col>102</xdr:col>
      <xdr:colOff>114300</xdr:colOff>
      <xdr:row>59</xdr:row>
      <xdr:rowOff>96919</xdr:rowOff>
    </xdr:to>
    <xdr:cxnSp macro="">
      <xdr:nvCxnSpPr>
        <xdr:cNvPr id="810" name="直線コネクタ 809"/>
        <xdr:cNvCxnSpPr/>
      </xdr:nvCxnSpPr>
      <xdr:spPr>
        <a:xfrm>
          <a:off x="18656300" y="10164055"/>
          <a:ext cx="889000" cy="4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50061</xdr:rowOff>
    </xdr:from>
    <xdr:ext cx="469744" cy="259045"/>
    <xdr:sp macro="" textlink="">
      <xdr:nvSpPr>
        <xdr:cNvPr id="812" name="テキスト ボックス 811"/>
        <xdr:cNvSpPr txBox="1"/>
      </xdr:nvSpPr>
      <xdr:spPr>
        <a:xfrm>
          <a:off x="19310428" y="982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37504</xdr:rowOff>
    </xdr:from>
    <xdr:ext cx="469744" cy="259045"/>
    <xdr:sp macro="" textlink="">
      <xdr:nvSpPr>
        <xdr:cNvPr id="814" name="テキスト ボックス 813"/>
        <xdr:cNvSpPr txBox="1"/>
      </xdr:nvSpPr>
      <xdr:spPr>
        <a:xfrm>
          <a:off x="18421428" y="981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47376</xdr:rowOff>
    </xdr:from>
    <xdr:to>
      <xdr:col>116</xdr:col>
      <xdr:colOff>114300</xdr:colOff>
      <xdr:row>59</xdr:row>
      <xdr:rowOff>148976</xdr:rowOff>
    </xdr:to>
    <xdr:sp macro="" textlink="">
      <xdr:nvSpPr>
        <xdr:cNvPr id="820" name="楕円 819"/>
        <xdr:cNvSpPr/>
      </xdr:nvSpPr>
      <xdr:spPr>
        <a:xfrm>
          <a:off x="22110700" y="1016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133753</xdr:rowOff>
    </xdr:from>
    <xdr:ext cx="313932" cy="259045"/>
    <xdr:sp macro="" textlink="">
      <xdr:nvSpPr>
        <xdr:cNvPr id="821" name="貸付金該当値テキスト"/>
        <xdr:cNvSpPr txBox="1"/>
      </xdr:nvSpPr>
      <xdr:spPr>
        <a:xfrm>
          <a:off x="22212300" y="10077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47050</xdr:rowOff>
    </xdr:from>
    <xdr:to>
      <xdr:col>112</xdr:col>
      <xdr:colOff>38100</xdr:colOff>
      <xdr:row>59</xdr:row>
      <xdr:rowOff>148650</xdr:rowOff>
    </xdr:to>
    <xdr:sp macro="" textlink="">
      <xdr:nvSpPr>
        <xdr:cNvPr id="822" name="楕円 821"/>
        <xdr:cNvSpPr/>
      </xdr:nvSpPr>
      <xdr:spPr>
        <a:xfrm>
          <a:off x="21272500" y="101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139777</xdr:rowOff>
    </xdr:from>
    <xdr:ext cx="313932" cy="259045"/>
    <xdr:sp macro="" textlink="">
      <xdr:nvSpPr>
        <xdr:cNvPr id="823" name="テキスト ボックス 822"/>
        <xdr:cNvSpPr txBox="1"/>
      </xdr:nvSpPr>
      <xdr:spPr>
        <a:xfrm>
          <a:off x="21166333" y="10255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46282</xdr:rowOff>
    </xdr:from>
    <xdr:to>
      <xdr:col>107</xdr:col>
      <xdr:colOff>101600</xdr:colOff>
      <xdr:row>59</xdr:row>
      <xdr:rowOff>147882</xdr:rowOff>
    </xdr:to>
    <xdr:sp macro="" textlink="">
      <xdr:nvSpPr>
        <xdr:cNvPr id="824" name="楕円 823"/>
        <xdr:cNvSpPr/>
      </xdr:nvSpPr>
      <xdr:spPr>
        <a:xfrm>
          <a:off x="20383500" y="101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139009</xdr:rowOff>
    </xdr:from>
    <xdr:ext cx="378565" cy="259045"/>
    <xdr:sp macro="" textlink="">
      <xdr:nvSpPr>
        <xdr:cNvPr id="825" name="テキスト ボックス 824"/>
        <xdr:cNvSpPr txBox="1"/>
      </xdr:nvSpPr>
      <xdr:spPr>
        <a:xfrm>
          <a:off x="20245017" y="10254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46119</xdr:rowOff>
    </xdr:from>
    <xdr:to>
      <xdr:col>102</xdr:col>
      <xdr:colOff>165100</xdr:colOff>
      <xdr:row>59</xdr:row>
      <xdr:rowOff>147719</xdr:rowOff>
    </xdr:to>
    <xdr:sp macro="" textlink="">
      <xdr:nvSpPr>
        <xdr:cNvPr id="826" name="楕円 825"/>
        <xdr:cNvSpPr/>
      </xdr:nvSpPr>
      <xdr:spPr>
        <a:xfrm>
          <a:off x="19494500" y="1016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138846</xdr:rowOff>
    </xdr:from>
    <xdr:ext cx="378565" cy="259045"/>
    <xdr:sp macro="" textlink="">
      <xdr:nvSpPr>
        <xdr:cNvPr id="827" name="テキスト ボックス 826"/>
        <xdr:cNvSpPr txBox="1"/>
      </xdr:nvSpPr>
      <xdr:spPr>
        <a:xfrm>
          <a:off x="19356017" y="1025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169155</xdr:rowOff>
    </xdr:from>
    <xdr:to>
      <xdr:col>98</xdr:col>
      <xdr:colOff>38100</xdr:colOff>
      <xdr:row>59</xdr:row>
      <xdr:rowOff>99305</xdr:rowOff>
    </xdr:to>
    <xdr:sp macro="" textlink="">
      <xdr:nvSpPr>
        <xdr:cNvPr id="828" name="楕円 827"/>
        <xdr:cNvSpPr/>
      </xdr:nvSpPr>
      <xdr:spPr>
        <a:xfrm>
          <a:off x="18605500" y="1011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90432</xdr:rowOff>
    </xdr:from>
    <xdr:ext cx="469744" cy="259045"/>
    <xdr:sp macro="" textlink="">
      <xdr:nvSpPr>
        <xdr:cNvPr id="829" name="テキスト ボックス 828"/>
        <xdr:cNvSpPr txBox="1"/>
      </xdr:nvSpPr>
      <xdr:spPr>
        <a:xfrm>
          <a:off x="18421428" y="1020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168314</xdr:rowOff>
    </xdr:from>
    <xdr:to>
      <xdr:col>116</xdr:col>
      <xdr:colOff>63500</xdr:colOff>
      <xdr:row>76</xdr:row>
      <xdr:rowOff>49746</xdr:rowOff>
    </xdr:to>
    <xdr:cxnSp macro="">
      <xdr:nvCxnSpPr>
        <xdr:cNvPr id="859" name="直線コネクタ 858"/>
        <xdr:cNvCxnSpPr/>
      </xdr:nvCxnSpPr>
      <xdr:spPr>
        <a:xfrm flipV="1">
          <a:off x="21323300" y="13027064"/>
          <a:ext cx="838200" cy="5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86707</xdr:rowOff>
    </xdr:from>
    <xdr:ext cx="534377" cy="259045"/>
    <xdr:sp macro="" textlink="">
      <xdr:nvSpPr>
        <xdr:cNvPr id="860" name="繰出金平均値テキスト"/>
        <xdr:cNvSpPr txBox="1"/>
      </xdr:nvSpPr>
      <xdr:spPr>
        <a:xfrm>
          <a:off x="22212300" y="1277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49746</xdr:rowOff>
    </xdr:from>
    <xdr:to>
      <xdr:col>111</xdr:col>
      <xdr:colOff>177800</xdr:colOff>
      <xdr:row>76</xdr:row>
      <xdr:rowOff>101105</xdr:rowOff>
    </xdr:to>
    <xdr:cxnSp macro="">
      <xdr:nvCxnSpPr>
        <xdr:cNvPr id="862" name="直線コネクタ 861"/>
        <xdr:cNvCxnSpPr/>
      </xdr:nvCxnSpPr>
      <xdr:spPr>
        <a:xfrm flipV="1">
          <a:off x="20434300" y="13079946"/>
          <a:ext cx="889000" cy="5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15727</xdr:rowOff>
    </xdr:from>
    <xdr:ext cx="534377" cy="259045"/>
    <xdr:sp macro="" textlink="">
      <xdr:nvSpPr>
        <xdr:cNvPr id="864" name="テキスト ボックス 863"/>
        <xdr:cNvSpPr txBox="1"/>
      </xdr:nvSpPr>
      <xdr:spPr>
        <a:xfrm>
          <a:off x="21056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78282</xdr:rowOff>
    </xdr:from>
    <xdr:to>
      <xdr:col>107</xdr:col>
      <xdr:colOff>50800</xdr:colOff>
      <xdr:row>76</xdr:row>
      <xdr:rowOff>101105</xdr:rowOff>
    </xdr:to>
    <xdr:cxnSp macro="">
      <xdr:nvCxnSpPr>
        <xdr:cNvPr id="865" name="直線コネクタ 864"/>
        <xdr:cNvCxnSpPr/>
      </xdr:nvCxnSpPr>
      <xdr:spPr>
        <a:xfrm>
          <a:off x="19545300" y="13108482"/>
          <a:ext cx="889000" cy="2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78282</xdr:rowOff>
    </xdr:from>
    <xdr:to>
      <xdr:col>102</xdr:col>
      <xdr:colOff>114300</xdr:colOff>
      <xdr:row>76</xdr:row>
      <xdr:rowOff>90208</xdr:rowOff>
    </xdr:to>
    <xdr:cxnSp macro="">
      <xdr:nvCxnSpPr>
        <xdr:cNvPr id="868" name="直線コネクタ 867"/>
        <xdr:cNvCxnSpPr/>
      </xdr:nvCxnSpPr>
      <xdr:spPr>
        <a:xfrm flipV="1">
          <a:off x="18656300" y="13108482"/>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117513</xdr:rowOff>
    </xdr:from>
    <xdr:to>
      <xdr:col>116</xdr:col>
      <xdr:colOff>114300</xdr:colOff>
      <xdr:row>76</xdr:row>
      <xdr:rowOff>47662</xdr:rowOff>
    </xdr:to>
    <xdr:sp macro="" textlink="">
      <xdr:nvSpPr>
        <xdr:cNvPr id="878" name="楕円 877"/>
        <xdr:cNvSpPr/>
      </xdr:nvSpPr>
      <xdr:spPr>
        <a:xfrm>
          <a:off x="22110700" y="129762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95940</xdr:rowOff>
    </xdr:from>
    <xdr:ext cx="534377" cy="259045"/>
    <xdr:sp macro="" textlink="">
      <xdr:nvSpPr>
        <xdr:cNvPr id="879" name="繰出金該当値テキスト"/>
        <xdr:cNvSpPr txBox="1"/>
      </xdr:nvSpPr>
      <xdr:spPr>
        <a:xfrm>
          <a:off x="22212300" y="1295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170396</xdr:rowOff>
    </xdr:from>
    <xdr:to>
      <xdr:col>112</xdr:col>
      <xdr:colOff>38100</xdr:colOff>
      <xdr:row>76</xdr:row>
      <xdr:rowOff>100546</xdr:rowOff>
    </xdr:to>
    <xdr:sp macro="" textlink="">
      <xdr:nvSpPr>
        <xdr:cNvPr id="880" name="楕円 879"/>
        <xdr:cNvSpPr/>
      </xdr:nvSpPr>
      <xdr:spPr>
        <a:xfrm>
          <a:off x="21272500" y="130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91673</xdr:rowOff>
    </xdr:from>
    <xdr:ext cx="534377" cy="259045"/>
    <xdr:sp macro="" textlink="">
      <xdr:nvSpPr>
        <xdr:cNvPr id="881" name="テキスト ボックス 880"/>
        <xdr:cNvSpPr txBox="1"/>
      </xdr:nvSpPr>
      <xdr:spPr>
        <a:xfrm>
          <a:off x="21056111" y="1312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50305</xdr:rowOff>
    </xdr:from>
    <xdr:to>
      <xdr:col>107</xdr:col>
      <xdr:colOff>101600</xdr:colOff>
      <xdr:row>76</xdr:row>
      <xdr:rowOff>151905</xdr:rowOff>
    </xdr:to>
    <xdr:sp macro="" textlink="">
      <xdr:nvSpPr>
        <xdr:cNvPr id="882" name="楕円 881"/>
        <xdr:cNvSpPr/>
      </xdr:nvSpPr>
      <xdr:spPr>
        <a:xfrm>
          <a:off x="20383500" y="130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143032</xdr:rowOff>
    </xdr:from>
    <xdr:ext cx="534377" cy="259045"/>
    <xdr:sp macro="" textlink="">
      <xdr:nvSpPr>
        <xdr:cNvPr id="883" name="テキスト ボックス 882"/>
        <xdr:cNvSpPr txBox="1"/>
      </xdr:nvSpPr>
      <xdr:spPr>
        <a:xfrm>
          <a:off x="20167111" y="1317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27482</xdr:rowOff>
    </xdr:from>
    <xdr:to>
      <xdr:col>102</xdr:col>
      <xdr:colOff>165100</xdr:colOff>
      <xdr:row>76</xdr:row>
      <xdr:rowOff>129082</xdr:rowOff>
    </xdr:to>
    <xdr:sp macro="" textlink="">
      <xdr:nvSpPr>
        <xdr:cNvPr id="884" name="楕円 883"/>
        <xdr:cNvSpPr/>
      </xdr:nvSpPr>
      <xdr:spPr>
        <a:xfrm>
          <a:off x="19494500" y="1305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120209</xdr:rowOff>
    </xdr:from>
    <xdr:ext cx="534377" cy="259045"/>
    <xdr:sp macro="" textlink="">
      <xdr:nvSpPr>
        <xdr:cNvPr id="885" name="テキスト ボックス 884"/>
        <xdr:cNvSpPr txBox="1"/>
      </xdr:nvSpPr>
      <xdr:spPr>
        <a:xfrm>
          <a:off x="19278111" y="1315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39408</xdr:rowOff>
    </xdr:from>
    <xdr:to>
      <xdr:col>98</xdr:col>
      <xdr:colOff>38100</xdr:colOff>
      <xdr:row>76</xdr:row>
      <xdr:rowOff>141008</xdr:rowOff>
    </xdr:to>
    <xdr:sp macro="" textlink="">
      <xdr:nvSpPr>
        <xdr:cNvPr id="886" name="楕円 885"/>
        <xdr:cNvSpPr/>
      </xdr:nvSpPr>
      <xdr:spPr>
        <a:xfrm>
          <a:off x="18605500" y="130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132135</xdr:rowOff>
    </xdr:from>
    <xdr:ext cx="534377" cy="259045"/>
    <xdr:sp macro="" textlink="">
      <xdr:nvSpPr>
        <xdr:cNvPr id="887" name="テキスト ボックス 886"/>
        <xdr:cNvSpPr txBox="1"/>
      </xdr:nvSpPr>
      <xdr:spPr>
        <a:xfrm>
          <a:off x="18389111" y="1316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人件費については、会計年度任用職員制度の導入により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の増となった。扶助費は、子育て世帯・ひとり親世帯への特別給付金などにより</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の増、維持補修費は記録的な大雪に伴う雪害対策により</a:t>
          </a:r>
          <a:r>
            <a:rPr kumimoji="1" lang="en-US" altLang="ja-JP" sz="1300">
              <a:latin typeface="ＭＳ Ｐゴシック" panose="020B0600070205080204" pitchFamily="50" charset="-128"/>
              <a:ea typeface="ＭＳ Ｐゴシック" panose="020B0600070205080204" pitchFamily="50" charset="-128"/>
            </a:rPr>
            <a:t>47.3%</a:t>
          </a:r>
          <a:r>
            <a:rPr kumimoji="1" lang="ja-JP" altLang="en-US" sz="1300">
              <a:latin typeface="ＭＳ Ｐゴシック" panose="020B0600070205080204" pitchFamily="50" charset="-128"/>
              <a:ea typeface="ＭＳ Ｐゴシック" panose="020B0600070205080204" pitchFamily="50" charset="-128"/>
            </a:rPr>
            <a:t>の増となった。また、補助費では、特別定額給付金の支給等により、</a:t>
          </a:r>
          <a:r>
            <a:rPr kumimoji="1" lang="en-US" altLang="ja-JP" sz="1300">
              <a:latin typeface="ＭＳ Ｐゴシック" panose="020B0600070205080204" pitchFamily="50" charset="-128"/>
              <a:ea typeface="ＭＳ Ｐゴシック" panose="020B0600070205080204" pitchFamily="50" charset="-128"/>
            </a:rPr>
            <a:t>322.1</a:t>
          </a:r>
          <a:r>
            <a:rPr kumimoji="1" lang="ja-JP" altLang="en-US" sz="1300">
              <a:latin typeface="ＭＳ Ｐゴシック" panose="020B0600070205080204" pitchFamily="50" charset="-128"/>
              <a:ea typeface="ＭＳ Ｐゴシック" panose="020B0600070205080204" pitchFamily="50" charset="-128"/>
            </a:rPr>
            <a:t>％の増、普通建設事業費は小学校ＩＣＴ教育環境整備費や小学校大規模改造事業費の増などにより補助事業費は</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の増、庁舎等整備再編事業費（第二本庁舎）の減などにより単独事業費は</a:t>
          </a:r>
          <a:r>
            <a:rPr kumimoji="1" lang="en-US" altLang="ja-JP" sz="1300">
              <a:latin typeface="ＭＳ Ｐゴシック" panose="020B0600070205080204" pitchFamily="50" charset="-128"/>
              <a:ea typeface="ＭＳ Ｐゴシック" panose="020B0600070205080204" pitchFamily="50" charset="-128"/>
            </a:rPr>
            <a:t>39.1%</a:t>
          </a:r>
          <a:r>
            <a:rPr kumimoji="1" lang="ja-JP" altLang="en-US" sz="1300">
              <a:latin typeface="ＭＳ Ｐゴシック" panose="020B0600070205080204" pitchFamily="50" charset="-128"/>
              <a:ea typeface="ＭＳ Ｐゴシック" panose="020B0600070205080204" pitchFamily="50" charset="-128"/>
            </a:rPr>
            <a:t>の減となり、全体では</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の減となった。災害復旧事業費では、河川災害復旧事業費の減などにより</a:t>
          </a:r>
          <a:r>
            <a:rPr kumimoji="1" lang="en-US" altLang="ja-JP" sz="1300">
              <a:latin typeface="ＭＳ Ｐゴシック" panose="020B0600070205080204" pitchFamily="50" charset="-128"/>
              <a:ea typeface="ＭＳ Ｐゴシック" panose="020B0600070205080204" pitchFamily="50" charset="-128"/>
            </a:rPr>
            <a:t>49.8%</a:t>
          </a:r>
          <a:r>
            <a:rPr kumimoji="1" lang="ja-JP" altLang="en-US" sz="1300">
              <a:latin typeface="ＭＳ Ｐゴシック" panose="020B0600070205080204" pitchFamily="50" charset="-128"/>
              <a:ea typeface="ＭＳ Ｐゴシック" panose="020B0600070205080204" pitchFamily="50" charset="-128"/>
            </a:rPr>
            <a:t>の減となった。積立金については教育福祉施設等再整備積立基金や金沢市の文化の人づくり基金への新規積立の増などにより</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石川県金沢市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451,018
445,265
468.79
232,378,923
227,328,830
3,436,646
102,193,631
212,193,446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51.0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3302</xdr:rowOff>
    </xdr:from>
    <xdr:to>
      <xdr:col>24</xdr:col>
      <xdr:colOff>63500</xdr:colOff>
      <xdr:row>35</xdr:row>
      <xdr:rowOff>71120</xdr:rowOff>
    </xdr:to>
    <xdr:cxnSp macro="">
      <xdr:nvCxnSpPr>
        <xdr:cNvPr id="61" name="直線コネクタ 60"/>
        <xdr:cNvCxnSpPr/>
      </xdr:nvCxnSpPr>
      <xdr:spPr>
        <a:xfrm>
          <a:off x="3797300" y="6004052"/>
          <a:ext cx="838200" cy="6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3302</xdr:rowOff>
    </xdr:from>
    <xdr:to>
      <xdr:col>19</xdr:col>
      <xdr:colOff>177800</xdr:colOff>
      <xdr:row>35</xdr:row>
      <xdr:rowOff>36830</xdr:rowOff>
    </xdr:to>
    <xdr:cxnSp macro="">
      <xdr:nvCxnSpPr>
        <xdr:cNvPr id="64" name="直線コネクタ 63"/>
        <xdr:cNvCxnSpPr/>
      </xdr:nvCxnSpPr>
      <xdr:spPr>
        <a:xfrm flipV="1">
          <a:off x="2908300" y="6004052"/>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157226</xdr:rowOff>
    </xdr:from>
    <xdr:to>
      <xdr:col>15</xdr:col>
      <xdr:colOff>50800</xdr:colOff>
      <xdr:row>35</xdr:row>
      <xdr:rowOff>36830</xdr:rowOff>
    </xdr:to>
    <xdr:cxnSp macro="">
      <xdr:nvCxnSpPr>
        <xdr:cNvPr id="67" name="直線コネクタ 66"/>
        <xdr:cNvCxnSpPr/>
      </xdr:nvCxnSpPr>
      <xdr:spPr>
        <a:xfrm>
          <a:off x="2019300" y="5986526"/>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157226</xdr:rowOff>
    </xdr:from>
    <xdr:to>
      <xdr:col>10</xdr:col>
      <xdr:colOff>114300</xdr:colOff>
      <xdr:row>34</xdr:row>
      <xdr:rowOff>167132</xdr:rowOff>
    </xdr:to>
    <xdr:cxnSp macro="">
      <xdr:nvCxnSpPr>
        <xdr:cNvPr id="70" name="直線コネクタ 69"/>
        <xdr:cNvCxnSpPr/>
      </xdr:nvCxnSpPr>
      <xdr:spPr>
        <a:xfrm flipV="1">
          <a:off x="1130300" y="5986526"/>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20320</xdr:rowOff>
    </xdr:from>
    <xdr:to>
      <xdr:col>24</xdr:col>
      <xdr:colOff>114300</xdr:colOff>
      <xdr:row>35</xdr:row>
      <xdr:rowOff>121920</xdr:rowOff>
    </xdr:to>
    <xdr:sp macro="" textlink="">
      <xdr:nvSpPr>
        <xdr:cNvPr id="80" name="楕円 79"/>
        <xdr:cNvSpPr/>
      </xdr:nvSpPr>
      <xdr:spPr>
        <a:xfrm>
          <a:off x="4584700" y="602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469744" cy="259045"/>
    <xdr:sp macro="" textlink="">
      <xdr:nvSpPr>
        <xdr:cNvPr id="81" name="議会費該当値テキスト"/>
        <xdr:cNvSpPr txBox="1"/>
      </xdr:nvSpPr>
      <xdr:spPr>
        <a:xfrm>
          <a:off x="4686300" y="587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123952</xdr:rowOff>
    </xdr:from>
    <xdr:to>
      <xdr:col>20</xdr:col>
      <xdr:colOff>38100</xdr:colOff>
      <xdr:row>35</xdr:row>
      <xdr:rowOff>54102</xdr:rowOff>
    </xdr:to>
    <xdr:sp macro="" textlink="">
      <xdr:nvSpPr>
        <xdr:cNvPr id="82" name="楕円 81"/>
        <xdr:cNvSpPr/>
      </xdr:nvSpPr>
      <xdr:spPr>
        <a:xfrm>
          <a:off x="3746500" y="59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70629</xdr:rowOff>
    </xdr:from>
    <xdr:ext cx="469744" cy="259045"/>
    <xdr:sp macro="" textlink="">
      <xdr:nvSpPr>
        <xdr:cNvPr id="83" name="テキスト ボックス 82"/>
        <xdr:cNvSpPr txBox="1"/>
      </xdr:nvSpPr>
      <xdr:spPr>
        <a:xfrm>
          <a:off x="3562428" y="5728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157480</xdr:rowOff>
    </xdr:from>
    <xdr:to>
      <xdr:col>15</xdr:col>
      <xdr:colOff>101600</xdr:colOff>
      <xdr:row>35</xdr:row>
      <xdr:rowOff>87630</xdr:rowOff>
    </xdr:to>
    <xdr:sp macro="" textlink="">
      <xdr:nvSpPr>
        <xdr:cNvPr id="84" name="楕円 83"/>
        <xdr:cNvSpPr/>
      </xdr:nvSpPr>
      <xdr:spPr>
        <a:xfrm>
          <a:off x="2857500" y="59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85" name="テキスト ボックス 84"/>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106426</xdr:rowOff>
    </xdr:from>
    <xdr:to>
      <xdr:col>10</xdr:col>
      <xdr:colOff>165100</xdr:colOff>
      <xdr:row>35</xdr:row>
      <xdr:rowOff>36576</xdr:rowOff>
    </xdr:to>
    <xdr:sp macro="" textlink="">
      <xdr:nvSpPr>
        <xdr:cNvPr id="86" name="楕円 85"/>
        <xdr:cNvSpPr/>
      </xdr:nvSpPr>
      <xdr:spPr>
        <a:xfrm>
          <a:off x="1968500" y="5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53103</xdr:rowOff>
    </xdr:from>
    <xdr:ext cx="469744" cy="259045"/>
    <xdr:sp macro="" textlink="">
      <xdr:nvSpPr>
        <xdr:cNvPr id="87" name="テキスト ボックス 86"/>
        <xdr:cNvSpPr txBox="1"/>
      </xdr:nvSpPr>
      <xdr:spPr>
        <a:xfrm>
          <a:off x="1784428" y="57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116332</xdr:rowOff>
    </xdr:from>
    <xdr:to>
      <xdr:col>6</xdr:col>
      <xdr:colOff>38100</xdr:colOff>
      <xdr:row>35</xdr:row>
      <xdr:rowOff>46482</xdr:rowOff>
    </xdr:to>
    <xdr:sp macro="" textlink="">
      <xdr:nvSpPr>
        <xdr:cNvPr id="88" name="楕円 87"/>
        <xdr:cNvSpPr/>
      </xdr:nvSpPr>
      <xdr:spPr>
        <a:xfrm>
          <a:off x="10795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63009</xdr:rowOff>
    </xdr:from>
    <xdr:ext cx="469744" cy="259045"/>
    <xdr:sp macro="" textlink="">
      <xdr:nvSpPr>
        <xdr:cNvPr id="89" name="テキスト ボックス 88"/>
        <xdr:cNvSpPr txBox="1"/>
      </xdr:nvSpPr>
      <xdr:spPr>
        <a:xfrm>
          <a:off x="895428" y="5720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53366</xdr:rowOff>
    </xdr:from>
    <xdr:to>
      <xdr:col>24</xdr:col>
      <xdr:colOff>63500</xdr:colOff>
      <xdr:row>58</xdr:row>
      <xdr:rowOff>168884</xdr:rowOff>
    </xdr:to>
    <xdr:cxnSp macro="">
      <xdr:nvCxnSpPr>
        <xdr:cNvPr id="121" name="直線コネクタ 120"/>
        <xdr:cNvCxnSpPr/>
      </xdr:nvCxnSpPr>
      <xdr:spPr>
        <a:xfrm flipV="1">
          <a:off x="3797300" y="9140216"/>
          <a:ext cx="838200" cy="97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168884</xdr:rowOff>
    </xdr:from>
    <xdr:to>
      <xdr:col>19</xdr:col>
      <xdr:colOff>177800</xdr:colOff>
      <xdr:row>59</xdr:row>
      <xdr:rowOff>23179</xdr:rowOff>
    </xdr:to>
    <xdr:cxnSp macro="">
      <xdr:nvCxnSpPr>
        <xdr:cNvPr id="124" name="直線コネクタ 123"/>
        <xdr:cNvCxnSpPr/>
      </xdr:nvCxnSpPr>
      <xdr:spPr>
        <a:xfrm flipV="1">
          <a:off x="2908300" y="10112984"/>
          <a:ext cx="889000" cy="2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53077</xdr:rowOff>
    </xdr:from>
    <xdr:ext cx="534377" cy="259045"/>
    <xdr:sp macro="" textlink="">
      <xdr:nvSpPr>
        <xdr:cNvPr id="126" name="テキスト ボックス 125"/>
        <xdr:cNvSpPr txBox="1"/>
      </xdr:nvSpPr>
      <xdr:spPr>
        <a:xfrm>
          <a:off x="3530111" y="1016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23179</xdr:rowOff>
    </xdr:from>
    <xdr:to>
      <xdr:col>15</xdr:col>
      <xdr:colOff>50800</xdr:colOff>
      <xdr:row>59</xdr:row>
      <xdr:rowOff>147341</xdr:rowOff>
    </xdr:to>
    <xdr:cxnSp macro="">
      <xdr:nvCxnSpPr>
        <xdr:cNvPr id="127" name="直線コネクタ 126"/>
        <xdr:cNvCxnSpPr/>
      </xdr:nvCxnSpPr>
      <xdr:spPr>
        <a:xfrm flipV="1">
          <a:off x="2019300" y="10138729"/>
          <a:ext cx="889000" cy="12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78398</xdr:rowOff>
    </xdr:from>
    <xdr:ext cx="534377" cy="259045"/>
    <xdr:sp macro="" textlink="">
      <xdr:nvSpPr>
        <xdr:cNvPr id="129" name="テキスト ボックス 128"/>
        <xdr:cNvSpPr txBox="1"/>
      </xdr:nvSpPr>
      <xdr:spPr>
        <a:xfrm>
          <a:off x="2641111" y="1019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144751</xdr:rowOff>
    </xdr:from>
    <xdr:to>
      <xdr:col>10</xdr:col>
      <xdr:colOff>114300</xdr:colOff>
      <xdr:row>59</xdr:row>
      <xdr:rowOff>147341</xdr:rowOff>
    </xdr:to>
    <xdr:cxnSp macro="">
      <xdr:nvCxnSpPr>
        <xdr:cNvPr id="130" name="直線コネクタ 129"/>
        <xdr:cNvCxnSpPr/>
      </xdr:nvCxnSpPr>
      <xdr:spPr>
        <a:xfrm>
          <a:off x="1130300" y="10260301"/>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2566</xdr:rowOff>
    </xdr:from>
    <xdr:to>
      <xdr:col>24</xdr:col>
      <xdr:colOff>114300</xdr:colOff>
      <xdr:row>53</xdr:row>
      <xdr:rowOff>104166</xdr:rowOff>
    </xdr:to>
    <xdr:sp macro="" textlink="">
      <xdr:nvSpPr>
        <xdr:cNvPr id="140" name="楕円 139"/>
        <xdr:cNvSpPr/>
      </xdr:nvSpPr>
      <xdr:spPr>
        <a:xfrm>
          <a:off x="4584700" y="908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88943</xdr:rowOff>
    </xdr:from>
    <xdr:ext cx="599010" cy="259045"/>
    <xdr:sp macro="" textlink="">
      <xdr:nvSpPr>
        <xdr:cNvPr id="141" name="総務費該当値テキスト"/>
        <xdr:cNvSpPr txBox="1"/>
      </xdr:nvSpPr>
      <xdr:spPr>
        <a:xfrm>
          <a:off x="4686300" y="900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118084</xdr:rowOff>
    </xdr:from>
    <xdr:to>
      <xdr:col>20</xdr:col>
      <xdr:colOff>38100</xdr:colOff>
      <xdr:row>59</xdr:row>
      <xdr:rowOff>48234</xdr:rowOff>
    </xdr:to>
    <xdr:sp macro="" textlink="">
      <xdr:nvSpPr>
        <xdr:cNvPr id="142" name="楕円 141"/>
        <xdr:cNvSpPr/>
      </xdr:nvSpPr>
      <xdr:spPr>
        <a:xfrm>
          <a:off x="3746500" y="100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64761</xdr:rowOff>
    </xdr:from>
    <xdr:ext cx="534377" cy="259045"/>
    <xdr:sp macro="" textlink="">
      <xdr:nvSpPr>
        <xdr:cNvPr id="143" name="テキスト ボックス 142"/>
        <xdr:cNvSpPr txBox="1"/>
      </xdr:nvSpPr>
      <xdr:spPr>
        <a:xfrm>
          <a:off x="3530111" y="983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143829</xdr:rowOff>
    </xdr:from>
    <xdr:to>
      <xdr:col>15</xdr:col>
      <xdr:colOff>101600</xdr:colOff>
      <xdr:row>59</xdr:row>
      <xdr:rowOff>73979</xdr:rowOff>
    </xdr:to>
    <xdr:sp macro="" textlink="">
      <xdr:nvSpPr>
        <xdr:cNvPr id="144" name="楕円 143"/>
        <xdr:cNvSpPr/>
      </xdr:nvSpPr>
      <xdr:spPr>
        <a:xfrm>
          <a:off x="2857500" y="1008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90506</xdr:rowOff>
    </xdr:from>
    <xdr:ext cx="534377" cy="259045"/>
    <xdr:sp macro="" textlink="">
      <xdr:nvSpPr>
        <xdr:cNvPr id="145" name="テキスト ボックス 144"/>
        <xdr:cNvSpPr txBox="1"/>
      </xdr:nvSpPr>
      <xdr:spPr>
        <a:xfrm>
          <a:off x="2641111" y="986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96541</xdr:rowOff>
    </xdr:from>
    <xdr:to>
      <xdr:col>10</xdr:col>
      <xdr:colOff>165100</xdr:colOff>
      <xdr:row>60</xdr:row>
      <xdr:rowOff>26691</xdr:rowOff>
    </xdr:to>
    <xdr:sp macro="" textlink="">
      <xdr:nvSpPr>
        <xdr:cNvPr id="146" name="楕円 145"/>
        <xdr:cNvSpPr/>
      </xdr:nvSpPr>
      <xdr:spPr>
        <a:xfrm>
          <a:off x="1968500" y="1021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17818</xdr:rowOff>
    </xdr:from>
    <xdr:ext cx="534377" cy="259045"/>
    <xdr:sp macro="" textlink="">
      <xdr:nvSpPr>
        <xdr:cNvPr id="147" name="テキスト ボックス 146"/>
        <xdr:cNvSpPr txBox="1"/>
      </xdr:nvSpPr>
      <xdr:spPr>
        <a:xfrm>
          <a:off x="1752111" y="103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93951</xdr:rowOff>
    </xdr:from>
    <xdr:to>
      <xdr:col>6</xdr:col>
      <xdr:colOff>38100</xdr:colOff>
      <xdr:row>60</xdr:row>
      <xdr:rowOff>24101</xdr:rowOff>
    </xdr:to>
    <xdr:sp macro="" textlink="">
      <xdr:nvSpPr>
        <xdr:cNvPr id="148" name="楕円 147"/>
        <xdr:cNvSpPr/>
      </xdr:nvSpPr>
      <xdr:spPr>
        <a:xfrm>
          <a:off x="1079500" y="1020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15228</xdr:rowOff>
    </xdr:from>
    <xdr:ext cx="534377" cy="259045"/>
    <xdr:sp macro="" textlink="">
      <xdr:nvSpPr>
        <xdr:cNvPr id="149" name="テキスト ボックス 148"/>
        <xdr:cNvSpPr txBox="1"/>
      </xdr:nvSpPr>
      <xdr:spPr>
        <a:xfrm>
          <a:off x="863111" y="103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90573</xdr:rowOff>
    </xdr:from>
    <xdr:to>
      <xdr:col>24</xdr:col>
      <xdr:colOff>63500</xdr:colOff>
      <xdr:row>78</xdr:row>
      <xdr:rowOff>7624</xdr:rowOff>
    </xdr:to>
    <xdr:cxnSp macro="">
      <xdr:nvCxnSpPr>
        <xdr:cNvPr id="181" name="直線コネクタ 180"/>
        <xdr:cNvCxnSpPr/>
      </xdr:nvCxnSpPr>
      <xdr:spPr>
        <a:xfrm flipV="1">
          <a:off x="3797300" y="13292223"/>
          <a:ext cx="838200" cy="8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7624</xdr:rowOff>
    </xdr:from>
    <xdr:to>
      <xdr:col>19</xdr:col>
      <xdr:colOff>177800</xdr:colOff>
      <xdr:row>78</xdr:row>
      <xdr:rowOff>42588</xdr:rowOff>
    </xdr:to>
    <xdr:cxnSp macro="">
      <xdr:nvCxnSpPr>
        <xdr:cNvPr id="184" name="直線コネクタ 183"/>
        <xdr:cNvCxnSpPr/>
      </xdr:nvCxnSpPr>
      <xdr:spPr>
        <a:xfrm flipV="1">
          <a:off x="2908300" y="13380724"/>
          <a:ext cx="889000" cy="3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15929</xdr:rowOff>
    </xdr:from>
    <xdr:to>
      <xdr:col>15</xdr:col>
      <xdr:colOff>50800</xdr:colOff>
      <xdr:row>78</xdr:row>
      <xdr:rowOff>42588</xdr:rowOff>
    </xdr:to>
    <xdr:cxnSp macro="">
      <xdr:nvCxnSpPr>
        <xdr:cNvPr id="187" name="直線コネクタ 186"/>
        <xdr:cNvCxnSpPr/>
      </xdr:nvCxnSpPr>
      <xdr:spPr>
        <a:xfrm>
          <a:off x="2019300" y="13389029"/>
          <a:ext cx="889000" cy="2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15929</xdr:rowOff>
    </xdr:from>
    <xdr:to>
      <xdr:col>10</xdr:col>
      <xdr:colOff>114300</xdr:colOff>
      <xdr:row>78</xdr:row>
      <xdr:rowOff>42742</xdr:rowOff>
    </xdr:to>
    <xdr:cxnSp macro="">
      <xdr:nvCxnSpPr>
        <xdr:cNvPr id="190" name="直線コネクタ 189"/>
        <xdr:cNvCxnSpPr/>
      </xdr:nvCxnSpPr>
      <xdr:spPr>
        <a:xfrm flipV="1">
          <a:off x="1130300" y="13389029"/>
          <a:ext cx="889000" cy="2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39773</xdr:rowOff>
    </xdr:from>
    <xdr:to>
      <xdr:col>24</xdr:col>
      <xdr:colOff>114300</xdr:colOff>
      <xdr:row>77</xdr:row>
      <xdr:rowOff>141373</xdr:rowOff>
    </xdr:to>
    <xdr:sp macro="" textlink="">
      <xdr:nvSpPr>
        <xdr:cNvPr id="200" name="楕円 199"/>
        <xdr:cNvSpPr/>
      </xdr:nvSpPr>
      <xdr:spPr>
        <a:xfrm>
          <a:off x="4584700" y="1324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18200</xdr:rowOff>
    </xdr:from>
    <xdr:ext cx="599010" cy="259045"/>
    <xdr:sp macro="" textlink="">
      <xdr:nvSpPr>
        <xdr:cNvPr id="201" name="民生費該当値テキスト"/>
        <xdr:cNvSpPr txBox="1"/>
      </xdr:nvSpPr>
      <xdr:spPr>
        <a:xfrm>
          <a:off x="4686300" y="13219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128274</xdr:rowOff>
    </xdr:from>
    <xdr:to>
      <xdr:col>20</xdr:col>
      <xdr:colOff>38100</xdr:colOff>
      <xdr:row>78</xdr:row>
      <xdr:rowOff>58424</xdr:rowOff>
    </xdr:to>
    <xdr:sp macro="" textlink="">
      <xdr:nvSpPr>
        <xdr:cNvPr id="202" name="楕円 201"/>
        <xdr:cNvSpPr/>
      </xdr:nvSpPr>
      <xdr:spPr>
        <a:xfrm>
          <a:off x="3746500" y="1332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49551</xdr:rowOff>
    </xdr:from>
    <xdr:ext cx="599010" cy="259045"/>
    <xdr:sp macro="" textlink="">
      <xdr:nvSpPr>
        <xdr:cNvPr id="203" name="テキスト ボックス 202"/>
        <xdr:cNvSpPr txBox="1"/>
      </xdr:nvSpPr>
      <xdr:spPr>
        <a:xfrm>
          <a:off x="3497795" y="1342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163238</xdr:rowOff>
    </xdr:from>
    <xdr:to>
      <xdr:col>15</xdr:col>
      <xdr:colOff>101600</xdr:colOff>
      <xdr:row>78</xdr:row>
      <xdr:rowOff>93388</xdr:rowOff>
    </xdr:to>
    <xdr:sp macro="" textlink="">
      <xdr:nvSpPr>
        <xdr:cNvPr id="204" name="楕円 203"/>
        <xdr:cNvSpPr/>
      </xdr:nvSpPr>
      <xdr:spPr>
        <a:xfrm>
          <a:off x="2857500" y="1336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84515</xdr:rowOff>
    </xdr:from>
    <xdr:ext cx="599010" cy="259045"/>
    <xdr:sp macro="" textlink="">
      <xdr:nvSpPr>
        <xdr:cNvPr id="205" name="テキスト ボックス 204"/>
        <xdr:cNvSpPr txBox="1"/>
      </xdr:nvSpPr>
      <xdr:spPr>
        <a:xfrm>
          <a:off x="2608795" y="1345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136579</xdr:rowOff>
    </xdr:from>
    <xdr:to>
      <xdr:col>10</xdr:col>
      <xdr:colOff>165100</xdr:colOff>
      <xdr:row>78</xdr:row>
      <xdr:rowOff>66729</xdr:rowOff>
    </xdr:to>
    <xdr:sp macro="" textlink="">
      <xdr:nvSpPr>
        <xdr:cNvPr id="206" name="楕円 205"/>
        <xdr:cNvSpPr/>
      </xdr:nvSpPr>
      <xdr:spPr>
        <a:xfrm>
          <a:off x="1968500" y="1333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57856</xdr:rowOff>
    </xdr:from>
    <xdr:ext cx="599010" cy="259045"/>
    <xdr:sp macro="" textlink="">
      <xdr:nvSpPr>
        <xdr:cNvPr id="207" name="テキスト ボックス 206"/>
        <xdr:cNvSpPr txBox="1"/>
      </xdr:nvSpPr>
      <xdr:spPr>
        <a:xfrm>
          <a:off x="1719795" y="13430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163392</xdr:rowOff>
    </xdr:from>
    <xdr:to>
      <xdr:col>6</xdr:col>
      <xdr:colOff>38100</xdr:colOff>
      <xdr:row>78</xdr:row>
      <xdr:rowOff>93542</xdr:rowOff>
    </xdr:to>
    <xdr:sp macro="" textlink="">
      <xdr:nvSpPr>
        <xdr:cNvPr id="208" name="楕円 207"/>
        <xdr:cNvSpPr/>
      </xdr:nvSpPr>
      <xdr:spPr>
        <a:xfrm>
          <a:off x="1079500" y="1336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84669</xdr:rowOff>
    </xdr:from>
    <xdr:ext cx="599010" cy="259045"/>
    <xdr:sp macro="" textlink="">
      <xdr:nvSpPr>
        <xdr:cNvPr id="209" name="テキスト ボックス 208"/>
        <xdr:cNvSpPr txBox="1"/>
      </xdr:nvSpPr>
      <xdr:spPr>
        <a:xfrm>
          <a:off x="830795" y="13457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55967</xdr:rowOff>
    </xdr:from>
    <xdr:to>
      <xdr:col>24</xdr:col>
      <xdr:colOff>63500</xdr:colOff>
      <xdr:row>97</xdr:row>
      <xdr:rowOff>95450</xdr:rowOff>
    </xdr:to>
    <xdr:cxnSp macro="">
      <xdr:nvCxnSpPr>
        <xdr:cNvPr id="241" name="直線コネクタ 240"/>
        <xdr:cNvCxnSpPr/>
      </xdr:nvCxnSpPr>
      <xdr:spPr>
        <a:xfrm>
          <a:off x="3797300" y="16686617"/>
          <a:ext cx="838200" cy="3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105606</xdr:rowOff>
    </xdr:from>
    <xdr:to>
      <xdr:col>19</xdr:col>
      <xdr:colOff>177800</xdr:colOff>
      <xdr:row>97</xdr:row>
      <xdr:rowOff>55967</xdr:rowOff>
    </xdr:to>
    <xdr:cxnSp macro="">
      <xdr:nvCxnSpPr>
        <xdr:cNvPr id="244" name="直線コネクタ 243"/>
        <xdr:cNvCxnSpPr/>
      </xdr:nvCxnSpPr>
      <xdr:spPr>
        <a:xfrm>
          <a:off x="2908300" y="16564806"/>
          <a:ext cx="889000" cy="12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20717</xdr:rowOff>
    </xdr:from>
    <xdr:ext cx="534377" cy="259045"/>
    <xdr:sp macro="" textlink="">
      <xdr:nvSpPr>
        <xdr:cNvPr id="246" name="テキスト ボックス 245"/>
        <xdr:cNvSpPr txBox="1"/>
      </xdr:nvSpPr>
      <xdr:spPr>
        <a:xfrm>
          <a:off x="3530111" y="1630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105606</xdr:rowOff>
    </xdr:from>
    <xdr:to>
      <xdr:col>15</xdr:col>
      <xdr:colOff>50800</xdr:colOff>
      <xdr:row>96</xdr:row>
      <xdr:rowOff>162626</xdr:rowOff>
    </xdr:to>
    <xdr:cxnSp macro="">
      <xdr:nvCxnSpPr>
        <xdr:cNvPr id="247" name="直線コネクタ 246"/>
        <xdr:cNvCxnSpPr/>
      </xdr:nvCxnSpPr>
      <xdr:spPr>
        <a:xfrm flipV="1">
          <a:off x="2019300" y="16564806"/>
          <a:ext cx="889000" cy="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49" name="テキスト ボックス 248"/>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162626</xdr:rowOff>
    </xdr:from>
    <xdr:to>
      <xdr:col>10</xdr:col>
      <xdr:colOff>114300</xdr:colOff>
      <xdr:row>97</xdr:row>
      <xdr:rowOff>69879</xdr:rowOff>
    </xdr:to>
    <xdr:cxnSp macro="">
      <xdr:nvCxnSpPr>
        <xdr:cNvPr id="250" name="直線コネクタ 249"/>
        <xdr:cNvCxnSpPr/>
      </xdr:nvCxnSpPr>
      <xdr:spPr>
        <a:xfrm flipV="1">
          <a:off x="1130300" y="16621826"/>
          <a:ext cx="889000" cy="7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76733</xdr:rowOff>
    </xdr:from>
    <xdr:ext cx="534377" cy="259045"/>
    <xdr:sp macro="" textlink="">
      <xdr:nvSpPr>
        <xdr:cNvPr id="252" name="テキスト ボックス 251"/>
        <xdr:cNvSpPr txBox="1"/>
      </xdr:nvSpPr>
      <xdr:spPr>
        <a:xfrm>
          <a:off x="1752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44650</xdr:rowOff>
    </xdr:from>
    <xdr:to>
      <xdr:col>24</xdr:col>
      <xdr:colOff>114300</xdr:colOff>
      <xdr:row>97</xdr:row>
      <xdr:rowOff>146250</xdr:rowOff>
    </xdr:to>
    <xdr:sp macro="" textlink="">
      <xdr:nvSpPr>
        <xdr:cNvPr id="260" name="楕円 259"/>
        <xdr:cNvSpPr/>
      </xdr:nvSpPr>
      <xdr:spPr>
        <a:xfrm>
          <a:off x="4584700" y="166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23077</xdr:rowOff>
    </xdr:from>
    <xdr:ext cx="534377" cy="259045"/>
    <xdr:sp macro="" textlink="">
      <xdr:nvSpPr>
        <xdr:cNvPr id="261" name="衛生費該当値テキスト"/>
        <xdr:cNvSpPr txBox="1"/>
      </xdr:nvSpPr>
      <xdr:spPr>
        <a:xfrm>
          <a:off x="4686300" y="1665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5167</xdr:rowOff>
    </xdr:from>
    <xdr:to>
      <xdr:col>20</xdr:col>
      <xdr:colOff>38100</xdr:colOff>
      <xdr:row>97</xdr:row>
      <xdr:rowOff>106767</xdr:rowOff>
    </xdr:to>
    <xdr:sp macro="" textlink="">
      <xdr:nvSpPr>
        <xdr:cNvPr id="262" name="楕円 261"/>
        <xdr:cNvSpPr/>
      </xdr:nvSpPr>
      <xdr:spPr>
        <a:xfrm>
          <a:off x="3746500" y="1663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97894</xdr:rowOff>
    </xdr:from>
    <xdr:ext cx="534377" cy="259045"/>
    <xdr:sp macro="" textlink="">
      <xdr:nvSpPr>
        <xdr:cNvPr id="263" name="テキスト ボックス 262"/>
        <xdr:cNvSpPr txBox="1"/>
      </xdr:nvSpPr>
      <xdr:spPr>
        <a:xfrm>
          <a:off x="3530111" y="1672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54806</xdr:rowOff>
    </xdr:from>
    <xdr:to>
      <xdr:col>15</xdr:col>
      <xdr:colOff>101600</xdr:colOff>
      <xdr:row>96</xdr:row>
      <xdr:rowOff>156406</xdr:rowOff>
    </xdr:to>
    <xdr:sp macro="" textlink="">
      <xdr:nvSpPr>
        <xdr:cNvPr id="264" name="楕円 263"/>
        <xdr:cNvSpPr/>
      </xdr:nvSpPr>
      <xdr:spPr>
        <a:xfrm>
          <a:off x="2857500" y="1651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1483</xdr:rowOff>
    </xdr:from>
    <xdr:ext cx="534377" cy="259045"/>
    <xdr:sp macro="" textlink="">
      <xdr:nvSpPr>
        <xdr:cNvPr id="265" name="テキスト ボックス 264"/>
        <xdr:cNvSpPr txBox="1"/>
      </xdr:nvSpPr>
      <xdr:spPr>
        <a:xfrm>
          <a:off x="2641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111826</xdr:rowOff>
    </xdr:from>
    <xdr:to>
      <xdr:col>10</xdr:col>
      <xdr:colOff>165100</xdr:colOff>
      <xdr:row>97</xdr:row>
      <xdr:rowOff>41976</xdr:rowOff>
    </xdr:to>
    <xdr:sp macro="" textlink="">
      <xdr:nvSpPr>
        <xdr:cNvPr id="266" name="楕円 265"/>
        <xdr:cNvSpPr/>
      </xdr:nvSpPr>
      <xdr:spPr>
        <a:xfrm>
          <a:off x="1968500" y="1657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58503</xdr:rowOff>
    </xdr:from>
    <xdr:ext cx="534377" cy="259045"/>
    <xdr:sp macro="" textlink="">
      <xdr:nvSpPr>
        <xdr:cNvPr id="267" name="テキスト ボックス 266"/>
        <xdr:cNvSpPr txBox="1"/>
      </xdr:nvSpPr>
      <xdr:spPr>
        <a:xfrm>
          <a:off x="1752111" y="1634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19079</xdr:rowOff>
    </xdr:from>
    <xdr:to>
      <xdr:col>6</xdr:col>
      <xdr:colOff>38100</xdr:colOff>
      <xdr:row>97</xdr:row>
      <xdr:rowOff>120679</xdr:rowOff>
    </xdr:to>
    <xdr:sp macro="" textlink="">
      <xdr:nvSpPr>
        <xdr:cNvPr id="268" name="楕円 267"/>
        <xdr:cNvSpPr/>
      </xdr:nvSpPr>
      <xdr:spPr>
        <a:xfrm>
          <a:off x="1079500" y="1664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111806</xdr:rowOff>
    </xdr:from>
    <xdr:ext cx="534377" cy="259045"/>
    <xdr:sp macro="" textlink="">
      <xdr:nvSpPr>
        <xdr:cNvPr id="269" name="テキスト ボックス 268"/>
        <xdr:cNvSpPr txBox="1"/>
      </xdr:nvSpPr>
      <xdr:spPr>
        <a:xfrm>
          <a:off x="863111" y="1674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16713</xdr:rowOff>
    </xdr:from>
    <xdr:to>
      <xdr:col>55</xdr:col>
      <xdr:colOff>0</xdr:colOff>
      <xdr:row>36</xdr:row>
      <xdr:rowOff>74778</xdr:rowOff>
    </xdr:to>
    <xdr:cxnSp macro="">
      <xdr:nvCxnSpPr>
        <xdr:cNvPr id="296" name="直線コネクタ 295"/>
        <xdr:cNvCxnSpPr/>
      </xdr:nvCxnSpPr>
      <xdr:spPr>
        <a:xfrm flipV="1">
          <a:off x="9639300" y="6188913"/>
          <a:ext cx="8382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45974</xdr:rowOff>
    </xdr:from>
    <xdr:to>
      <xdr:col>50</xdr:col>
      <xdr:colOff>114300</xdr:colOff>
      <xdr:row>36</xdr:row>
      <xdr:rowOff>74778</xdr:rowOff>
    </xdr:to>
    <xdr:cxnSp macro="">
      <xdr:nvCxnSpPr>
        <xdr:cNvPr id="299" name="直線コネクタ 298"/>
        <xdr:cNvCxnSpPr/>
      </xdr:nvCxnSpPr>
      <xdr:spPr>
        <a:xfrm>
          <a:off x="8750300" y="6218174"/>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301" name="テキスト ボックス 300"/>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45974</xdr:rowOff>
    </xdr:from>
    <xdr:to>
      <xdr:col>45</xdr:col>
      <xdr:colOff>177800</xdr:colOff>
      <xdr:row>36</xdr:row>
      <xdr:rowOff>63805</xdr:rowOff>
    </xdr:to>
    <xdr:cxnSp macro="">
      <xdr:nvCxnSpPr>
        <xdr:cNvPr id="302" name="直線コネクタ 301"/>
        <xdr:cNvCxnSpPr/>
      </xdr:nvCxnSpPr>
      <xdr:spPr>
        <a:xfrm flipV="1">
          <a:off x="7861300" y="6218174"/>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40031</xdr:rowOff>
    </xdr:from>
    <xdr:to>
      <xdr:col>41</xdr:col>
      <xdr:colOff>50800</xdr:colOff>
      <xdr:row>36</xdr:row>
      <xdr:rowOff>63805</xdr:rowOff>
    </xdr:to>
    <xdr:cxnSp macro="">
      <xdr:nvCxnSpPr>
        <xdr:cNvPr id="305" name="直線コネクタ 304"/>
        <xdr:cNvCxnSpPr/>
      </xdr:nvCxnSpPr>
      <xdr:spPr>
        <a:xfrm>
          <a:off x="6972300" y="6212231"/>
          <a:ext cx="889000" cy="23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38523</xdr:rowOff>
    </xdr:from>
    <xdr:ext cx="378565" cy="259045"/>
    <xdr:sp macro="" textlink="">
      <xdr:nvSpPr>
        <xdr:cNvPr id="309" name="テキスト ボックス 308"/>
        <xdr:cNvSpPr txBox="1"/>
      </xdr:nvSpPr>
      <xdr:spPr>
        <a:xfrm>
          <a:off x="6783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137363</xdr:rowOff>
    </xdr:from>
    <xdr:to>
      <xdr:col>55</xdr:col>
      <xdr:colOff>50800</xdr:colOff>
      <xdr:row>36</xdr:row>
      <xdr:rowOff>67513</xdr:rowOff>
    </xdr:to>
    <xdr:sp macro="" textlink="">
      <xdr:nvSpPr>
        <xdr:cNvPr id="315" name="楕円 314"/>
        <xdr:cNvSpPr/>
      </xdr:nvSpPr>
      <xdr:spPr>
        <a:xfrm>
          <a:off x="10426700" y="61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160240</xdr:rowOff>
    </xdr:from>
    <xdr:ext cx="469744" cy="259045"/>
    <xdr:sp macro="" textlink="">
      <xdr:nvSpPr>
        <xdr:cNvPr id="316" name="労働費該当値テキスト"/>
        <xdr:cNvSpPr txBox="1"/>
      </xdr:nvSpPr>
      <xdr:spPr>
        <a:xfrm>
          <a:off x="10528300" y="5989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23978</xdr:rowOff>
    </xdr:from>
    <xdr:to>
      <xdr:col>50</xdr:col>
      <xdr:colOff>165100</xdr:colOff>
      <xdr:row>36</xdr:row>
      <xdr:rowOff>125578</xdr:rowOff>
    </xdr:to>
    <xdr:sp macro="" textlink="">
      <xdr:nvSpPr>
        <xdr:cNvPr id="317" name="楕円 316"/>
        <xdr:cNvSpPr/>
      </xdr:nvSpPr>
      <xdr:spPr>
        <a:xfrm>
          <a:off x="9588500" y="619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142105</xdr:rowOff>
    </xdr:from>
    <xdr:ext cx="378565" cy="259045"/>
    <xdr:sp macro="" textlink="">
      <xdr:nvSpPr>
        <xdr:cNvPr id="318" name="テキスト ボックス 317"/>
        <xdr:cNvSpPr txBox="1"/>
      </xdr:nvSpPr>
      <xdr:spPr>
        <a:xfrm>
          <a:off x="9450017" y="5971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166624</xdr:rowOff>
    </xdr:from>
    <xdr:to>
      <xdr:col>46</xdr:col>
      <xdr:colOff>38100</xdr:colOff>
      <xdr:row>36</xdr:row>
      <xdr:rowOff>96774</xdr:rowOff>
    </xdr:to>
    <xdr:sp macro="" textlink="">
      <xdr:nvSpPr>
        <xdr:cNvPr id="319" name="楕円 318"/>
        <xdr:cNvSpPr/>
      </xdr:nvSpPr>
      <xdr:spPr>
        <a:xfrm>
          <a:off x="8699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113301</xdr:rowOff>
    </xdr:from>
    <xdr:ext cx="378565" cy="259045"/>
    <xdr:sp macro="" textlink="">
      <xdr:nvSpPr>
        <xdr:cNvPr id="320" name="テキスト ボックス 319"/>
        <xdr:cNvSpPr txBox="1"/>
      </xdr:nvSpPr>
      <xdr:spPr>
        <a:xfrm>
          <a:off x="8561017" y="594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13005</xdr:rowOff>
    </xdr:from>
    <xdr:to>
      <xdr:col>41</xdr:col>
      <xdr:colOff>101600</xdr:colOff>
      <xdr:row>36</xdr:row>
      <xdr:rowOff>114605</xdr:rowOff>
    </xdr:to>
    <xdr:sp macro="" textlink="">
      <xdr:nvSpPr>
        <xdr:cNvPr id="321" name="楕円 320"/>
        <xdr:cNvSpPr/>
      </xdr:nvSpPr>
      <xdr:spPr>
        <a:xfrm>
          <a:off x="7810500" y="61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131132</xdr:rowOff>
    </xdr:from>
    <xdr:ext cx="378565" cy="259045"/>
    <xdr:sp macro="" textlink="">
      <xdr:nvSpPr>
        <xdr:cNvPr id="322" name="テキスト ボックス 321"/>
        <xdr:cNvSpPr txBox="1"/>
      </xdr:nvSpPr>
      <xdr:spPr>
        <a:xfrm>
          <a:off x="7672017" y="5960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160681</xdr:rowOff>
    </xdr:from>
    <xdr:to>
      <xdr:col>36</xdr:col>
      <xdr:colOff>165100</xdr:colOff>
      <xdr:row>36</xdr:row>
      <xdr:rowOff>90831</xdr:rowOff>
    </xdr:to>
    <xdr:sp macro="" textlink="">
      <xdr:nvSpPr>
        <xdr:cNvPr id="323" name="楕円 322"/>
        <xdr:cNvSpPr/>
      </xdr:nvSpPr>
      <xdr:spPr>
        <a:xfrm>
          <a:off x="6921500" y="616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107358</xdr:rowOff>
    </xdr:from>
    <xdr:ext cx="378565" cy="259045"/>
    <xdr:sp macro="" textlink="">
      <xdr:nvSpPr>
        <xdr:cNvPr id="324" name="テキスト ボックス 323"/>
        <xdr:cNvSpPr txBox="1"/>
      </xdr:nvSpPr>
      <xdr:spPr>
        <a:xfrm>
          <a:off x="6783017" y="5936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9455</xdr:rowOff>
    </xdr:from>
    <xdr:to>
      <xdr:col>55</xdr:col>
      <xdr:colOff>0</xdr:colOff>
      <xdr:row>56</xdr:row>
      <xdr:rowOff>22828</xdr:rowOff>
    </xdr:to>
    <xdr:cxnSp macro="">
      <xdr:nvCxnSpPr>
        <xdr:cNvPr id="349" name="直線コネクタ 348"/>
        <xdr:cNvCxnSpPr/>
      </xdr:nvCxnSpPr>
      <xdr:spPr>
        <a:xfrm flipV="1">
          <a:off x="9639300" y="9610655"/>
          <a:ext cx="8382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50" name="農林水産業費平均値テキスト"/>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22828</xdr:rowOff>
    </xdr:from>
    <xdr:to>
      <xdr:col>50</xdr:col>
      <xdr:colOff>114300</xdr:colOff>
      <xdr:row>56</xdr:row>
      <xdr:rowOff>30715</xdr:rowOff>
    </xdr:to>
    <xdr:cxnSp macro="">
      <xdr:nvCxnSpPr>
        <xdr:cNvPr id="352" name="直線コネクタ 351"/>
        <xdr:cNvCxnSpPr/>
      </xdr:nvCxnSpPr>
      <xdr:spPr>
        <a:xfrm flipV="1">
          <a:off x="8750300" y="9624028"/>
          <a:ext cx="889000" cy="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4" name="テキスト ボックス 353"/>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20428</xdr:rowOff>
    </xdr:from>
    <xdr:to>
      <xdr:col>45</xdr:col>
      <xdr:colOff>177800</xdr:colOff>
      <xdr:row>56</xdr:row>
      <xdr:rowOff>30715</xdr:rowOff>
    </xdr:to>
    <xdr:cxnSp macro="">
      <xdr:nvCxnSpPr>
        <xdr:cNvPr id="355" name="直線コネクタ 354"/>
        <xdr:cNvCxnSpPr/>
      </xdr:nvCxnSpPr>
      <xdr:spPr>
        <a:xfrm>
          <a:off x="7861300" y="9621628"/>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7" name="テキスト ボックス 356"/>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20428</xdr:rowOff>
    </xdr:from>
    <xdr:to>
      <xdr:col>41</xdr:col>
      <xdr:colOff>50800</xdr:colOff>
      <xdr:row>56</xdr:row>
      <xdr:rowOff>36373</xdr:rowOff>
    </xdr:to>
    <xdr:cxnSp macro="">
      <xdr:nvCxnSpPr>
        <xdr:cNvPr id="358" name="直線コネクタ 357"/>
        <xdr:cNvCxnSpPr/>
      </xdr:nvCxnSpPr>
      <xdr:spPr>
        <a:xfrm flipV="1">
          <a:off x="6972300" y="9621628"/>
          <a:ext cx="889000" cy="1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0" name="テキスト ボックス 359"/>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2" name="テキスト ボックス 361"/>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130105</xdr:rowOff>
    </xdr:from>
    <xdr:to>
      <xdr:col>55</xdr:col>
      <xdr:colOff>50800</xdr:colOff>
      <xdr:row>56</xdr:row>
      <xdr:rowOff>60255</xdr:rowOff>
    </xdr:to>
    <xdr:sp macro="" textlink="">
      <xdr:nvSpPr>
        <xdr:cNvPr id="368" name="楕円 367"/>
        <xdr:cNvSpPr/>
      </xdr:nvSpPr>
      <xdr:spPr>
        <a:xfrm>
          <a:off x="10426700" y="95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152982</xdr:rowOff>
    </xdr:from>
    <xdr:ext cx="469744" cy="259045"/>
    <xdr:sp macro="" textlink="">
      <xdr:nvSpPr>
        <xdr:cNvPr id="369" name="農林水産業費該当値テキスト"/>
        <xdr:cNvSpPr txBox="1"/>
      </xdr:nvSpPr>
      <xdr:spPr>
        <a:xfrm>
          <a:off x="10528300" y="941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143478</xdr:rowOff>
    </xdr:from>
    <xdr:to>
      <xdr:col>50</xdr:col>
      <xdr:colOff>165100</xdr:colOff>
      <xdr:row>56</xdr:row>
      <xdr:rowOff>73628</xdr:rowOff>
    </xdr:to>
    <xdr:sp macro="" textlink="">
      <xdr:nvSpPr>
        <xdr:cNvPr id="370" name="楕円 369"/>
        <xdr:cNvSpPr/>
      </xdr:nvSpPr>
      <xdr:spPr>
        <a:xfrm>
          <a:off x="9588500" y="95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90155</xdr:rowOff>
    </xdr:from>
    <xdr:ext cx="469744" cy="259045"/>
    <xdr:sp macro="" textlink="">
      <xdr:nvSpPr>
        <xdr:cNvPr id="371" name="テキスト ボックス 370"/>
        <xdr:cNvSpPr txBox="1"/>
      </xdr:nvSpPr>
      <xdr:spPr>
        <a:xfrm>
          <a:off x="9404428" y="934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151365</xdr:rowOff>
    </xdr:from>
    <xdr:to>
      <xdr:col>46</xdr:col>
      <xdr:colOff>38100</xdr:colOff>
      <xdr:row>56</xdr:row>
      <xdr:rowOff>81515</xdr:rowOff>
    </xdr:to>
    <xdr:sp macro="" textlink="">
      <xdr:nvSpPr>
        <xdr:cNvPr id="372" name="楕円 371"/>
        <xdr:cNvSpPr/>
      </xdr:nvSpPr>
      <xdr:spPr>
        <a:xfrm>
          <a:off x="8699500" y="95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98042</xdr:rowOff>
    </xdr:from>
    <xdr:ext cx="469744" cy="259045"/>
    <xdr:sp macro="" textlink="">
      <xdr:nvSpPr>
        <xdr:cNvPr id="373" name="テキスト ボックス 372"/>
        <xdr:cNvSpPr txBox="1"/>
      </xdr:nvSpPr>
      <xdr:spPr>
        <a:xfrm>
          <a:off x="8515428" y="935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141078</xdr:rowOff>
    </xdr:from>
    <xdr:to>
      <xdr:col>41</xdr:col>
      <xdr:colOff>101600</xdr:colOff>
      <xdr:row>56</xdr:row>
      <xdr:rowOff>71228</xdr:rowOff>
    </xdr:to>
    <xdr:sp macro="" textlink="">
      <xdr:nvSpPr>
        <xdr:cNvPr id="374" name="楕円 373"/>
        <xdr:cNvSpPr/>
      </xdr:nvSpPr>
      <xdr:spPr>
        <a:xfrm>
          <a:off x="7810500" y="95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87755</xdr:rowOff>
    </xdr:from>
    <xdr:ext cx="469744" cy="259045"/>
    <xdr:sp macro="" textlink="">
      <xdr:nvSpPr>
        <xdr:cNvPr id="375" name="テキスト ボックス 374"/>
        <xdr:cNvSpPr txBox="1"/>
      </xdr:nvSpPr>
      <xdr:spPr>
        <a:xfrm>
          <a:off x="7626428" y="9346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157023</xdr:rowOff>
    </xdr:from>
    <xdr:to>
      <xdr:col>36</xdr:col>
      <xdr:colOff>165100</xdr:colOff>
      <xdr:row>56</xdr:row>
      <xdr:rowOff>87173</xdr:rowOff>
    </xdr:to>
    <xdr:sp macro="" textlink="">
      <xdr:nvSpPr>
        <xdr:cNvPr id="376" name="楕円 375"/>
        <xdr:cNvSpPr/>
      </xdr:nvSpPr>
      <xdr:spPr>
        <a:xfrm>
          <a:off x="6921500" y="958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103700</xdr:rowOff>
    </xdr:from>
    <xdr:ext cx="469744" cy="259045"/>
    <xdr:sp macro="" textlink="">
      <xdr:nvSpPr>
        <xdr:cNvPr id="377" name="テキスト ボックス 376"/>
        <xdr:cNvSpPr txBox="1"/>
      </xdr:nvSpPr>
      <xdr:spPr>
        <a:xfrm>
          <a:off x="6737428" y="936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46825</xdr:rowOff>
    </xdr:from>
    <xdr:to>
      <xdr:col>55</xdr:col>
      <xdr:colOff>0</xdr:colOff>
      <xdr:row>78</xdr:row>
      <xdr:rowOff>107265</xdr:rowOff>
    </xdr:to>
    <xdr:cxnSp macro="">
      <xdr:nvCxnSpPr>
        <xdr:cNvPr id="406" name="直線コネクタ 405"/>
        <xdr:cNvCxnSpPr/>
      </xdr:nvCxnSpPr>
      <xdr:spPr>
        <a:xfrm flipV="1">
          <a:off x="9639300" y="13419925"/>
          <a:ext cx="838200" cy="60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108932</xdr:rowOff>
    </xdr:from>
    <xdr:ext cx="534377" cy="259045"/>
    <xdr:sp macro="" textlink="">
      <xdr:nvSpPr>
        <xdr:cNvPr id="407" name="商工費平均値テキスト"/>
        <xdr:cNvSpPr txBox="1"/>
      </xdr:nvSpPr>
      <xdr:spPr>
        <a:xfrm>
          <a:off x="10528300" y="13139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107265</xdr:rowOff>
    </xdr:from>
    <xdr:to>
      <xdr:col>50</xdr:col>
      <xdr:colOff>114300</xdr:colOff>
      <xdr:row>78</xdr:row>
      <xdr:rowOff>130175</xdr:rowOff>
    </xdr:to>
    <xdr:cxnSp macro="">
      <xdr:nvCxnSpPr>
        <xdr:cNvPr id="409" name="直線コネクタ 408"/>
        <xdr:cNvCxnSpPr/>
      </xdr:nvCxnSpPr>
      <xdr:spPr>
        <a:xfrm flipV="1">
          <a:off x="8750300" y="13480365"/>
          <a:ext cx="889000" cy="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142143</xdr:rowOff>
    </xdr:from>
    <xdr:ext cx="534377" cy="259045"/>
    <xdr:sp macro="" textlink="">
      <xdr:nvSpPr>
        <xdr:cNvPr id="411" name="テキスト ボックス 410"/>
        <xdr:cNvSpPr txBox="1"/>
      </xdr:nvSpPr>
      <xdr:spPr>
        <a:xfrm>
          <a:off x="9372111" y="1317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129742</xdr:rowOff>
    </xdr:from>
    <xdr:to>
      <xdr:col>45</xdr:col>
      <xdr:colOff>177800</xdr:colOff>
      <xdr:row>78</xdr:row>
      <xdr:rowOff>130175</xdr:rowOff>
    </xdr:to>
    <xdr:cxnSp macro="">
      <xdr:nvCxnSpPr>
        <xdr:cNvPr id="412" name="直線コネクタ 411"/>
        <xdr:cNvCxnSpPr/>
      </xdr:nvCxnSpPr>
      <xdr:spPr>
        <a:xfrm>
          <a:off x="7861300" y="13502842"/>
          <a:ext cx="889000" cy="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150956</xdr:rowOff>
    </xdr:from>
    <xdr:ext cx="534377" cy="259045"/>
    <xdr:sp macro="" textlink="">
      <xdr:nvSpPr>
        <xdr:cNvPr id="414" name="テキスト ボックス 413"/>
        <xdr:cNvSpPr txBox="1"/>
      </xdr:nvSpPr>
      <xdr:spPr>
        <a:xfrm>
          <a:off x="8483111" y="1318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78587</xdr:rowOff>
    </xdr:from>
    <xdr:to>
      <xdr:col>41</xdr:col>
      <xdr:colOff>50800</xdr:colOff>
      <xdr:row>78</xdr:row>
      <xdr:rowOff>129742</xdr:rowOff>
    </xdr:to>
    <xdr:cxnSp macro="">
      <xdr:nvCxnSpPr>
        <xdr:cNvPr id="415" name="直線コネクタ 414"/>
        <xdr:cNvCxnSpPr/>
      </xdr:nvCxnSpPr>
      <xdr:spPr>
        <a:xfrm>
          <a:off x="6972300" y="13451687"/>
          <a:ext cx="8890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147590</xdr:rowOff>
    </xdr:from>
    <xdr:ext cx="534377" cy="259045"/>
    <xdr:sp macro="" textlink="">
      <xdr:nvSpPr>
        <xdr:cNvPr id="417" name="テキスト ボックス 416"/>
        <xdr:cNvSpPr txBox="1"/>
      </xdr:nvSpPr>
      <xdr:spPr>
        <a:xfrm>
          <a:off x="7594111" y="1317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140695</xdr:rowOff>
    </xdr:from>
    <xdr:ext cx="534377" cy="259045"/>
    <xdr:sp macro="" textlink="">
      <xdr:nvSpPr>
        <xdr:cNvPr id="419" name="テキスト ボックス 418"/>
        <xdr:cNvSpPr txBox="1"/>
      </xdr:nvSpPr>
      <xdr:spPr>
        <a:xfrm>
          <a:off x="6705111" y="1317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167475</xdr:rowOff>
    </xdr:from>
    <xdr:to>
      <xdr:col>55</xdr:col>
      <xdr:colOff>50800</xdr:colOff>
      <xdr:row>78</xdr:row>
      <xdr:rowOff>97625</xdr:rowOff>
    </xdr:to>
    <xdr:sp macro="" textlink="">
      <xdr:nvSpPr>
        <xdr:cNvPr id="425" name="楕円 424"/>
        <xdr:cNvSpPr/>
      </xdr:nvSpPr>
      <xdr:spPr>
        <a:xfrm>
          <a:off x="10426700" y="133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145902</xdr:rowOff>
    </xdr:from>
    <xdr:ext cx="534377" cy="259045"/>
    <xdr:sp macro="" textlink="">
      <xdr:nvSpPr>
        <xdr:cNvPr id="426" name="商工費該当値テキスト"/>
        <xdr:cNvSpPr txBox="1"/>
      </xdr:nvSpPr>
      <xdr:spPr>
        <a:xfrm>
          <a:off x="10528300" y="1334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56465</xdr:rowOff>
    </xdr:from>
    <xdr:to>
      <xdr:col>50</xdr:col>
      <xdr:colOff>165100</xdr:colOff>
      <xdr:row>78</xdr:row>
      <xdr:rowOff>158065</xdr:rowOff>
    </xdr:to>
    <xdr:sp macro="" textlink="">
      <xdr:nvSpPr>
        <xdr:cNvPr id="427" name="楕円 426"/>
        <xdr:cNvSpPr/>
      </xdr:nvSpPr>
      <xdr:spPr>
        <a:xfrm>
          <a:off x="9588500" y="1342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149192</xdr:rowOff>
    </xdr:from>
    <xdr:ext cx="469744" cy="259045"/>
    <xdr:sp macro="" textlink="">
      <xdr:nvSpPr>
        <xdr:cNvPr id="428" name="テキスト ボックス 427"/>
        <xdr:cNvSpPr txBox="1"/>
      </xdr:nvSpPr>
      <xdr:spPr>
        <a:xfrm>
          <a:off x="9404428" y="1352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79375</xdr:rowOff>
    </xdr:from>
    <xdr:to>
      <xdr:col>46</xdr:col>
      <xdr:colOff>38100</xdr:colOff>
      <xdr:row>79</xdr:row>
      <xdr:rowOff>9525</xdr:rowOff>
    </xdr:to>
    <xdr:sp macro="" textlink="">
      <xdr:nvSpPr>
        <xdr:cNvPr id="429" name="楕円 428"/>
        <xdr:cNvSpPr/>
      </xdr:nvSpPr>
      <xdr:spPr>
        <a:xfrm>
          <a:off x="8699500" y="1345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652</xdr:rowOff>
    </xdr:from>
    <xdr:ext cx="469744" cy="259045"/>
    <xdr:sp macro="" textlink="">
      <xdr:nvSpPr>
        <xdr:cNvPr id="430" name="テキスト ボックス 429"/>
        <xdr:cNvSpPr txBox="1"/>
      </xdr:nvSpPr>
      <xdr:spPr>
        <a:xfrm>
          <a:off x="8515428" y="1354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78942</xdr:rowOff>
    </xdr:from>
    <xdr:to>
      <xdr:col>41</xdr:col>
      <xdr:colOff>101600</xdr:colOff>
      <xdr:row>79</xdr:row>
      <xdr:rowOff>9092</xdr:rowOff>
    </xdr:to>
    <xdr:sp macro="" textlink="">
      <xdr:nvSpPr>
        <xdr:cNvPr id="431" name="楕円 430"/>
        <xdr:cNvSpPr/>
      </xdr:nvSpPr>
      <xdr:spPr>
        <a:xfrm>
          <a:off x="7810500" y="1345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219</xdr:rowOff>
    </xdr:from>
    <xdr:ext cx="469744" cy="259045"/>
    <xdr:sp macro="" textlink="">
      <xdr:nvSpPr>
        <xdr:cNvPr id="432" name="テキスト ボックス 431"/>
        <xdr:cNvSpPr txBox="1"/>
      </xdr:nvSpPr>
      <xdr:spPr>
        <a:xfrm>
          <a:off x="7626428" y="1354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27787</xdr:rowOff>
    </xdr:from>
    <xdr:to>
      <xdr:col>36</xdr:col>
      <xdr:colOff>165100</xdr:colOff>
      <xdr:row>78</xdr:row>
      <xdr:rowOff>129387</xdr:rowOff>
    </xdr:to>
    <xdr:sp macro="" textlink="">
      <xdr:nvSpPr>
        <xdr:cNvPr id="433" name="楕円 432"/>
        <xdr:cNvSpPr/>
      </xdr:nvSpPr>
      <xdr:spPr>
        <a:xfrm>
          <a:off x="6921500" y="134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120514</xdr:rowOff>
    </xdr:from>
    <xdr:ext cx="534377" cy="259045"/>
    <xdr:sp macro="" textlink="">
      <xdr:nvSpPr>
        <xdr:cNvPr id="434" name="テキスト ボックス 433"/>
        <xdr:cNvSpPr txBox="1"/>
      </xdr:nvSpPr>
      <xdr:spPr>
        <a:xfrm>
          <a:off x="6705111" y="134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161017</xdr:rowOff>
    </xdr:from>
    <xdr:to>
      <xdr:col>55</xdr:col>
      <xdr:colOff>0</xdr:colOff>
      <xdr:row>96</xdr:row>
      <xdr:rowOff>3454</xdr:rowOff>
    </xdr:to>
    <xdr:cxnSp macro="">
      <xdr:nvCxnSpPr>
        <xdr:cNvPr id="464" name="直線コネクタ 463"/>
        <xdr:cNvCxnSpPr/>
      </xdr:nvCxnSpPr>
      <xdr:spPr>
        <a:xfrm>
          <a:off x="9639300" y="16448767"/>
          <a:ext cx="838200" cy="1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161017</xdr:rowOff>
    </xdr:from>
    <xdr:to>
      <xdr:col>50</xdr:col>
      <xdr:colOff>114300</xdr:colOff>
      <xdr:row>96</xdr:row>
      <xdr:rowOff>9361</xdr:rowOff>
    </xdr:to>
    <xdr:cxnSp macro="">
      <xdr:nvCxnSpPr>
        <xdr:cNvPr id="467" name="直線コネクタ 466"/>
        <xdr:cNvCxnSpPr/>
      </xdr:nvCxnSpPr>
      <xdr:spPr>
        <a:xfrm flipV="1">
          <a:off x="8750300" y="16448767"/>
          <a:ext cx="889000" cy="1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9361</xdr:rowOff>
    </xdr:from>
    <xdr:to>
      <xdr:col>45</xdr:col>
      <xdr:colOff>177800</xdr:colOff>
      <xdr:row>96</xdr:row>
      <xdr:rowOff>54966</xdr:rowOff>
    </xdr:to>
    <xdr:cxnSp macro="">
      <xdr:nvCxnSpPr>
        <xdr:cNvPr id="470" name="直線コネクタ 469"/>
        <xdr:cNvCxnSpPr/>
      </xdr:nvCxnSpPr>
      <xdr:spPr>
        <a:xfrm flipV="1">
          <a:off x="7861300" y="16468561"/>
          <a:ext cx="889000" cy="4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2" name="テキスト ボックス 471"/>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130460</xdr:rowOff>
    </xdr:from>
    <xdr:to>
      <xdr:col>41</xdr:col>
      <xdr:colOff>50800</xdr:colOff>
      <xdr:row>96</xdr:row>
      <xdr:rowOff>54966</xdr:rowOff>
    </xdr:to>
    <xdr:cxnSp macro="">
      <xdr:nvCxnSpPr>
        <xdr:cNvPr id="473" name="直線コネクタ 472"/>
        <xdr:cNvCxnSpPr/>
      </xdr:nvCxnSpPr>
      <xdr:spPr>
        <a:xfrm>
          <a:off x="6972300" y="16418210"/>
          <a:ext cx="889000" cy="9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5" name="テキスト ボックス 474"/>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152404</xdr:rowOff>
    </xdr:from>
    <xdr:ext cx="534377" cy="259045"/>
    <xdr:sp macro="" textlink="">
      <xdr:nvSpPr>
        <xdr:cNvPr id="477" name="テキスト ボックス 476"/>
        <xdr:cNvSpPr txBox="1"/>
      </xdr:nvSpPr>
      <xdr:spPr>
        <a:xfrm>
          <a:off x="6705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124104</xdr:rowOff>
    </xdr:from>
    <xdr:to>
      <xdr:col>55</xdr:col>
      <xdr:colOff>50800</xdr:colOff>
      <xdr:row>96</xdr:row>
      <xdr:rowOff>54254</xdr:rowOff>
    </xdr:to>
    <xdr:sp macro="" textlink="">
      <xdr:nvSpPr>
        <xdr:cNvPr id="483" name="楕円 482"/>
        <xdr:cNvSpPr/>
      </xdr:nvSpPr>
      <xdr:spPr>
        <a:xfrm>
          <a:off x="10426700" y="1641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146981</xdr:rowOff>
    </xdr:from>
    <xdr:ext cx="534377" cy="259045"/>
    <xdr:sp macro="" textlink="">
      <xdr:nvSpPr>
        <xdr:cNvPr id="484" name="土木費該当値テキスト"/>
        <xdr:cNvSpPr txBox="1"/>
      </xdr:nvSpPr>
      <xdr:spPr>
        <a:xfrm>
          <a:off x="10528300" y="162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110217</xdr:rowOff>
    </xdr:from>
    <xdr:to>
      <xdr:col>50</xdr:col>
      <xdr:colOff>165100</xdr:colOff>
      <xdr:row>96</xdr:row>
      <xdr:rowOff>40367</xdr:rowOff>
    </xdr:to>
    <xdr:sp macro="" textlink="">
      <xdr:nvSpPr>
        <xdr:cNvPr id="485" name="楕円 484"/>
        <xdr:cNvSpPr/>
      </xdr:nvSpPr>
      <xdr:spPr>
        <a:xfrm>
          <a:off x="9588500" y="163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56894</xdr:rowOff>
    </xdr:from>
    <xdr:ext cx="534377" cy="259045"/>
    <xdr:sp macro="" textlink="">
      <xdr:nvSpPr>
        <xdr:cNvPr id="486" name="テキスト ボックス 485"/>
        <xdr:cNvSpPr txBox="1"/>
      </xdr:nvSpPr>
      <xdr:spPr>
        <a:xfrm>
          <a:off x="9372111" y="161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130011</xdr:rowOff>
    </xdr:from>
    <xdr:to>
      <xdr:col>46</xdr:col>
      <xdr:colOff>38100</xdr:colOff>
      <xdr:row>96</xdr:row>
      <xdr:rowOff>60161</xdr:rowOff>
    </xdr:to>
    <xdr:sp macro="" textlink="">
      <xdr:nvSpPr>
        <xdr:cNvPr id="487" name="楕円 486"/>
        <xdr:cNvSpPr/>
      </xdr:nvSpPr>
      <xdr:spPr>
        <a:xfrm>
          <a:off x="8699500" y="164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76688</xdr:rowOff>
    </xdr:from>
    <xdr:ext cx="534377" cy="259045"/>
    <xdr:sp macro="" textlink="">
      <xdr:nvSpPr>
        <xdr:cNvPr id="488" name="テキスト ボックス 487"/>
        <xdr:cNvSpPr txBox="1"/>
      </xdr:nvSpPr>
      <xdr:spPr>
        <a:xfrm>
          <a:off x="8483111" y="1619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4166</xdr:rowOff>
    </xdr:from>
    <xdr:to>
      <xdr:col>41</xdr:col>
      <xdr:colOff>101600</xdr:colOff>
      <xdr:row>96</xdr:row>
      <xdr:rowOff>105766</xdr:rowOff>
    </xdr:to>
    <xdr:sp macro="" textlink="">
      <xdr:nvSpPr>
        <xdr:cNvPr id="489" name="楕円 488"/>
        <xdr:cNvSpPr/>
      </xdr:nvSpPr>
      <xdr:spPr>
        <a:xfrm>
          <a:off x="7810500" y="1646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122293</xdr:rowOff>
    </xdr:from>
    <xdr:ext cx="534377" cy="259045"/>
    <xdr:sp macro="" textlink="">
      <xdr:nvSpPr>
        <xdr:cNvPr id="490" name="テキスト ボックス 489"/>
        <xdr:cNvSpPr txBox="1"/>
      </xdr:nvSpPr>
      <xdr:spPr>
        <a:xfrm>
          <a:off x="7594111" y="162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79660</xdr:rowOff>
    </xdr:from>
    <xdr:to>
      <xdr:col>36</xdr:col>
      <xdr:colOff>165100</xdr:colOff>
      <xdr:row>96</xdr:row>
      <xdr:rowOff>9810</xdr:rowOff>
    </xdr:to>
    <xdr:sp macro="" textlink="">
      <xdr:nvSpPr>
        <xdr:cNvPr id="491" name="楕円 490"/>
        <xdr:cNvSpPr/>
      </xdr:nvSpPr>
      <xdr:spPr>
        <a:xfrm>
          <a:off x="6921500" y="1636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26337</xdr:rowOff>
    </xdr:from>
    <xdr:ext cx="534377" cy="259045"/>
    <xdr:sp macro="" textlink="">
      <xdr:nvSpPr>
        <xdr:cNvPr id="492" name="テキスト ボックス 491"/>
        <xdr:cNvSpPr txBox="1"/>
      </xdr:nvSpPr>
      <xdr:spPr>
        <a:xfrm>
          <a:off x="6705111" y="1614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37701</xdr:rowOff>
    </xdr:from>
    <xdr:to>
      <xdr:col>85</xdr:col>
      <xdr:colOff>127000</xdr:colOff>
      <xdr:row>38</xdr:row>
      <xdr:rowOff>154940</xdr:rowOff>
    </xdr:to>
    <xdr:cxnSp macro="">
      <xdr:nvCxnSpPr>
        <xdr:cNvPr id="524" name="直線コネクタ 523"/>
        <xdr:cNvCxnSpPr/>
      </xdr:nvCxnSpPr>
      <xdr:spPr>
        <a:xfrm>
          <a:off x="15481300" y="6552801"/>
          <a:ext cx="838200" cy="11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39278</xdr:rowOff>
    </xdr:from>
    <xdr:ext cx="534377" cy="259045"/>
    <xdr:sp macro="" textlink="">
      <xdr:nvSpPr>
        <xdr:cNvPr id="525" name="消防費平均値テキスト"/>
        <xdr:cNvSpPr txBox="1"/>
      </xdr:nvSpPr>
      <xdr:spPr>
        <a:xfrm>
          <a:off x="16370300" y="6211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8527</xdr:rowOff>
    </xdr:from>
    <xdr:to>
      <xdr:col>81</xdr:col>
      <xdr:colOff>50800</xdr:colOff>
      <xdr:row>38</xdr:row>
      <xdr:rowOff>37701</xdr:rowOff>
    </xdr:to>
    <xdr:cxnSp macro="">
      <xdr:nvCxnSpPr>
        <xdr:cNvPr id="527" name="直線コネクタ 526"/>
        <xdr:cNvCxnSpPr/>
      </xdr:nvCxnSpPr>
      <xdr:spPr>
        <a:xfrm>
          <a:off x="14592300" y="6352177"/>
          <a:ext cx="889000" cy="200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150857</xdr:rowOff>
    </xdr:from>
    <xdr:ext cx="534377" cy="259045"/>
    <xdr:sp macro="" textlink="">
      <xdr:nvSpPr>
        <xdr:cNvPr id="529" name="テキスト ボックス 528"/>
        <xdr:cNvSpPr txBox="1"/>
      </xdr:nvSpPr>
      <xdr:spPr>
        <a:xfrm>
          <a:off x="15214111" y="61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8527</xdr:rowOff>
    </xdr:from>
    <xdr:to>
      <xdr:col>76</xdr:col>
      <xdr:colOff>114300</xdr:colOff>
      <xdr:row>38</xdr:row>
      <xdr:rowOff>113683</xdr:rowOff>
    </xdr:to>
    <xdr:cxnSp macro="">
      <xdr:nvCxnSpPr>
        <xdr:cNvPr id="530" name="直線コネクタ 529"/>
        <xdr:cNvCxnSpPr/>
      </xdr:nvCxnSpPr>
      <xdr:spPr>
        <a:xfrm flipV="1">
          <a:off x="13703300" y="6352177"/>
          <a:ext cx="889000" cy="27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49675</xdr:rowOff>
    </xdr:from>
    <xdr:to>
      <xdr:col>71</xdr:col>
      <xdr:colOff>177800</xdr:colOff>
      <xdr:row>38</xdr:row>
      <xdr:rowOff>113683</xdr:rowOff>
    </xdr:to>
    <xdr:cxnSp macro="">
      <xdr:nvCxnSpPr>
        <xdr:cNvPr id="533" name="直線コネクタ 532"/>
        <xdr:cNvCxnSpPr/>
      </xdr:nvCxnSpPr>
      <xdr:spPr>
        <a:xfrm>
          <a:off x="12814300" y="6564775"/>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21099</xdr:rowOff>
    </xdr:from>
    <xdr:ext cx="534377" cy="259045"/>
    <xdr:sp macro="" textlink="">
      <xdr:nvSpPr>
        <xdr:cNvPr id="535" name="テキスト ボックス 534"/>
        <xdr:cNvSpPr txBox="1"/>
      </xdr:nvSpPr>
      <xdr:spPr>
        <a:xfrm>
          <a:off x="13436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35904</xdr:rowOff>
    </xdr:from>
    <xdr:ext cx="534377" cy="259045"/>
    <xdr:sp macro="" textlink="">
      <xdr:nvSpPr>
        <xdr:cNvPr id="537" name="テキスト ボックス 536"/>
        <xdr:cNvSpPr txBox="1"/>
      </xdr:nvSpPr>
      <xdr:spPr>
        <a:xfrm>
          <a:off x="12547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104140</xdr:rowOff>
    </xdr:from>
    <xdr:to>
      <xdr:col>85</xdr:col>
      <xdr:colOff>177800</xdr:colOff>
      <xdr:row>39</xdr:row>
      <xdr:rowOff>34290</xdr:rowOff>
    </xdr:to>
    <xdr:sp macro="" textlink="">
      <xdr:nvSpPr>
        <xdr:cNvPr id="543" name="楕円 542"/>
        <xdr:cNvSpPr/>
      </xdr:nvSpPr>
      <xdr:spPr>
        <a:xfrm>
          <a:off x="16268700" y="661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82567</xdr:rowOff>
    </xdr:from>
    <xdr:ext cx="534377" cy="259045"/>
    <xdr:sp macro="" textlink="">
      <xdr:nvSpPr>
        <xdr:cNvPr id="544" name="消防費該当値テキスト"/>
        <xdr:cNvSpPr txBox="1"/>
      </xdr:nvSpPr>
      <xdr:spPr>
        <a:xfrm>
          <a:off x="16370300" y="65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158351</xdr:rowOff>
    </xdr:from>
    <xdr:to>
      <xdr:col>81</xdr:col>
      <xdr:colOff>101600</xdr:colOff>
      <xdr:row>38</xdr:row>
      <xdr:rowOff>88501</xdr:rowOff>
    </xdr:to>
    <xdr:sp macro="" textlink="">
      <xdr:nvSpPr>
        <xdr:cNvPr id="545" name="楕円 544"/>
        <xdr:cNvSpPr/>
      </xdr:nvSpPr>
      <xdr:spPr>
        <a:xfrm>
          <a:off x="15430500" y="650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79628</xdr:rowOff>
    </xdr:from>
    <xdr:ext cx="534377" cy="259045"/>
    <xdr:sp macro="" textlink="">
      <xdr:nvSpPr>
        <xdr:cNvPr id="546" name="テキスト ボックス 545"/>
        <xdr:cNvSpPr txBox="1"/>
      </xdr:nvSpPr>
      <xdr:spPr>
        <a:xfrm>
          <a:off x="15214111" y="659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129177</xdr:rowOff>
    </xdr:from>
    <xdr:to>
      <xdr:col>76</xdr:col>
      <xdr:colOff>165100</xdr:colOff>
      <xdr:row>37</xdr:row>
      <xdr:rowOff>59327</xdr:rowOff>
    </xdr:to>
    <xdr:sp macro="" textlink="">
      <xdr:nvSpPr>
        <xdr:cNvPr id="547" name="楕円 546"/>
        <xdr:cNvSpPr/>
      </xdr:nvSpPr>
      <xdr:spPr>
        <a:xfrm>
          <a:off x="14541500" y="63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75854</xdr:rowOff>
    </xdr:from>
    <xdr:ext cx="534377" cy="259045"/>
    <xdr:sp macro="" textlink="">
      <xdr:nvSpPr>
        <xdr:cNvPr id="548" name="テキスト ボックス 547"/>
        <xdr:cNvSpPr txBox="1"/>
      </xdr:nvSpPr>
      <xdr:spPr>
        <a:xfrm>
          <a:off x="14325111" y="607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62883</xdr:rowOff>
    </xdr:from>
    <xdr:to>
      <xdr:col>72</xdr:col>
      <xdr:colOff>38100</xdr:colOff>
      <xdr:row>38</xdr:row>
      <xdr:rowOff>164483</xdr:rowOff>
    </xdr:to>
    <xdr:sp macro="" textlink="">
      <xdr:nvSpPr>
        <xdr:cNvPr id="549" name="楕円 548"/>
        <xdr:cNvSpPr/>
      </xdr:nvSpPr>
      <xdr:spPr>
        <a:xfrm>
          <a:off x="13652500" y="657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155610</xdr:rowOff>
    </xdr:from>
    <xdr:ext cx="534377" cy="259045"/>
    <xdr:sp macro="" textlink="">
      <xdr:nvSpPr>
        <xdr:cNvPr id="550" name="テキスト ボックス 549"/>
        <xdr:cNvSpPr txBox="1"/>
      </xdr:nvSpPr>
      <xdr:spPr>
        <a:xfrm>
          <a:off x="13436111" y="66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170325</xdr:rowOff>
    </xdr:from>
    <xdr:to>
      <xdr:col>67</xdr:col>
      <xdr:colOff>101600</xdr:colOff>
      <xdr:row>38</xdr:row>
      <xdr:rowOff>100475</xdr:rowOff>
    </xdr:to>
    <xdr:sp macro="" textlink="">
      <xdr:nvSpPr>
        <xdr:cNvPr id="551" name="楕円 550"/>
        <xdr:cNvSpPr/>
      </xdr:nvSpPr>
      <xdr:spPr>
        <a:xfrm>
          <a:off x="12763500" y="651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91602</xdr:rowOff>
    </xdr:from>
    <xdr:ext cx="534377" cy="259045"/>
    <xdr:sp macro="" textlink="">
      <xdr:nvSpPr>
        <xdr:cNvPr id="552" name="テキスト ボックス 551"/>
        <xdr:cNvSpPr txBox="1"/>
      </xdr:nvSpPr>
      <xdr:spPr>
        <a:xfrm>
          <a:off x="12547111" y="660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37173</xdr:rowOff>
    </xdr:from>
    <xdr:to>
      <xdr:col>85</xdr:col>
      <xdr:colOff>127000</xdr:colOff>
      <xdr:row>54</xdr:row>
      <xdr:rowOff>59195</xdr:rowOff>
    </xdr:to>
    <xdr:cxnSp macro="">
      <xdr:nvCxnSpPr>
        <xdr:cNvPr id="582" name="直線コネクタ 581"/>
        <xdr:cNvCxnSpPr/>
      </xdr:nvCxnSpPr>
      <xdr:spPr>
        <a:xfrm flipV="1">
          <a:off x="15481300" y="8952573"/>
          <a:ext cx="838200" cy="36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128478</xdr:rowOff>
    </xdr:from>
    <xdr:ext cx="534377" cy="259045"/>
    <xdr:sp macro="" textlink="">
      <xdr:nvSpPr>
        <xdr:cNvPr id="583" name="教育費平均値テキスト"/>
        <xdr:cNvSpPr txBox="1"/>
      </xdr:nvSpPr>
      <xdr:spPr>
        <a:xfrm>
          <a:off x="16370300" y="9386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46241</xdr:rowOff>
    </xdr:from>
    <xdr:to>
      <xdr:col>81</xdr:col>
      <xdr:colOff>50800</xdr:colOff>
      <xdr:row>54</xdr:row>
      <xdr:rowOff>59195</xdr:rowOff>
    </xdr:to>
    <xdr:cxnSp macro="">
      <xdr:nvCxnSpPr>
        <xdr:cNvPr id="585" name="直線コネクタ 584"/>
        <xdr:cNvCxnSpPr/>
      </xdr:nvCxnSpPr>
      <xdr:spPr>
        <a:xfrm>
          <a:off x="14592300" y="9304541"/>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43439</xdr:rowOff>
    </xdr:from>
    <xdr:ext cx="534377" cy="259045"/>
    <xdr:sp macro="" textlink="">
      <xdr:nvSpPr>
        <xdr:cNvPr id="587" name="テキスト ボックス 586"/>
        <xdr:cNvSpPr txBox="1"/>
      </xdr:nvSpPr>
      <xdr:spPr>
        <a:xfrm>
          <a:off x="15214111" y="96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46241</xdr:rowOff>
    </xdr:from>
    <xdr:to>
      <xdr:col>76</xdr:col>
      <xdr:colOff>114300</xdr:colOff>
      <xdr:row>54</xdr:row>
      <xdr:rowOff>168313</xdr:rowOff>
    </xdr:to>
    <xdr:cxnSp macro="">
      <xdr:nvCxnSpPr>
        <xdr:cNvPr id="588" name="直線コネクタ 587"/>
        <xdr:cNvCxnSpPr/>
      </xdr:nvCxnSpPr>
      <xdr:spPr>
        <a:xfrm flipV="1">
          <a:off x="13703300" y="9304541"/>
          <a:ext cx="8890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90" name="テキスト ボックス 589"/>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168313</xdr:rowOff>
    </xdr:from>
    <xdr:to>
      <xdr:col>71</xdr:col>
      <xdr:colOff>177800</xdr:colOff>
      <xdr:row>55</xdr:row>
      <xdr:rowOff>41173</xdr:rowOff>
    </xdr:to>
    <xdr:cxnSp macro="">
      <xdr:nvCxnSpPr>
        <xdr:cNvPr id="591" name="直線コネクタ 590"/>
        <xdr:cNvCxnSpPr/>
      </xdr:nvCxnSpPr>
      <xdr:spPr>
        <a:xfrm flipV="1">
          <a:off x="12814300" y="9426613"/>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93" name="テキスト ボックス 592"/>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37952</xdr:rowOff>
    </xdr:from>
    <xdr:ext cx="534377" cy="259045"/>
    <xdr:sp macro="" textlink="">
      <xdr:nvSpPr>
        <xdr:cNvPr id="595" name="テキスト ボックス 594"/>
        <xdr:cNvSpPr txBox="1"/>
      </xdr:nvSpPr>
      <xdr:spPr>
        <a:xfrm>
          <a:off x="12547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157823</xdr:rowOff>
    </xdr:from>
    <xdr:to>
      <xdr:col>85</xdr:col>
      <xdr:colOff>177800</xdr:colOff>
      <xdr:row>52</xdr:row>
      <xdr:rowOff>87973</xdr:rowOff>
    </xdr:to>
    <xdr:sp macro="" textlink="">
      <xdr:nvSpPr>
        <xdr:cNvPr id="601" name="楕円 600"/>
        <xdr:cNvSpPr/>
      </xdr:nvSpPr>
      <xdr:spPr>
        <a:xfrm>
          <a:off x="16268700" y="890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9250</xdr:rowOff>
    </xdr:from>
    <xdr:ext cx="534377" cy="259045"/>
    <xdr:sp macro="" textlink="">
      <xdr:nvSpPr>
        <xdr:cNvPr id="602" name="教育費該当値テキスト"/>
        <xdr:cNvSpPr txBox="1"/>
      </xdr:nvSpPr>
      <xdr:spPr>
        <a:xfrm>
          <a:off x="16370300" y="8753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8395</xdr:rowOff>
    </xdr:from>
    <xdr:to>
      <xdr:col>81</xdr:col>
      <xdr:colOff>101600</xdr:colOff>
      <xdr:row>54</xdr:row>
      <xdr:rowOff>109995</xdr:rowOff>
    </xdr:to>
    <xdr:sp macro="" textlink="">
      <xdr:nvSpPr>
        <xdr:cNvPr id="603" name="楕円 602"/>
        <xdr:cNvSpPr/>
      </xdr:nvSpPr>
      <xdr:spPr>
        <a:xfrm>
          <a:off x="15430500" y="92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126522</xdr:rowOff>
    </xdr:from>
    <xdr:ext cx="534377" cy="259045"/>
    <xdr:sp macro="" textlink="">
      <xdr:nvSpPr>
        <xdr:cNvPr id="604" name="テキスト ボックス 603"/>
        <xdr:cNvSpPr txBox="1"/>
      </xdr:nvSpPr>
      <xdr:spPr>
        <a:xfrm>
          <a:off x="15214111" y="904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166891</xdr:rowOff>
    </xdr:from>
    <xdr:to>
      <xdr:col>76</xdr:col>
      <xdr:colOff>165100</xdr:colOff>
      <xdr:row>54</xdr:row>
      <xdr:rowOff>97041</xdr:rowOff>
    </xdr:to>
    <xdr:sp macro="" textlink="">
      <xdr:nvSpPr>
        <xdr:cNvPr id="605" name="楕円 604"/>
        <xdr:cNvSpPr/>
      </xdr:nvSpPr>
      <xdr:spPr>
        <a:xfrm>
          <a:off x="14541500" y="925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113568</xdr:rowOff>
    </xdr:from>
    <xdr:ext cx="534377" cy="259045"/>
    <xdr:sp macro="" textlink="">
      <xdr:nvSpPr>
        <xdr:cNvPr id="606" name="テキスト ボックス 605"/>
        <xdr:cNvSpPr txBox="1"/>
      </xdr:nvSpPr>
      <xdr:spPr>
        <a:xfrm>
          <a:off x="14325111" y="902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117513</xdr:rowOff>
    </xdr:from>
    <xdr:to>
      <xdr:col>72</xdr:col>
      <xdr:colOff>38100</xdr:colOff>
      <xdr:row>55</xdr:row>
      <xdr:rowOff>47663</xdr:rowOff>
    </xdr:to>
    <xdr:sp macro="" textlink="">
      <xdr:nvSpPr>
        <xdr:cNvPr id="607" name="楕円 606"/>
        <xdr:cNvSpPr/>
      </xdr:nvSpPr>
      <xdr:spPr>
        <a:xfrm>
          <a:off x="13652500" y="937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64190</xdr:rowOff>
    </xdr:from>
    <xdr:ext cx="534377" cy="259045"/>
    <xdr:sp macro="" textlink="">
      <xdr:nvSpPr>
        <xdr:cNvPr id="608" name="テキスト ボックス 607"/>
        <xdr:cNvSpPr txBox="1"/>
      </xdr:nvSpPr>
      <xdr:spPr>
        <a:xfrm>
          <a:off x="13436111" y="915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161823</xdr:rowOff>
    </xdr:from>
    <xdr:to>
      <xdr:col>67</xdr:col>
      <xdr:colOff>101600</xdr:colOff>
      <xdr:row>55</xdr:row>
      <xdr:rowOff>91973</xdr:rowOff>
    </xdr:to>
    <xdr:sp macro="" textlink="">
      <xdr:nvSpPr>
        <xdr:cNvPr id="609" name="楕円 608"/>
        <xdr:cNvSpPr/>
      </xdr:nvSpPr>
      <xdr:spPr>
        <a:xfrm>
          <a:off x="12763500" y="942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108500</xdr:rowOff>
    </xdr:from>
    <xdr:ext cx="534377" cy="259045"/>
    <xdr:sp macro="" textlink="">
      <xdr:nvSpPr>
        <xdr:cNvPr id="610" name="テキスト ボックス 609"/>
        <xdr:cNvSpPr txBox="1"/>
      </xdr:nvSpPr>
      <xdr:spPr>
        <a:xfrm>
          <a:off x="12547111" y="919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36182</xdr:rowOff>
    </xdr:from>
    <xdr:to>
      <xdr:col>85</xdr:col>
      <xdr:colOff>127000</xdr:colOff>
      <xdr:row>79</xdr:row>
      <xdr:rowOff>40278</xdr:rowOff>
    </xdr:to>
    <xdr:cxnSp macro="">
      <xdr:nvCxnSpPr>
        <xdr:cNvPr id="639" name="直線コネクタ 638"/>
        <xdr:cNvCxnSpPr/>
      </xdr:nvCxnSpPr>
      <xdr:spPr>
        <a:xfrm>
          <a:off x="15481300" y="13580732"/>
          <a:ext cx="8382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30011</xdr:rowOff>
    </xdr:from>
    <xdr:to>
      <xdr:col>81</xdr:col>
      <xdr:colOff>50800</xdr:colOff>
      <xdr:row>79</xdr:row>
      <xdr:rowOff>36182</xdr:rowOff>
    </xdr:to>
    <xdr:cxnSp macro="">
      <xdr:nvCxnSpPr>
        <xdr:cNvPr id="642" name="直線コネクタ 641"/>
        <xdr:cNvCxnSpPr/>
      </xdr:nvCxnSpPr>
      <xdr:spPr>
        <a:xfrm>
          <a:off x="14592300" y="13574561"/>
          <a:ext cx="889000" cy="6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30011</xdr:rowOff>
    </xdr:from>
    <xdr:to>
      <xdr:col>76</xdr:col>
      <xdr:colOff>114300</xdr:colOff>
      <xdr:row>79</xdr:row>
      <xdr:rowOff>40506</xdr:rowOff>
    </xdr:to>
    <xdr:cxnSp macro="">
      <xdr:nvCxnSpPr>
        <xdr:cNvPr id="645" name="直線コネクタ 644"/>
        <xdr:cNvCxnSpPr/>
      </xdr:nvCxnSpPr>
      <xdr:spPr>
        <a:xfrm flipV="1">
          <a:off x="13703300" y="13574561"/>
          <a:ext cx="889000" cy="1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40506</xdr:rowOff>
    </xdr:from>
    <xdr:to>
      <xdr:col>71</xdr:col>
      <xdr:colOff>177800</xdr:colOff>
      <xdr:row>79</xdr:row>
      <xdr:rowOff>42831</xdr:rowOff>
    </xdr:to>
    <xdr:cxnSp macro="">
      <xdr:nvCxnSpPr>
        <xdr:cNvPr id="648" name="直線コネクタ 647"/>
        <xdr:cNvCxnSpPr/>
      </xdr:nvCxnSpPr>
      <xdr:spPr>
        <a:xfrm flipV="1">
          <a:off x="12814300" y="13585056"/>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160928</xdr:rowOff>
    </xdr:from>
    <xdr:to>
      <xdr:col>85</xdr:col>
      <xdr:colOff>177800</xdr:colOff>
      <xdr:row>79</xdr:row>
      <xdr:rowOff>91078</xdr:rowOff>
    </xdr:to>
    <xdr:sp macro="" textlink="">
      <xdr:nvSpPr>
        <xdr:cNvPr id="658" name="楕円 657"/>
        <xdr:cNvSpPr/>
      </xdr:nvSpPr>
      <xdr:spPr>
        <a:xfrm>
          <a:off x="16268700" y="135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378565" cy="259045"/>
    <xdr:sp macro="" textlink="">
      <xdr:nvSpPr>
        <xdr:cNvPr id="659" name="災害復旧費該当値テキスト"/>
        <xdr:cNvSpPr txBox="1"/>
      </xdr:nvSpPr>
      <xdr:spPr>
        <a:xfrm>
          <a:off x="16370300" y="1345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156832</xdr:rowOff>
    </xdr:from>
    <xdr:to>
      <xdr:col>81</xdr:col>
      <xdr:colOff>101600</xdr:colOff>
      <xdr:row>79</xdr:row>
      <xdr:rowOff>86982</xdr:rowOff>
    </xdr:to>
    <xdr:sp macro="" textlink="">
      <xdr:nvSpPr>
        <xdr:cNvPr id="660" name="楕円 659"/>
        <xdr:cNvSpPr/>
      </xdr:nvSpPr>
      <xdr:spPr>
        <a:xfrm>
          <a:off x="15430500" y="135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78109</xdr:rowOff>
    </xdr:from>
    <xdr:ext cx="378565" cy="259045"/>
    <xdr:sp macro="" textlink="">
      <xdr:nvSpPr>
        <xdr:cNvPr id="661" name="テキスト ボックス 660"/>
        <xdr:cNvSpPr txBox="1"/>
      </xdr:nvSpPr>
      <xdr:spPr>
        <a:xfrm>
          <a:off x="15292017" y="13622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150661</xdr:rowOff>
    </xdr:from>
    <xdr:to>
      <xdr:col>76</xdr:col>
      <xdr:colOff>165100</xdr:colOff>
      <xdr:row>79</xdr:row>
      <xdr:rowOff>80811</xdr:rowOff>
    </xdr:to>
    <xdr:sp macro="" textlink="">
      <xdr:nvSpPr>
        <xdr:cNvPr id="662" name="楕円 661"/>
        <xdr:cNvSpPr/>
      </xdr:nvSpPr>
      <xdr:spPr>
        <a:xfrm>
          <a:off x="14541500" y="135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71938</xdr:rowOff>
    </xdr:from>
    <xdr:ext cx="378565" cy="259045"/>
    <xdr:sp macro="" textlink="">
      <xdr:nvSpPr>
        <xdr:cNvPr id="663" name="テキスト ボックス 662"/>
        <xdr:cNvSpPr txBox="1"/>
      </xdr:nvSpPr>
      <xdr:spPr>
        <a:xfrm>
          <a:off x="14403017" y="1361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161156</xdr:rowOff>
    </xdr:from>
    <xdr:to>
      <xdr:col>72</xdr:col>
      <xdr:colOff>38100</xdr:colOff>
      <xdr:row>79</xdr:row>
      <xdr:rowOff>91306</xdr:rowOff>
    </xdr:to>
    <xdr:sp macro="" textlink="">
      <xdr:nvSpPr>
        <xdr:cNvPr id="664" name="楕円 663"/>
        <xdr:cNvSpPr/>
      </xdr:nvSpPr>
      <xdr:spPr>
        <a:xfrm>
          <a:off x="13652500" y="1353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82433</xdr:rowOff>
    </xdr:from>
    <xdr:ext cx="378565" cy="259045"/>
    <xdr:sp macro="" textlink="">
      <xdr:nvSpPr>
        <xdr:cNvPr id="665" name="テキスト ボックス 664"/>
        <xdr:cNvSpPr txBox="1"/>
      </xdr:nvSpPr>
      <xdr:spPr>
        <a:xfrm>
          <a:off x="13514017" y="13626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163481</xdr:rowOff>
    </xdr:from>
    <xdr:to>
      <xdr:col>67</xdr:col>
      <xdr:colOff>101600</xdr:colOff>
      <xdr:row>79</xdr:row>
      <xdr:rowOff>93631</xdr:rowOff>
    </xdr:to>
    <xdr:sp macro="" textlink="">
      <xdr:nvSpPr>
        <xdr:cNvPr id="666" name="楕円 665"/>
        <xdr:cNvSpPr/>
      </xdr:nvSpPr>
      <xdr:spPr>
        <a:xfrm>
          <a:off x="12763500" y="1353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84758</xdr:rowOff>
    </xdr:from>
    <xdr:ext cx="313932" cy="259045"/>
    <xdr:sp macro="" textlink="">
      <xdr:nvSpPr>
        <xdr:cNvPr id="667" name="テキスト ボックス 666"/>
        <xdr:cNvSpPr txBox="1"/>
      </xdr:nvSpPr>
      <xdr:spPr>
        <a:xfrm>
          <a:off x="12657333" y="13629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83350</xdr:rowOff>
    </xdr:from>
    <xdr:to>
      <xdr:col>85</xdr:col>
      <xdr:colOff>127000</xdr:colOff>
      <xdr:row>92</xdr:row>
      <xdr:rowOff>119126</xdr:rowOff>
    </xdr:to>
    <xdr:cxnSp macro="">
      <xdr:nvCxnSpPr>
        <xdr:cNvPr id="694" name="直線コネクタ 693"/>
        <xdr:cNvCxnSpPr/>
      </xdr:nvCxnSpPr>
      <xdr:spPr>
        <a:xfrm flipV="1">
          <a:off x="15481300" y="15856750"/>
          <a:ext cx="838200" cy="3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54524</xdr:rowOff>
    </xdr:from>
    <xdr:to>
      <xdr:col>81</xdr:col>
      <xdr:colOff>50800</xdr:colOff>
      <xdr:row>92</xdr:row>
      <xdr:rowOff>119126</xdr:rowOff>
    </xdr:to>
    <xdr:cxnSp macro="">
      <xdr:nvCxnSpPr>
        <xdr:cNvPr id="697" name="直線コネクタ 696"/>
        <xdr:cNvCxnSpPr/>
      </xdr:nvCxnSpPr>
      <xdr:spPr>
        <a:xfrm>
          <a:off x="14592300" y="15827924"/>
          <a:ext cx="8890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37813</xdr:rowOff>
    </xdr:from>
    <xdr:to>
      <xdr:col>76</xdr:col>
      <xdr:colOff>114300</xdr:colOff>
      <xdr:row>92</xdr:row>
      <xdr:rowOff>54524</xdr:rowOff>
    </xdr:to>
    <xdr:cxnSp macro="">
      <xdr:nvCxnSpPr>
        <xdr:cNvPr id="700" name="直線コネクタ 699"/>
        <xdr:cNvCxnSpPr/>
      </xdr:nvCxnSpPr>
      <xdr:spPr>
        <a:xfrm>
          <a:off x="13703300" y="15639763"/>
          <a:ext cx="889000" cy="18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168481</xdr:rowOff>
    </xdr:from>
    <xdr:to>
      <xdr:col>71</xdr:col>
      <xdr:colOff>177800</xdr:colOff>
      <xdr:row>91</xdr:row>
      <xdr:rowOff>37813</xdr:rowOff>
    </xdr:to>
    <xdr:cxnSp macro="">
      <xdr:nvCxnSpPr>
        <xdr:cNvPr id="703" name="直線コネクタ 702"/>
        <xdr:cNvCxnSpPr/>
      </xdr:nvCxnSpPr>
      <xdr:spPr>
        <a:xfrm>
          <a:off x="12814300" y="15598981"/>
          <a:ext cx="889000" cy="4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32550</xdr:rowOff>
    </xdr:from>
    <xdr:to>
      <xdr:col>85</xdr:col>
      <xdr:colOff>177800</xdr:colOff>
      <xdr:row>92</xdr:row>
      <xdr:rowOff>134150</xdr:rowOff>
    </xdr:to>
    <xdr:sp macro="" textlink="">
      <xdr:nvSpPr>
        <xdr:cNvPr id="713" name="楕円 712"/>
        <xdr:cNvSpPr/>
      </xdr:nvSpPr>
      <xdr:spPr>
        <a:xfrm>
          <a:off x="16268700" y="158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55427</xdr:rowOff>
    </xdr:from>
    <xdr:ext cx="534377" cy="259045"/>
    <xdr:sp macro="" textlink="">
      <xdr:nvSpPr>
        <xdr:cNvPr id="714" name="公債費該当値テキスト"/>
        <xdr:cNvSpPr txBox="1"/>
      </xdr:nvSpPr>
      <xdr:spPr>
        <a:xfrm>
          <a:off x="16370300" y="1565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68326</xdr:rowOff>
    </xdr:from>
    <xdr:to>
      <xdr:col>81</xdr:col>
      <xdr:colOff>101600</xdr:colOff>
      <xdr:row>92</xdr:row>
      <xdr:rowOff>169926</xdr:rowOff>
    </xdr:to>
    <xdr:sp macro="" textlink="">
      <xdr:nvSpPr>
        <xdr:cNvPr id="715" name="楕円 714"/>
        <xdr:cNvSpPr/>
      </xdr:nvSpPr>
      <xdr:spPr>
        <a:xfrm>
          <a:off x="15430500" y="1584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15003</xdr:rowOff>
    </xdr:from>
    <xdr:ext cx="534377" cy="259045"/>
    <xdr:sp macro="" textlink="">
      <xdr:nvSpPr>
        <xdr:cNvPr id="716" name="テキスト ボックス 715"/>
        <xdr:cNvSpPr txBox="1"/>
      </xdr:nvSpPr>
      <xdr:spPr>
        <a:xfrm>
          <a:off x="15214111" y="156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3724</xdr:rowOff>
    </xdr:from>
    <xdr:to>
      <xdr:col>76</xdr:col>
      <xdr:colOff>165100</xdr:colOff>
      <xdr:row>92</xdr:row>
      <xdr:rowOff>105324</xdr:rowOff>
    </xdr:to>
    <xdr:sp macro="" textlink="">
      <xdr:nvSpPr>
        <xdr:cNvPr id="717" name="楕円 716"/>
        <xdr:cNvSpPr/>
      </xdr:nvSpPr>
      <xdr:spPr>
        <a:xfrm>
          <a:off x="14541500" y="1577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121851</xdr:rowOff>
    </xdr:from>
    <xdr:ext cx="534377" cy="259045"/>
    <xdr:sp macro="" textlink="">
      <xdr:nvSpPr>
        <xdr:cNvPr id="718" name="テキスト ボックス 717"/>
        <xdr:cNvSpPr txBox="1"/>
      </xdr:nvSpPr>
      <xdr:spPr>
        <a:xfrm>
          <a:off x="14325111" y="1555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158463</xdr:rowOff>
    </xdr:from>
    <xdr:to>
      <xdr:col>72</xdr:col>
      <xdr:colOff>38100</xdr:colOff>
      <xdr:row>91</xdr:row>
      <xdr:rowOff>88613</xdr:rowOff>
    </xdr:to>
    <xdr:sp macro="" textlink="">
      <xdr:nvSpPr>
        <xdr:cNvPr id="719" name="楕円 718"/>
        <xdr:cNvSpPr/>
      </xdr:nvSpPr>
      <xdr:spPr>
        <a:xfrm>
          <a:off x="13652500" y="1558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105140</xdr:rowOff>
    </xdr:from>
    <xdr:ext cx="534377" cy="259045"/>
    <xdr:sp macro="" textlink="">
      <xdr:nvSpPr>
        <xdr:cNvPr id="720" name="テキスト ボックス 719"/>
        <xdr:cNvSpPr txBox="1"/>
      </xdr:nvSpPr>
      <xdr:spPr>
        <a:xfrm>
          <a:off x="13436111" y="1536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117681</xdr:rowOff>
    </xdr:from>
    <xdr:to>
      <xdr:col>67</xdr:col>
      <xdr:colOff>101600</xdr:colOff>
      <xdr:row>91</xdr:row>
      <xdr:rowOff>47831</xdr:rowOff>
    </xdr:to>
    <xdr:sp macro="" textlink="">
      <xdr:nvSpPr>
        <xdr:cNvPr id="721" name="楕円 720"/>
        <xdr:cNvSpPr/>
      </xdr:nvSpPr>
      <xdr:spPr>
        <a:xfrm>
          <a:off x="12763500" y="1554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64358</xdr:rowOff>
    </xdr:from>
    <xdr:ext cx="534377" cy="259045"/>
    <xdr:sp macro="" textlink="">
      <xdr:nvSpPr>
        <xdr:cNvPr id="722" name="テキスト ボックス 721"/>
        <xdr:cNvSpPr txBox="1"/>
      </xdr:nvSpPr>
      <xdr:spPr>
        <a:xfrm>
          <a:off x="12547111" y="1532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62166</xdr:rowOff>
    </xdr:from>
    <xdr:to>
      <xdr:col>116</xdr:col>
      <xdr:colOff>62864</xdr:colOff>
      <xdr:row>39</xdr:row>
      <xdr:rowOff>44450</xdr:rowOff>
    </xdr:to>
    <xdr:cxnSp macro="">
      <xdr:nvCxnSpPr>
        <xdr:cNvPr id="746" name="直線コネクタ 745"/>
        <xdr:cNvCxnSpPr/>
      </xdr:nvCxnSpPr>
      <xdr:spPr>
        <a:xfrm flipV="1">
          <a:off x="22159595" y="6062916"/>
          <a:ext cx="1269" cy="66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8843</xdr:rowOff>
    </xdr:from>
    <xdr:ext cx="469744" cy="259045"/>
    <xdr:sp macro="" textlink="">
      <xdr:nvSpPr>
        <xdr:cNvPr id="749" name="諸支出金最大値テキスト"/>
        <xdr:cNvSpPr txBox="1"/>
      </xdr:nvSpPr>
      <xdr:spPr>
        <a:xfrm>
          <a:off x="22212300" y="583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62166</xdr:rowOff>
    </xdr:from>
    <xdr:to>
      <xdr:col>116</xdr:col>
      <xdr:colOff>152400</xdr:colOff>
      <xdr:row>35</xdr:row>
      <xdr:rowOff>62166</xdr:rowOff>
    </xdr:to>
    <xdr:cxnSp macro="">
      <xdr:nvCxnSpPr>
        <xdr:cNvPr id="750" name="直線コネクタ 749"/>
        <xdr:cNvCxnSpPr/>
      </xdr:nvCxnSpPr>
      <xdr:spPr>
        <a:xfrm>
          <a:off x="22072600" y="6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116078</xdr:rowOff>
    </xdr:from>
    <xdr:to>
      <xdr:col>116</xdr:col>
      <xdr:colOff>63500</xdr:colOff>
      <xdr:row>39</xdr:row>
      <xdr:rowOff>27115</xdr:rowOff>
    </xdr:to>
    <xdr:cxnSp macro="">
      <xdr:nvCxnSpPr>
        <xdr:cNvPr id="751" name="直線コネクタ 750"/>
        <xdr:cNvCxnSpPr/>
      </xdr:nvCxnSpPr>
      <xdr:spPr>
        <a:xfrm flipV="1">
          <a:off x="21323300" y="6459728"/>
          <a:ext cx="838200" cy="25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89806</xdr:rowOff>
    </xdr:from>
    <xdr:ext cx="378565" cy="259045"/>
    <xdr:sp macro="" textlink="">
      <xdr:nvSpPr>
        <xdr:cNvPr id="752" name="諸支出金平均値テキスト"/>
        <xdr:cNvSpPr txBox="1"/>
      </xdr:nvSpPr>
      <xdr:spPr>
        <a:xfrm>
          <a:off x="22212300" y="66049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111379</xdr:rowOff>
    </xdr:from>
    <xdr:to>
      <xdr:col>116</xdr:col>
      <xdr:colOff>114300</xdr:colOff>
      <xdr:row>39</xdr:row>
      <xdr:rowOff>41529</xdr:rowOff>
    </xdr:to>
    <xdr:sp macro="" textlink="">
      <xdr:nvSpPr>
        <xdr:cNvPr id="753" name="フローチャート: 判断 752"/>
        <xdr:cNvSpPr/>
      </xdr:nvSpPr>
      <xdr:spPr>
        <a:xfrm>
          <a:off x="22110700" y="662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159893</xdr:rowOff>
    </xdr:from>
    <xdr:to>
      <xdr:col>111</xdr:col>
      <xdr:colOff>177800</xdr:colOff>
      <xdr:row>39</xdr:row>
      <xdr:rowOff>27115</xdr:rowOff>
    </xdr:to>
    <xdr:cxnSp macro="">
      <xdr:nvCxnSpPr>
        <xdr:cNvPr id="754" name="直線コネクタ 753"/>
        <xdr:cNvCxnSpPr/>
      </xdr:nvCxnSpPr>
      <xdr:spPr>
        <a:xfrm>
          <a:off x="20434300" y="6503543"/>
          <a:ext cx="889000" cy="21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123381</xdr:rowOff>
    </xdr:from>
    <xdr:to>
      <xdr:col>112</xdr:col>
      <xdr:colOff>38100</xdr:colOff>
      <xdr:row>39</xdr:row>
      <xdr:rowOff>53531</xdr:rowOff>
    </xdr:to>
    <xdr:sp macro="" textlink="">
      <xdr:nvSpPr>
        <xdr:cNvPr id="755" name="フローチャート: 判断 754"/>
        <xdr:cNvSpPr/>
      </xdr:nvSpPr>
      <xdr:spPr>
        <a:xfrm>
          <a:off x="21272500" y="66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70057</xdr:rowOff>
    </xdr:from>
    <xdr:ext cx="378565" cy="259045"/>
    <xdr:sp macro="" textlink="">
      <xdr:nvSpPr>
        <xdr:cNvPr id="756" name="テキスト ボックス 755"/>
        <xdr:cNvSpPr txBox="1"/>
      </xdr:nvSpPr>
      <xdr:spPr>
        <a:xfrm>
          <a:off x="21134017" y="6413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61214</xdr:rowOff>
    </xdr:from>
    <xdr:to>
      <xdr:col>107</xdr:col>
      <xdr:colOff>50800</xdr:colOff>
      <xdr:row>37</xdr:row>
      <xdr:rowOff>159893</xdr:rowOff>
    </xdr:to>
    <xdr:cxnSp macro="">
      <xdr:nvCxnSpPr>
        <xdr:cNvPr id="757" name="直線コネクタ 756"/>
        <xdr:cNvCxnSpPr/>
      </xdr:nvCxnSpPr>
      <xdr:spPr>
        <a:xfrm>
          <a:off x="19545300" y="5204714"/>
          <a:ext cx="889000" cy="1298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109474</xdr:rowOff>
    </xdr:from>
    <xdr:to>
      <xdr:col>107</xdr:col>
      <xdr:colOff>101600</xdr:colOff>
      <xdr:row>39</xdr:row>
      <xdr:rowOff>39624</xdr:rowOff>
    </xdr:to>
    <xdr:sp macro="" textlink="">
      <xdr:nvSpPr>
        <xdr:cNvPr id="758" name="フローチャート: 判断 757"/>
        <xdr:cNvSpPr/>
      </xdr:nvSpPr>
      <xdr:spPr>
        <a:xfrm>
          <a:off x="20383500" y="662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30751</xdr:rowOff>
    </xdr:from>
    <xdr:ext cx="378565" cy="259045"/>
    <xdr:sp macro="" textlink="">
      <xdr:nvSpPr>
        <xdr:cNvPr id="759" name="テキスト ボックス 758"/>
        <xdr:cNvSpPr txBox="1"/>
      </xdr:nvSpPr>
      <xdr:spPr>
        <a:xfrm>
          <a:off x="20245017" y="6717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61214</xdr:rowOff>
    </xdr:from>
    <xdr:to>
      <xdr:col>102</xdr:col>
      <xdr:colOff>114300</xdr:colOff>
      <xdr:row>39</xdr:row>
      <xdr:rowOff>26353</xdr:rowOff>
    </xdr:to>
    <xdr:cxnSp macro="">
      <xdr:nvCxnSpPr>
        <xdr:cNvPr id="760" name="直線コネクタ 759"/>
        <xdr:cNvCxnSpPr/>
      </xdr:nvCxnSpPr>
      <xdr:spPr>
        <a:xfrm flipV="1">
          <a:off x="18656300" y="5204714"/>
          <a:ext cx="889000" cy="150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81280</xdr:rowOff>
    </xdr:from>
    <xdr:to>
      <xdr:col>102</xdr:col>
      <xdr:colOff>165100</xdr:colOff>
      <xdr:row>39</xdr:row>
      <xdr:rowOff>11430</xdr:rowOff>
    </xdr:to>
    <xdr:sp macro="" textlink="">
      <xdr:nvSpPr>
        <xdr:cNvPr id="761" name="フローチャート: 判断 760"/>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2557</xdr:rowOff>
    </xdr:from>
    <xdr:ext cx="378565" cy="259045"/>
    <xdr:sp macro="" textlink="">
      <xdr:nvSpPr>
        <xdr:cNvPr id="762" name="テキスト ボックス 761"/>
        <xdr:cNvSpPr txBox="1"/>
      </xdr:nvSpPr>
      <xdr:spPr>
        <a:xfrm>
          <a:off x="19356017" y="6689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115570</xdr:rowOff>
    </xdr:from>
    <xdr:to>
      <xdr:col>98</xdr:col>
      <xdr:colOff>38100</xdr:colOff>
      <xdr:row>39</xdr:row>
      <xdr:rowOff>45720</xdr:rowOff>
    </xdr:to>
    <xdr:sp macro="" textlink="">
      <xdr:nvSpPr>
        <xdr:cNvPr id="763" name="フローチャート: 判断 762"/>
        <xdr:cNvSpPr/>
      </xdr:nvSpPr>
      <xdr:spPr>
        <a:xfrm>
          <a:off x="18605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62247</xdr:rowOff>
    </xdr:from>
    <xdr:ext cx="378565" cy="259045"/>
    <xdr:sp macro="" textlink="">
      <xdr:nvSpPr>
        <xdr:cNvPr id="764" name="テキスト ボックス 763"/>
        <xdr:cNvSpPr txBox="1"/>
      </xdr:nvSpPr>
      <xdr:spPr>
        <a:xfrm>
          <a:off x="18467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65278</xdr:rowOff>
    </xdr:from>
    <xdr:to>
      <xdr:col>116</xdr:col>
      <xdr:colOff>114300</xdr:colOff>
      <xdr:row>37</xdr:row>
      <xdr:rowOff>166878</xdr:rowOff>
    </xdr:to>
    <xdr:sp macro="" textlink="">
      <xdr:nvSpPr>
        <xdr:cNvPr id="770" name="楕円 769"/>
        <xdr:cNvSpPr/>
      </xdr:nvSpPr>
      <xdr:spPr>
        <a:xfrm>
          <a:off x="22110700" y="640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88155</xdr:rowOff>
    </xdr:from>
    <xdr:ext cx="469744" cy="259045"/>
    <xdr:sp macro="" textlink="">
      <xdr:nvSpPr>
        <xdr:cNvPr id="771" name="諸支出金該当値テキスト"/>
        <xdr:cNvSpPr txBox="1"/>
      </xdr:nvSpPr>
      <xdr:spPr>
        <a:xfrm>
          <a:off x="22212300" y="626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147765</xdr:rowOff>
    </xdr:from>
    <xdr:to>
      <xdr:col>112</xdr:col>
      <xdr:colOff>38100</xdr:colOff>
      <xdr:row>39</xdr:row>
      <xdr:rowOff>77915</xdr:rowOff>
    </xdr:to>
    <xdr:sp macro="" textlink="">
      <xdr:nvSpPr>
        <xdr:cNvPr id="772" name="楕円 771"/>
        <xdr:cNvSpPr/>
      </xdr:nvSpPr>
      <xdr:spPr>
        <a:xfrm>
          <a:off x="21272500" y="666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69042</xdr:rowOff>
    </xdr:from>
    <xdr:ext cx="313932" cy="259045"/>
    <xdr:sp macro="" textlink="">
      <xdr:nvSpPr>
        <xdr:cNvPr id="773" name="テキスト ボックス 772"/>
        <xdr:cNvSpPr txBox="1"/>
      </xdr:nvSpPr>
      <xdr:spPr>
        <a:xfrm>
          <a:off x="21166333" y="67555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109093</xdr:rowOff>
    </xdr:from>
    <xdr:to>
      <xdr:col>107</xdr:col>
      <xdr:colOff>101600</xdr:colOff>
      <xdr:row>38</xdr:row>
      <xdr:rowOff>39243</xdr:rowOff>
    </xdr:to>
    <xdr:sp macro="" textlink="">
      <xdr:nvSpPr>
        <xdr:cNvPr id="774" name="楕円 773"/>
        <xdr:cNvSpPr/>
      </xdr:nvSpPr>
      <xdr:spPr>
        <a:xfrm>
          <a:off x="20383500" y="6452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55770</xdr:rowOff>
    </xdr:from>
    <xdr:ext cx="469744" cy="259045"/>
    <xdr:sp macro="" textlink="">
      <xdr:nvSpPr>
        <xdr:cNvPr id="775" name="テキスト ボックス 774"/>
        <xdr:cNvSpPr txBox="1"/>
      </xdr:nvSpPr>
      <xdr:spPr>
        <a:xfrm>
          <a:off x="20199428" y="6227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10414</xdr:rowOff>
    </xdr:from>
    <xdr:to>
      <xdr:col>102</xdr:col>
      <xdr:colOff>165100</xdr:colOff>
      <xdr:row>30</xdr:row>
      <xdr:rowOff>112014</xdr:rowOff>
    </xdr:to>
    <xdr:sp macro="" textlink="">
      <xdr:nvSpPr>
        <xdr:cNvPr id="776" name="楕円 775"/>
        <xdr:cNvSpPr/>
      </xdr:nvSpPr>
      <xdr:spPr>
        <a:xfrm>
          <a:off x="19494500" y="515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128541</xdr:rowOff>
    </xdr:from>
    <xdr:ext cx="469744" cy="259045"/>
    <xdr:sp macro="" textlink="">
      <xdr:nvSpPr>
        <xdr:cNvPr id="777" name="テキスト ボックス 776"/>
        <xdr:cNvSpPr txBox="1"/>
      </xdr:nvSpPr>
      <xdr:spPr>
        <a:xfrm>
          <a:off x="19310428" y="492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147003</xdr:rowOff>
    </xdr:from>
    <xdr:to>
      <xdr:col>98</xdr:col>
      <xdr:colOff>38100</xdr:colOff>
      <xdr:row>39</xdr:row>
      <xdr:rowOff>77153</xdr:rowOff>
    </xdr:to>
    <xdr:sp macro="" textlink="">
      <xdr:nvSpPr>
        <xdr:cNvPr id="778" name="楕円 777"/>
        <xdr:cNvSpPr/>
      </xdr:nvSpPr>
      <xdr:spPr>
        <a:xfrm>
          <a:off x="18605500" y="666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68280</xdr:rowOff>
    </xdr:from>
    <xdr:ext cx="313932" cy="259045"/>
    <xdr:sp macro="" textlink="">
      <xdr:nvSpPr>
        <xdr:cNvPr id="779" name="テキスト ボックス 778"/>
        <xdr:cNvSpPr txBox="1"/>
      </xdr:nvSpPr>
      <xdr:spPr>
        <a:xfrm>
          <a:off x="18499333" y="67548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総務費は特別定額給付金の支給などにより</a:t>
          </a:r>
          <a:r>
            <a:rPr kumimoji="1" lang="en-US" altLang="ja-JP" sz="1300">
              <a:latin typeface="ＭＳ Ｐゴシック" panose="020B0600070205080204" pitchFamily="50" charset="-128"/>
              <a:ea typeface="ＭＳ Ｐゴシック" panose="020B0600070205080204" pitchFamily="50" charset="-128"/>
            </a:rPr>
            <a:t>226.4%</a:t>
          </a:r>
          <a:r>
            <a:rPr kumimoji="1" lang="ja-JP" altLang="en-US" sz="1300">
              <a:latin typeface="ＭＳ Ｐゴシック" panose="020B0600070205080204" pitchFamily="50" charset="-128"/>
              <a:ea typeface="ＭＳ Ｐゴシック" panose="020B0600070205080204" pitchFamily="50" charset="-128"/>
            </a:rPr>
            <a:t>の増、民生費は子育て・ひとり親世帯への給付金の増などにより</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の増、労働費は中小企業緊急雇用安定助成金の皆増などにより</a:t>
          </a:r>
          <a:r>
            <a:rPr kumimoji="1" lang="en-US" altLang="ja-JP" sz="1300">
              <a:latin typeface="ＭＳ Ｐゴシック" panose="020B0600070205080204" pitchFamily="50" charset="-128"/>
              <a:ea typeface="ＭＳ Ｐゴシック" panose="020B0600070205080204" pitchFamily="50" charset="-128"/>
            </a:rPr>
            <a:t>14.0%</a:t>
          </a:r>
          <a:r>
            <a:rPr kumimoji="1" lang="ja-JP" altLang="en-US" sz="1300">
              <a:latin typeface="ＭＳ Ｐゴシック" panose="020B0600070205080204" pitchFamily="50" charset="-128"/>
              <a:ea typeface="ＭＳ Ｐゴシック" panose="020B0600070205080204" pitchFamily="50" charset="-128"/>
            </a:rPr>
            <a:t>の増、商工費は五感にごちそう金沢宿泊キャンペーン事業費の増などにより</a:t>
          </a:r>
          <a:r>
            <a:rPr kumimoji="1" lang="en-US" altLang="ja-JP" sz="1300">
              <a:latin typeface="ＭＳ Ｐゴシック" panose="020B0600070205080204" pitchFamily="50" charset="-128"/>
              <a:ea typeface="ＭＳ Ｐゴシック" panose="020B0600070205080204" pitchFamily="50" charset="-128"/>
            </a:rPr>
            <a:t>55.2%</a:t>
          </a:r>
          <a:r>
            <a:rPr kumimoji="1" lang="ja-JP" altLang="en-US" sz="1300">
              <a:latin typeface="ＭＳ Ｐゴシック" panose="020B0600070205080204" pitchFamily="50" charset="-128"/>
              <a:ea typeface="ＭＳ Ｐゴシック" panose="020B0600070205080204" pitchFamily="50" charset="-128"/>
            </a:rPr>
            <a:t>の増、教育費は、小中学校ＩＣＴ教育環境整備費の皆増などにより</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の増となった一方、衛生費は次期埋立場建設事業費の減などにより</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の減、災害復旧費は、河川災害復旧事業費の減などにより</a:t>
          </a:r>
          <a:r>
            <a:rPr kumimoji="1" lang="en-US" altLang="ja-JP" sz="1300">
              <a:latin typeface="ＭＳ Ｐゴシック" panose="020B0600070205080204" pitchFamily="50" charset="-128"/>
              <a:ea typeface="ＭＳ Ｐゴシック" panose="020B0600070205080204" pitchFamily="50" charset="-128"/>
            </a:rPr>
            <a:t>49.8%</a:t>
          </a:r>
          <a:r>
            <a:rPr kumimoji="1" lang="ja-JP" altLang="en-US" sz="1300">
              <a:latin typeface="ＭＳ Ｐゴシック" panose="020B0600070205080204" pitchFamily="50" charset="-128"/>
              <a:ea typeface="ＭＳ Ｐゴシック" panose="020B0600070205080204" pitchFamily="50" charset="-128"/>
            </a:rPr>
            <a:t>の減となった。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決算を見ると、実質収支の額は増加している。市税収入が大きく減少した中で、コロナ禍での緊急対策を求められるなど、厳しい財政状況にあったが、市債の発行抑制に努め、黒字決算を堅持している。今後も、中期財政計画を着実に実践し、財政基盤の強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石川県金沢市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令和２年度決算における連結赤字比率は、対象会計全体の財政収支が黒字となっていることから生じていない。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232378923</v>
      </c>
      <c r="BO4" s="433"/>
      <c r="BP4" s="433"/>
      <c r="BQ4" s="433"/>
      <c r="BR4" s="433"/>
      <c r="BS4" s="433"/>
      <c r="BT4" s="433"/>
      <c r="BU4" s="434"/>
      <c r="BV4" s="432">
        <v>180554930</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3.4</v>
      </c>
      <c r="CU4" s="439"/>
      <c r="CV4" s="439"/>
      <c r="CW4" s="439"/>
      <c r="CX4" s="439"/>
      <c r="CY4" s="439"/>
      <c r="CZ4" s="439"/>
      <c r="DA4" s="440"/>
      <c r="DB4" s="438">
        <v>1.7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227328830</v>
      </c>
      <c r="BO5" s="470"/>
      <c r="BP5" s="470"/>
      <c r="BQ5" s="470"/>
      <c r="BR5" s="470"/>
      <c r="BS5" s="470"/>
      <c r="BT5" s="470"/>
      <c r="BU5" s="471"/>
      <c r="BV5" s="469">
        <v>177390519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90.1</v>
      </c>
      <c r="CU5" s="467"/>
      <c r="CV5" s="467"/>
      <c r="CW5" s="467"/>
      <c r="CX5" s="467"/>
      <c r="CY5" s="467"/>
      <c r="CZ5" s="467"/>
      <c r="DA5" s="468"/>
      <c r="DB5" s="466">
        <v>89.9</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5050093</v>
      </c>
      <c r="BO6" s="470"/>
      <c r="BP6" s="470"/>
      <c r="BQ6" s="470"/>
      <c r="BR6" s="470"/>
      <c r="BS6" s="470"/>
      <c r="BT6" s="470"/>
      <c r="BU6" s="471"/>
      <c r="BV6" s="469">
        <v>3164411</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95.3</v>
      </c>
      <c r="CU6" s="507"/>
      <c r="CV6" s="507"/>
      <c r="CW6" s="507"/>
      <c r="CX6" s="507"/>
      <c r="CY6" s="507"/>
      <c r="CZ6" s="507"/>
      <c r="DA6" s="508"/>
      <c r="DB6" s="506">
        <v>95.6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105</v>
      </c>
      <c r="AV7" s="502"/>
      <c r="AW7" s="502"/>
      <c r="AX7" s="502"/>
      <c r="AY7" s="503" t="s">
        <v>106</v>
      </c>
      <c r="AZ7" s="504"/>
      <c r="BA7" s="504"/>
      <c r="BB7" s="504"/>
      <c r="BC7" s="504"/>
      <c r="BD7" s="504"/>
      <c r="BE7" s="504"/>
      <c r="BF7" s="504"/>
      <c r="BG7" s="504"/>
      <c r="BH7" s="504"/>
      <c r="BI7" s="504"/>
      <c r="BJ7" s="504"/>
      <c r="BK7" s="504"/>
      <c r="BL7" s="504"/>
      <c r="BM7" s="505"/>
      <c r="BN7" s="469">
        <v>1613447</v>
      </c>
      <c r="BO7" s="470"/>
      <c r="BP7" s="470"/>
      <c r="BQ7" s="470"/>
      <c r="BR7" s="470"/>
      <c r="BS7" s="470"/>
      <c r="BT7" s="470"/>
      <c r="BU7" s="471"/>
      <c r="BV7" s="469">
        <v>1454649</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102193631</v>
      </c>
      <c r="CU7" s="470"/>
      <c r="CV7" s="470"/>
      <c r="CW7" s="470"/>
      <c r="CX7" s="470"/>
      <c r="CY7" s="470"/>
      <c r="CZ7" s="470"/>
      <c r="DA7" s="471"/>
      <c r="DB7" s="469">
        <v>100921543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105</v>
      </c>
      <c r="AV8" s="502"/>
      <c r="AW8" s="502"/>
      <c r="AX8" s="502"/>
      <c r="AY8" s="503" t="s">
        <v>109</v>
      </c>
      <c r="AZ8" s="504"/>
      <c r="BA8" s="504"/>
      <c r="BB8" s="504"/>
      <c r="BC8" s="504"/>
      <c r="BD8" s="504"/>
      <c r="BE8" s="504"/>
      <c r="BF8" s="504"/>
      <c r="BG8" s="504"/>
      <c r="BH8" s="504"/>
      <c r="BI8" s="504"/>
      <c r="BJ8" s="504"/>
      <c r="BK8" s="504"/>
      <c r="BL8" s="504"/>
      <c r="BM8" s="505"/>
      <c r="BN8" s="469">
        <v>3436646</v>
      </c>
      <c r="BO8" s="470"/>
      <c r="BP8" s="470"/>
      <c r="BQ8" s="470"/>
      <c r="BR8" s="470"/>
      <c r="BS8" s="470"/>
      <c r="BT8" s="470"/>
      <c r="BU8" s="471"/>
      <c r="BV8" s="469">
        <v>1709762</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0.89</v>
      </c>
      <c r="CU8" s="510"/>
      <c r="CV8" s="510"/>
      <c r="CW8" s="510"/>
      <c r="CX8" s="510"/>
      <c r="CY8" s="510"/>
      <c r="CZ8" s="510"/>
      <c r="DA8" s="511"/>
      <c r="DB8" s="509">
        <v>0.88</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463254</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1726884</v>
      </c>
      <c r="BO9" s="470"/>
      <c r="BP9" s="470"/>
      <c r="BQ9" s="470"/>
      <c r="BR9" s="470"/>
      <c r="BS9" s="470"/>
      <c r="BT9" s="470"/>
      <c r="BU9" s="471"/>
      <c r="BV9" s="469">
        <v>42942</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17.5</v>
      </c>
      <c r="CU9" s="467"/>
      <c r="CV9" s="467"/>
      <c r="CW9" s="467"/>
      <c r="CX9" s="467"/>
      <c r="CY9" s="467"/>
      <c r="CZ9" s="467"/>
      <c r="DA9" s="468"/>
      <c r="DB9" s="466">
        <v>17.8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465699</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120</v>
      </c>
      <c r="AV10" s="502"/>
      <c r="AW10" s="502"/>
      <c r="AX10" s="502"/>
      <c r="AY10" s="503" t="s">
        <v>121</v>
      </c>
      <c r="AZ10" s="504"/>
      <c r="BA10" s="504"/>
      <c r="BB10" s="504"/>
      <c r="BC10" s="504"/>
      <c r="BD10" s="504"/>
      <c r="BE10" s="504"/>
      <c r="BF10" s="504"/>
      <c r="BG10" s="504"/>
      <c r="BH10" s="504"/>
      <c r="BI10" s="504"/>
      <c r="BJ10" s="504"/>
      <c r="BK10" s="504"/>
      <c r="BL10" s="504"/>
      <c r="BM10" s="505"/>
      <c r="BN10" s="469">
        <v>155</v>
      </c>
      <c r="BO10" s="470"/>
      <c r="BP10" s="470"/>
      <c r="BQ10" s="470"/>
      <c r="BR10" s="470"/>
      <c r="BS10" s="470"/>
      <c r="BT10" s="470"/>
      <c r="BU10" s="471"/>
      <c r="BV10" s="469">
        <v>303</v>
      </c>
      <c r="BW10" s="470"/>
      <c r="BX10" s="470"/>
      <c r="BY10" s="470"/>
      <c r="BZ10" s="470"/>
      <c r="CA10" s="470"/>
      <c r="CB10" s="470"/>
      <c r="CC10" s="471"/>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123</v>
      </c>
      <c r="M11" s="524"/>
      <c r="N11" s="524"/>
      <c r="O11" s="524"/>
      <c r="P11" s="524"/>
      <c r="Q11" s="525"/>
      <c r="R11" s="526" t="s">
        <v>124</v>
      </c>
      <c r="S11" s="527"/>
      <c r="T11" s="527"/>
      <c r="U11" s="527"/>
      <c r="V11" s="528"/>
      <c r="W11" s="457"/>
      <c r="X11" s="458"/>
      <c r="Y11" s="458"/>
      <c r="Z11" s="458"/>
      <c r="AA11" s="458"/>
      <c r="AB11" s="458"/>
      <c r="AC11" s="458"/>
      <c r="AD11" s="458"/>
      <c r="AE11" s="458"/>
      <c r="AF11" s="458"/>
      <c r="AG11" s="458"/>
      <c r="AH11" s="458"/>
      <c r="AI11" s="458"/>
      <c r="AJ11" s="458"/>
      <c r="AK11" s="458"/>
      <c r="AL11" s="461"/>
      <c r="AM11" s="498" t="s">
        <v>125</v>
      </c>
      <c r="AN11" s="499"/>
      <c r="AO11" s="499"/>
      <c r="AP11" s="499"/>
      <c r="AQ11" s="499"/>
      <c r="AR11" s="499"/>
      <c r="AS11" s="499"/>
      <c r="AT11" s="500"/>
      <c r="AU11" s="501" t="s">
        <v>126</v>
      </c>
      <c r="AV11" s="502"/>
      <c r="AW11" s="502"/>
      <c r="AX11" s="502"/>
      <c r="AY11" s="503" t="s">
        <v>127</v>
      </c>
      <c r="AZ11" s="504"/>
      <c r="BA11" s="504"/>
      <c r="BB11" s="504"/>
      <c r="BC11" s="504"/>
      <c r="BD11" s="504"/>
      <c r="BE11" s="504"/>
      <c r="BF11" s="504"/>
      <c r="BG11" s="504"/>
      <c r="BH11" s="504"/>
      <c r="BI11" s="504"/>
      <c r="BJ11" s="504"/>
      <c r="BK11" s="504"/>
      <c r="BL11" s="504"/>
      <c r="BM11" s="505"/>
      <c r="BN11" s="469">
        <v>1522604</v>
      </c>
      <c r="BO11" s="470"/>
      <c r="BP11" s="470"/>
      <c r="BQ11" s="470"/>
      <c r="BR11" s="470"/>
      <c r="BS11" s="470"/>
      <c r="BT11" s="470"/>
      <c r="BU11" s="471"/>
      <c r="BV11" s="469">
        <v>553273</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130</v>
      </c>
      <c r="DC11" s="510"/>
      <c r="DD11" s="510"/>
      <c r="DE11" s="510"/>
      <c r="DF11" s="510"/>
      <c r="DG11" s="510"/>
      <c r="DH11" s="510"/>
      <c r="DI11" s="511"/>
      <c r="DJ11" s="186"/>
      <c r="DK11" s="186"/>
      <c r="DL11" s="186"/>
      <c r="DM11" s="186"/>
      <c r="DN11" s="186"/>
      <c r="DO11" s="186"/>
    </row>
    <row r="12" spans="1:119" ht="18.75" customHeight="1" x14ac:dyDescent="0.15">
      <c r="A12" s="187"/>
      <c r="B12" s="529" t="s">
        <v>131</v>
      </c>
      <c r="C12" s="530"/>
      <c r="D12" s="530"/>
      <c r="E12" s="530"/>
      <c r="F12" s="530"/>
      <c r="G12" s="530"/>
      <c r="H12" s="530"/>
      <c r="I12" s="530"/>
      <c r="J12" s="530"/>
      <c r="K12" s="531"/>
      <c r="L12" s="538" t="s">
        <v>132</v>
      </c>
      <c r="M12" s="539"/>
      <c r="N12" s="539"/>
      <c r="O12" s="539"/>
      <c r="P12" s="539"/>
      <c r="Q12" s="540"/>
      <c r="R12" s="541">
        <v>451018</v>
      </c>
      <c r="S12" s="542"/>
      <c r="T12" s="542"/>
      <c r="U12" s="542"/>
      <c r="V12" s="543"/>
      <c r="W12" s="544" t="s">
        <v>1</v>
      </c>
      <c r="X12" s="502"/>
      <c r="Y12" s="502"/>
      <c r="Z12" s="502"/>
      <c r="AA12" s="502"/>
      <c r="AB12" s="545"/>
      <c r="AC12" s="546" t="s">
        <v>133</v>
      </c>
      <c r="AD12" s="547"/>
      <c r="AE12" s="547"/>
      <c r="AF12" s="547"/>
      <c r="AG12" s="548"/>
      <c r="AH12" s="546" t="s">
        <v>134</v>
      </c>
      <c r="AI12" s="547"/>
      <c r="AJ12" s="547"/>
      <c r="AK12" s="547"/>
      <c r="AL12" s="549"/>
      <c r="AM12" s="498" t="s">
        <v>135</v>
      </c>
      <c r="AN12" s="499"/>
      <c r="AO12" s="499"/>
      <c r="AP12" s="499"/>
      <c r="AQ12" s="499"/>
      <c r="AR12" s="499"/>
      <c r="AS12" s="499"/>
      <c r="AT12" s="500"/>
      <c r="AU12" s="501" t="s">
        <v>136</v>
      </c>
      <c r="AV12" s="502"/>
      <c r="AW12" s="502"/>
      <c r="AX12" s="502"/>
      <c r="AY12" s="503" t="s">
        <v>137</v>
      </c>
      <c r="AZ12" s="504"/>
      <c r="BA12" s="504"/>
      <c r="BB12" s="504"/>
      <c r="BC12" s="504"/>
      <c r="BD12" s="504"/>
      <c r="BE12" s="504"/>
      <c r="BF12" s="504"/>
      <c r="BG12" s="504"/>
      <c r="BH12" s="504"/>
      <c r="BI12" s="504"/>
      <c r="BJ12" s="504"/>
      <c r="BK12" s="504"/>
      <c r="BL12" s="504"/>
      <c r="BM12" s="505"/>
      <c r="BN12" s="469">
        <v>140000</v>
      </c>
      <c r="BO12" s="470"/>
      <c r="BP12" s="470"/>
      <c r="BQ12" s="470"/>
      <c r="BR12" s="470"/>
      <c r="BS12" s="470"/>
      <c r="BT12" s="470"/>
      <c r="BU12" s="471"/>
      <c r="BV12" s="469">
        <v>415000</v>
      </c>
      <c r="BW12" s="470"/>
      <c r="BX12" s="470"/>
      <c r="BY12" s="470"/>
      <c r="BZ12" s="470"/>
      <c r="CA12" s="470"/>
      <c r="CB12" s="470"/>
      <c r="CC12" s="471"/>
      <c r="CD12" s="472" t="s">
        <v>138</v>
      </c>
      <c r="CE12" s="473"/>
      <c r="CF12" s="473"/>
      <c r="CG12" s="473"/>
      <c r="CH12" s="473"/>
      <c r="CI12" s="473"/>
      <c r="CJ12" s="473"/>
      <c r="CK12" s="473"/>
      <c r="CL12" s="473"/>
      <c r="CM12" s="473"/>
      <c r="CN12" s="473"/>
      <c r="CO12" s="473"/>
      <c r="CP12" s="473"/>
      <c r="CQ12" s="473"/>
      <c r="CR12" s="473"/>
      <c r="CS12" s="474"/>
      <c r="CT12" s="509" t="s">
        <v>130</v>
      </c>
      <c r="CU12" s="510"/>
      <c r="CV12" s="510"/>
      <c r="CW12" s="510"/>
      <c r="CX12" s="510"/>
      <c r="CY12" s="510"/>
      <c r="CZ12" s="510"/>
      <c r="DA12" s="511"/>
      <c r="DB12" s="509" t="s">
        <v>130</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445265</v>
      </c>
      <c r="S13" s="554"/>
      <c r="T13" s="554"/>
      <c r="U13" s="554"/>
      <c r="V13" s="555"/>
      <c r="W13" s="485" t="s">
        <v>140</v>
      </c>
      <c r="X13" s="486"/>
      <c r="Y13" s="486"/>
      <c r="Z13" s="486"/>
      <c r="AA13" s="486"/>
      <c r="AB13" s="476"/>
      <c r="AC13" s="520">
        <v>2982</v>
      </c>
      <c r="AD13" s="521"/>
      <c r="AE13" s="521"/>
      <c r="AF13" s="521"/>
      <c r="AG13" s="563"/>
      <c r="AH13" s="520">
        <v>3150</v>
      </c>
      <c r="AI13" s="521"/>
      <c r="AJ13" s="521"/>
      <c r="AK13" s="521"/>
      <c r="AL13" s="522"/>
      <c r="AM13" s="498" t="s">
        <v>141</v>
      </c>
      <c r="AN13" s="499"/>
      <c r="AO13" s="499"/>
      <c r="AP13" s="499"/>
      <c r="AQ13" s="499"/>
      <c r="AR13" s="499"/>
      <c r="AS13" s="499"/>
      <c r="AT13" s="500"/>
      <c r="AU13" s="501" t="s">
        <v>126</v>
      </c>
      <c r="AV13" s="502"/>
      <c r="AW13" s="502"/>
      <c r="AX13" s="502"/>
      <c r="AY13" s="503" t="s">
        <v>142</v>
      </c>
      <c r="AZ13" s="504"/>
      <c r="BA13" s="504"/>
      <c r="BB13" s="504"/>
      <c r="BC13" s="504"/>
      <c r="BD13" s="504"/>
      <c r="BE13" s="504"/>
      <c r="BF13" s="504"/>
      <c r="BG13" s="504"/>
      <c r="BH13" s="504"/>
      <c r="BI13" s="504"/>
      <c r="BJ13" s="504"/>
      <c r="BK13" s="504"/>
      <c r="BL13" s="504"/>
      <c r="BM13" s="505"/>
      <c r="BN13" s="469">
        <v>3109643</v>
      </c>
      <c r="BO13" s="470"/>
      <c r="BP13" s="470"/>
      <c r="BQ13" s="470"/>
      <c r="BR13" s="470"/>
      <c r="BS13" s="470"/>
      <c r="BT13" s="470"/>
      <c r="BU13" s="471"/>
      <c r="BV13" s="469">
        <v>181518</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4.8</v>
      </c>
      <c r="CU13" s="467"/>
      <c r="CV13" s="467"/>
      <c r="CW13" s="467"/>
      <c r="CX13" s="467"/>
      <c r="CY13" s="467"/>
      <c r="CZ13" s="467"/>
      <c r="DA13" s="468"/>
      <c r="DB13" s="466">
        <v>5.9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452220</v>
      </c>
      <c r="S14" s="554"/>
      <c r="T14" s="554"/>
      <c r="U14" s="554"/>
      <c r="V14" s="555"/>
      <c r="W14" s="459"/>
      <c r="X14" s="460"/>
      <c r="Y14" s="460"/>
      <c r="Z14" s="460"/>
      <c r="AA14" s="460"/>
      <c r="AB14" s="449"/>
      <c r="AC14" s="556">
        <v>1.4</v>
      </c>
      <c r="AD14" s="557"/>
      <c r="AE14" s="557"/>
      <c r="AF14" s="557"/>
      <c r="AG14" s="558"/>
      <c r="AH14" s="556">
        <v>1.5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51</v>
      </c>
      <c r="CU14" s="568"/>
      <c r="CV14" s="568"/>
      <c r="CW14" s="568"/>
      <c r="CX14" s="568"/>
      <c r="CY14" s="568"/>
      <c r="CZ14" s="568"/>
      <c r="DA14" s="569"/>
      <c r="DB14" s="567">
        <v>60.5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445987</v>
      </c>
      <c r="S15" s="554"/>
      <c r="T15" s="554"/>
      <c r="U15" s="554"/>
      <c r="V15" s="555"/>
      <c r="W15" s="485" t="s">
        <v>147</v>
      </c>
      <c r="X15" s="486"/>
      <c r="Y15" s="486"/>
      <c r="Z15" s="486"/>
      <c r="AA15" s="486"/>
      <c r="AB15" s="476"/>
      <c r="AC15" s="520">
        <v>46465</v>
      </c>
      <c r="AD15" s="521"/>
      <c r="AE15" s="521"/>
      <c r="AF15" s="521"/>
      <c r="AG15" s="563"/>
      <c r="AH15" s="520">
        <v>46508</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69823405</v>
      </c>
      <c r="BO15" s="433"/>
      <c r="BP15" s="433"/>
      <c r="BQ15" s="433"/>
      <c r="BR15" s="433"/>
      <c r="BS15" s="433"/>
      <c r="BT15" s="433"/>
      <c r="BU15" s="434"/>
      <c r="BV15" s="432">
        <v>67022351</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22.1</v>
      </c>
      <c r="AD16" s="557"/>
      <c r="AE16" s="557"/>
      <c r="AF16" s="557"/>
      <c r="AG16" s="558"/>
      <c r="AH16" s="556">
        <v>22</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77176625</v>
      </c>
      <c r="BO16" s="470"/>
      <c r="BP16" s="470"/>
      <c r="BQ16" s="470"/>
      <c r="BR16" s="470"/>
      <c r="BS16" s="470"/>
      <c r="BT16" s="470"/>
      <c r="BU16" s="471"/>
      <c r="BV16" s="469">
        <v>75418076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161077</v>
      </c>
      <c r="AD17" s="521"/>
      <c r="AE17" s="521"/>
      <c r="AF17" s="521"/>
      <c r="AG17" s="563"/>
      <c r="AH17" s="520">
        <v>161389</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89510626</v>
      </c>
      <c r="BO17" s="470"/>
      <c r="BP17" s="470"/>
      <c r="BQ17" s="470"/>
      <c r="BR17" s="470"/>
      <c r="BS17" s="470"/>
      <c r="BT17" s="470"/>
      <c r="BU17" s="471"/>
      <c r="BV17" s="469">
        <v>86491969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468.79</v>
      </c>
      <c r="M18" s="585"/>
      <c r="N18" s="585"/>
      <c r="O18" s="585"/>
      <c r="P18" s="585"/>
      <c r="Q18" s="585"/>
      <c r="R18" s="586"/>
      <c r="S18" s="586"/>
      <c r="T18" s="586"/>
      <c r="U18" s="586"/>
      <c r="V18" s="587"/>
      <c r="W18" s="487"/>
      <c r="X18" s="488"/>
      <c r="Y18" s="488"/>
      <c r="Z18" s="488"/>
      <c r="AA18" s="488"/>
      <c r="AB18" s="479"/>
      <c r="AC18" s="588">
        <v>76.5</v>
      </c>
      <c r="AD18" s="589"/>
      <c r="AE18" s="589"/>
      <c r="AF18" s="589"/>
      <c r="AG18" s="590"/>
      <c r="AH18" s="588">
        <v>76.5</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92634546</v>
      </c>
      <c r="BO18" s="470"/>
      <c r="BP18" s="470"/>
      <c r="BQ18" s="470"/>
      <c r="BR18" s="470"/>
      <c r="BS18" s="470"/>
      <c r="BT18" s="470"/>
      <c r="BU18" s="471"/>
      <c r="BV18" s="469">
        <v>92845997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988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121582129</v>
      </c>
      <c r="BO19" s="470"/>
      <c r="BP19" s="470"/>
      <c r="BQ19" s="470"/>
      <c r="BR19" s="470"/>
      <c r="BS19" s="470"/>
      <c r="BT19" s="470"/>
      <c r="BU19" s="471"/>
      <c r="BV19" s="469">
        <v>115516662</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207520</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212193446</v>
      </c>
      <c r="BO23" s="470"/>
      <c r="BP23" s="470"/>
      <c r="BQ23" s="470"/>
      <c r="BR23" s="470"/>
      <c r="BS23" s="470"/>
      <c r="BT23" s="470"/>
      <c r="BU23" s="471"/>
      <c r="BV23" s="469">
        <v>215538010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11800</v>
      </c>
      <c r="R24" s="521"/>
      <c r="S24" s="521"/>
      <c r="T24" s="521"/>
      <c r="U24" s="521"/>
      <c r="V24" s="563"/>
      <c r="W24" s="622"/>
      <c r="X24" s="610"/>
      <c r="Y24" s="611"/>
      <c r="Z24" s="519" t="s">
        <v>171</v>
      </c>
      <c r="AA24" s="499"/>
      <c r="AB24" s="499"/>
      <c r="AC24" s="499"/>
      <c r="AD24" s="499"/>
      <c r="AE24" s="499"/>
      <c r="AF24" s="499"/>
      <c r="AG24" s="500"/>
      <c r="AH24" s="520">
        <v>2436</v>
      </c>
      <c r="AI24" s="521"/>
      <c r="AJ24" s="521"/>
      <c r="AK24" s="521"/>
      <c r="AL24" s="563"/>
      <c r="AM24" s="520">
        <v>7505316</v>
      </c>
      <c r="AN24" s="521"/>
      <c r="AO24" s="521"/>
      <c r="AP24" s="521"/>
      <c r="AQ24" s="521"/>
      <c r="AR24" s="563"/>
      <c r="AS24" s="520">
        <v>3081</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145829142</v>
      </c>
      <c r="BO24" s="470"/>
      <c r="BP24" s="470"/>
      <c r="BQ24" s="470"/>
      <c r="BR24" s="470"/>
      <c r="BS24" s="470"/>
      <c r="BT24" s="470"/>
      <c r="BU24" s="471"/>
      <c r="BV24" s="469">
        <v>148332068</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2</v>
      </c>
      <c r="M25" s="521"/>
      <c r="N25" s="521"/>
      <c r="O25" s="521"/>
      <c r="P25" s="563"/>
      <c r="Q25" s="520">
        <v>9600</v>
      </c>
      <c r="R25" s="521"/>
      <c r="S25" s="521"/>
      <c r="T25" s="521"/>
      <c r="U25" s="521"/>
      <c r="V25" s="563"/>
      <c r="W25" s="622"/>
      <c r="X25" s="610"/>
      <c r="Y25" s="611"/>
      <c r="Z25" s="519" t="s">
        <v>174</v>
      </c>
      <c r="AA25" s="499"/>
      <c r="AB25" s="499"/>
      <c r="AC25" s="499"/>
      <c r="AD25" s="499"/>
      <c r="AE25" s="499"/>
      <c r="AF25" s="499"/>
      <c r="AG25" s="500"/>
      <c r="AH25" s="520">
        <v>423</v>
      </c>
      <c r="AI25" s="521"/>
      <c r="AJ25" s="521"/>
      <c r="AK25" s="521"/>
      <c r="AL25" s="563"/>
      <c r="AM25" s="520">
        <v>1266885</v>
      </c>
      <c r="AN25" s="521"/>
      <c r="AO25" s="521"/>
      <c r="AP25" s="521"/>
      <c r="AQ25" s="521"/>
      <c r="AR25" s="563"/>
      <c r="AS25" s="520">
        <v>2995</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23590952</v>
      </c>
      <c r="BO25" s="433"/>
      <c r="BP25" s="433"/>
      <c r="BQ25" s="433"/>
      <c r="BR25" s="433"/>
      <c r="BS25" s="433"/>
      <c r="BT25" s="433"/>
      <c r="BU25" s="434"/>
      <c r="BV25" s="432">
        <v>4230559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7420</v>
      </c>
      <c r="R26" s="521"/>
      <c r="S26" s="521"/>
      <c r="T26" s="521"/>
      <c r="U26" s="521"/>
      <c r="V26" s="563"/>
      <c r="W26" s="622"/>
      <c r="X26" s="610"/>
      <c r="Y26" s="611"/>
      <c r="Z26" s="519" t="s">
        <v>177</v>
      </c>
      <c r="AA26" s="632"/>
      <c r="AB26" s="632"/>
      <c r="AC26" s="632"/>
      <c r="AD26" s="632"/>
      <c r="AE26" s="632"/>
      <c r="AF26" s="632"/>
      <c r="AG26" s="633"/>
      <c r="AH26" s="520">
        <v>259</v>
      </c>
      <c r="AI26" s="521"/>
      <c r="AJ26" s="521"/>
      <c r="AK26" s="521"/>
      <c r="AL26" s="563"/>
      <c r="AM26" s="520">
        <v>792540</v>
      </c>
      <c r="AN26" s="521"/>
      <c r="AO26" s="521"/>
      <c r="AP26" s="521"/>
      <c r="AQ26" s="521"/>
      <c r="AR26" s="563"/>
      <c r="AS26" s="520">
        <v>3060</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v>23739</v>
      </c>
      <c r="BO26" s="470"/>
      <c r="BP26" s="470"/>
      <c r="BQ26" s="470"/>
      <c r="BR26" s="470"/>
      <c r="BS26" s="470"/>
      <c r="BT26" s="470"/>
      <c r="BU26" s="471"/>
      <c r="BV26" s="469">
        <v>2657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8100</v>
      </c>
      <c r="R27" s="521"/>
      <c r="S27" s="521"/>
      <c r="T27" s="521"/>
      <c r="U27" s="521"/>
      <c r="V27" s="563"/>
      <c r="W27" s="622"/>
      <c r="X27" s="610"/>
      <c r="Y27" s="611"/>
      <c r="Z27" s="519" t="s">
        <v>180</v>
      </c>
      <c r="AA27" s="499"/>
      <c r="AB27" s="499"/>
      <c r="AC27" s="499"/>
      <c r="AD27" s="499"/>
      <c r="AE27" s="499"/>
      <c r="AF27" s="499"/>
      <c r="AG27" s="500"/>
      <c r="AH27" s="520">
        <v>84</v>
      </c>
      <c r="AI27" s="521"/>
      <c r="AJ27" s="521"/>
      <c r="AK27" s="521"/>
      <c r="AL27" s="563"/>
      <c r="AM27" s="520">
        <v>310377</v>
      </c>
      <c r="AN27" s="521"/>
      <c r="AO27" s="521"/>
      <c r="AP27" s="521"/>
      <c r="AQ27" s="521"/>
      <c r="AR27" s="563"/>
      <c r="AS27" s="520">
        <v>3695</v>
      </c>
      <c r="AT27" s="521"/>
      <c r="AU27" s="521"/>
      <c r="AV27" s="521"/>
      <c r="AW27" s="521"/>
      <c r="AX27" s="522"/>
      <c r="AY27" s="564" t="s">
        <v>181</v>
      </c>
      <c r="AZ27" s="565"/>
      <c r="BA27" s="565"/>
      <c r="BB27" s="565"/>
      <c r="BC27" s="565"/>
      <c r="BD27" s="565"/>
      <c r="BE27" s="565"/>
      <c r="BF27" s="565"/>
      <c r="BG27" s="565"/>
      <c r="BH27" s="565"/>
      <c r="BI27" s="565"/>
      <c r="BJ27" s="565"/>
      <c r="BK27" s="565"/>
      <c r="BL27" s="565"/>
      <c r="BM27" s="566"/>
      <c r="BN27" s="645">
        <v>2943578</v>
      </c>
      <c r="BO27" s="646"/>
      <c r="BP27" s="646"/>
      <c r="BQ27" s="646"/>
      <c r="BR27" s="646"/>
      <c r="BS27" s="646"/>
      <c r="BT27" s="646"/>
      <c r="BU27" s="647"/>
      <c r="BV27" s="645">
        <v>2942271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182</v>
      </c>
      <c r="F28" s="499"/>
      <c r="G28" s="499"/>
      <c r="H28" s="499"/>
      <c r="I28" s="499"/>
      <c r="J28" s="499"/>
      <c r="K28" s="500"/>
      <c r="L28" s="520">
        <v>1</v>
      </c>
      <c r="M28" s="521"/>
      <c r="N28" s="521"/>
      <c r="O28" s="521"/>
      <c r="P28" s="563"/>
      <c r="Q28" s="520">
        <v>7450</v>
      </c>
      <c r="R28" s="521"/>
      <c r="S28" s="521"/>
      <c r="T28" s="521"/>
      <c r="U28" s="521"/>
      <c r="V28" s="563"/>
      <c r="W28" s="622"/>
      <c r="X28" s="610"/>
      <c r="Y28" s="611"/>
      <c r="Z28" s="519" t="s">
        <v>183</v>
      </c>
      <c r="AA28" s="499"/>
      <c r="AB28" s="499"/>
      <c r="AC28" s="499"/>
      <c r="AD28" s="499"/>
      <c r="AE28" s="499"/>
      <c r="AF28" s="499"/>
      <c r="AG28" s="500"/>
      <c r="AH28" s="520" t="s">
        <v>184</v>
      </c>
      <c r="AI28" s="521"/>
      <c r="AJ28" s="521"/>
      <c r="AK28" s="521"/>
      <c r="AL28" s="563"/>
      <c r="AM28" s="520" t="s">
        <v>184</v>
      </c>
      <c r="AN28" s="521"/>
      <c r="AO28" s="521"/>
      <c r="AP28" s="521"/>
      <c r="AQ28" s="521"/>
      <c r="AR28" s="563"/>
      <c r="AS28" s="520" t="s">
        <v>185</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2451839</v>
      </c>
      <c r="BO28" s="433"/>
      <c r="BP28" s="433"/>
      <c r="BQ28" s="433"/>
      <c r="BR28" s="433"/>
      <c r="BS28" s="433"/>
      <c r="BT28" s="433"/>
      <c r="BU28" s="434"/>
      <c r="BV28" s="432">
        <v>2591684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36</v>
      </c>
      <c r="M29" s="521"/>
      <c r="N29" s="521"/>
      <c r="O29" s="521"/>
      <c r="P29" s="563"/>
      <c r="Q29" s="520">
        <v>7000</v>
      </c>
      <c r="R29" s="521"/>
      <c r="S29" s="521"/>
      <c r="T29" s="521"/>
      <c r="U29" s="521"/>
      <c r="V29" s="563"/>
      <c r="W29" s="623"/>
      <c r="X29" s="624"/>
      <c r="Y29" s="625"/>
      <c r="Z29" s="519" t="s">
        <v>188</v>
      </c>
      <c r="AA29" s="499"/>
      <c r="AB29" s="499"/>
      <c r="AC29" s="499"/>
      <c r="AD29" s="499"/>
      <c r="AE29" s="499"/>
      <c r="AF29" s="499"/>
      <c r="AG29" s="500"/>
      <c r="AH29" s="520">
        <v>2520</v>
      </c>
      <c r="AI29" s="521"/>
      <c r="AJ29" s="521"/>
      <c r="AK29" s="521"/>
      <c r="AL29" s="563"/>
      <c r="AM29" s="520">
        <v>7815693</v>
      </c>
      <c r="AN29" s="521"/>
      <c r="AO29" s="521"/>
      <c r="AP29" s="521"/>
      <c r="AQ29" s="521"/>
      <c r="AR29" s="563"/>
      <c r="AS29" s="520">
        <v>3101</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103520</v>
      </c>
      <c r="BO29" s="470"/>
      <c r="BP29" s="470"/>
      <c r="BQ29" s="470"/>
      <c r="BR29" s="470"/>
      <c r="BS29" s="470"/>
      <c r="BT29" s="470"/>
      <c r="BU29" s="471"/>
      <c r="BV29" s="469">
        <v>103520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99.4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14922520</v>
      </c>
      <c r="BO30" s="646"/>
      <c r="BP30" s="646"/>
      <c r="BQ30" s="646"/>
      <c r="BR30" s="646"/>
      <c r="BS30" s="646"/>
      <c r="BT30" s="646"/>
      <c r="BU30" s="647"/>
      <c r="BV30" s="645">
        <v>13602987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199</v>
      </c>
      <c r="X33" s="458"/>
      <c r="Y33" s="458"/>
      <c r="Z33" s="458"/>
      <c r="AA33" s="458"/>
      <c r="AB33" s="458"/>
      <c r="AC33" s="458"/>
      <c r="AD33" s="458"/>
      <c r="AE33" s="458"/>
      <c r="AF33" s="458"/>
      <c r="AG33" s="458"/>
      <c r="AH33" s="458"/>
      <c r="AI33" s="458"/>
      <c r="AJ33" s="458"/>
      <c r="AK33" s="458"/>
      <c r="AL33" s="216"/>
      <c r="AM33" s="493" t="s">
        <v>197</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197</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金沢市営地方競馬事業費特別会計</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IF('各会計、関係団体の財政状況及び健全化判断比率'!B33="","",'各会計、関係団体の財政状況及び健全化判断比率'!B33)</f>
        <v>金沢市ガス事業特別会計</v>
      </c>
      <c r="AP34" s="659"/>
      <c r="AQ34" s="659"/>
      <c r="AR34" s="659"/>
      <c r="AS34" s="659"/>
      <c r="AT34" s="659"/>
      <c r="AU34" s="659"/>
      <c r="AV34" s="659"/>
      <c r="AW34" s="659"/>
      <c r="AX34" s="659"/>
      <c r="AY34" s="659"/>
      <c r="AZ34" s="659"/>
      <c r="BA34" s="659"/>
      <c r="BB34" s="659"/>
      <c r="BC34" s="659"/>
      <c r="BD34" s="214"/>
      <c r="BE34" s="658">
        <f>IF(BG34="","",MAX(C34:D43,U34:V43,AM34:AN43)+1)</f>
        <v>17</v>
      </c>
      <c r="BF34" s="658"/>
      <c r="BG34" s="659" t="str">
        <f>IF('各会計、関係団体の財政状況及び健全化判断比率'!B41="","",'各会計、関係団体の財政状況及び健全化判断比率'!B41)</f>
        <v>金沢市工業団地造成事業費特別会計</v>
      </c>
      <c r="BH34" s="659"/>
      <c r="BI34" s="659"/>
      <c r="BJ34" s="659"/>
      <c r="BK34" s="659"/>
      <c r="BL34" s="659"/>
      <c r="BM34" s="659"/>
      <c r="BN34" s="659"/>
      <c r="BO34" s="659"/>
      <c r="BP34" s="659"/>
      <c r="BQ34" s="659"/>
      <c r="BR34" s="659"/>
      <c r="BS34" s="659"/>
      <c r="BT34" s="659"/>
      <c r="BU34" s="659"/>
      <c r="BV34" s="214"/>
      <c r="BW34" s="658">
        <f>IF(BY34="","",MAX(C34:D43,U34:V43,AM34:AN43,BE34:BF43)+1)</f>
        <v>20</v>
      </c>
      <c r="BX34" s="658"/>
      <c r="BY34" s="659" t="str">
        <f>IF('各会計、関係団体の財政状況及び健全化判断比率'!B68="","",'各会計、関係団体の財政状況及び健全化判断比率'!B68)</f>
        <v>石川県後期高齢者医療広域連合（一般会計）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23</v>
      </c>
      <c r="CP34" s="658"/>
      <c r="CQ34" s="659" t="str">
        <f>IF('各会計、関係団体の財政状況及び健全化判断比率'!BS7="","",'各会計、関係団体の財政状況及び健全化判断比率'!BS7)</f>
        <v xml:space="preserve"> (株)金沢商業活性化センター</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金沢市公共用地先行取得事業費特別会計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金沢市駐車場事業費特別会計</v>
      </c>
      <c r="X35" s="659"/>
      <c r="Y35" s="659"/>
      <c r="Z35" s="659"/>
      <c r="AA35" s="659"/>
      <c r="AB35" s="659"/>
      <c r="AC35" s="659"/>
      <c r="AD35" s="659"/>
      <c r="AE35" s="659"/>
      <c r="AF35" s="659"/>
      <c r="AG35" s="659"/>
      <c r="AH35" s="659"/>
      <c r="AI35" s="659"/>
      <c r="AJ35" s="659"/>
      <c r="AK35" s="659"/>
      <c r="AL35" s="214"/>
      <c r="AM35" s="658">
        <f t="shared" ref="AM35:AM43" si="0">IF(AO35="","",AM34+1)</f>
        <v>10</v>
      </c>
      <c r="AN35" s="658"/>
      <c r="AO35" s="659" t="str">
        <f>IF('各会計、関係団体の財政状況及び健全化判断比率'!B34="","",'各会計、関係団体の財政状況及び健全化判断比率'!B34)</f>
        <v>金沢市水道事業特別会計</v>
      </c>
      <c r="AP35" s="659"/>
      <c r="AQ35" s="659"/>
      <c r="AR35" s="659"/>
      <c r="AS35" s="659"/>
      <c r="AT35" s="659"/>
      <c r="AU35" s="659"/>
      <c r="AV35" s="659"/>
      <c r="AW35" s="659"/>
      <c r="AX35" s="659"/>
      <c r="AY35" s="659"/>
      <c r="AZ35" s="659"/>
      <c r="BA35" s="659"/>
      <c r="BB35" s="659"/>
      <c r="BC35" s="659"/>
      <c r="BD35" s="214"/>
      <c r="BE35" s="658">
        <f t="shared" ref="BE35:BE43" si="1">IF(BG35="","",BE34+1)</f>
        <v>18</v>
      </c>
      <c r="BF35" s="658"/>
      <c r="BG35" s="659" t="str">
        <f>IF('各会計、関係団体の財政状況及び健全化判断比率'!B42="","",'各会計、関係団体の財政状況及び健全化判断比率'!B42)</f>
        <v>金沢市市街地再開発事業費特別会計</v>
      </c>
      <c r="BH35" s="659"/>
      <c r="BI35" s="659"/>
      <c r="BJ35" s="659"/>
      <c r="BK35" s="659"/>
      <c r="BL35" s="659"/>
      <c r="BM35" s="659"/>
      <c r="BN35" s="659"/>
      <c r="BO35" s="659"/>
      <c r="BP35" s="659"/>
      <c r="BQ35" s="659"/>
      <c r="BR35" s="659"/>
      <c r="BS35" s="659"/>
      <c r="BT35" s="659"/>
      <c r="BU35" s="659"/>
      <c r="BV35" s="214"/>
      <c r="BW35" s="658">
        <f t="shared" ref="BW35:BW43" si="2">IF(BY35="","",BW34+1)</f>
        <v>21</v>
      </c>
      <c r="BX35" s="658"/>
      <c r="BY35" s="659" t="str">
        <f>IF('各会計、関係団体の財政状況及び健全化判断比率'!B69="","",'各会計、関係団体の財政状況及び健全化判断比率'!B69)</f>
        <v>石川県後期高齢者医療広域連合（特別会計）</v>
      </c>
      <c r="BZ35" s="659"/>
      <c r="CA35" s="659"/>
      <c r="CB35" s="659"/>
      <c r="CC35" s="659"/>
      <c r="CD35" s="659"/>
      <c r="CE35" s="659"/>
      <c r="CF35" s="659"/>
      <c r="CG35" s="659"/>
      <c r="CH35" s="659"/>
      <c r="CI35" s="659"/>
      <c r="CJ35" s="659"/>
      <c r="CK35" s="659"/>
      <c r="CL35" s="659"/>
      <c r="CM35" s="659"/>
      <c r="CN35" s="214"/>
      <c r="CO35" s="658">
        <f t="shared" ref="CO35:CO43" si="3">IF(CQ35="","",CO34+1)</f>
        <v>24</v>
      </c>
      <c r="CP35" s="658"/>
      <c r="CQ35" s="659" t="str">
        <f>IF('各会計、関係団体の財政状況及び健全化判断比率'!BS8="","",'各会計、関係団体の財政状況及び健全化判断比率'!BS8)</f>
        <v xml:space="preserve"> (公財)石川県音楽文化振興事業団</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金沢市母子父子寡婦福祉資金貸付事業費特別会計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金沢市国民健康保険費特別会計</v>
      </c>
      <c r="X36" s="659"/>
      <c r="Y36" s="659"/>
      <c r="Z36" s="659"/>
      <c r="AA36" s="659"/>
      <c r="AB36" s="659"/>
      <c r="AC36" s="659"/>
      <c r="AD36" s="659"/>
      <c r="AE36" s="659"/>
      <c r="AF36" s="659"/>
      <c r="AG36" s="659"/>
      <c r="AH36" s="659"/>
      <c r="AI36" s="659"/>
      <c r="AJ36" s="659"/>
      <c r="AK36" s="659"/>
      <c r="AL36" s="214"/>
      <c r="AM36" s="658">
        <f t="shared" si="0"/>
        <v>11</v>
      </c>
      <c r="AN36" s="658"/>
      <c r="AO36" s="659" t="str">
        <f>IF('各会計、関係団体の財政状況及び健全化判断比率'!B35="","",'各会計、関係団体の財政状況及び健全化判断比率'!B35)</f>
        <v>金沢市下水道事業特別会計</v>
      </c>
      <c r="AP36" s="659"/>
      <c r="AQ36" s="659"/>
      <c r="AR36" s="659"/>
      <c r="AS36" s="659"/>
      <c r="AT36" s="659"/>
      <c r="AU36" s="659"/>
      <c r="AV36" s="659"/>
      <c r="AW36" s="659"/>
      <c r="AX36" s="659"/>
      <c r="AY36" s="659"/>
      <c r="AZ36" s="659"/>
      <c r="BA36" s="659"/>
      <c r="BB36" s="659"/>
      <c r="BC36" s="659"/>
      <c r="BD36" s="214"/>
      <c r="BE36" s="658">
        <f t="shared" si="1"/>
        <v>19</v>
      </c>
      <c r="BF36" s="658"/>
      <c r="BG36" s="659" t="str">
        <f>IF('各会計、関係団体の財政状況及び健全化判断比率'!B43="","",'各会計、関係団体の財政状況及び健全化判断比率'!B43)</f>
        <v>金沢市住宅団地建設事業費特別会計</v>
      </c>
      <c r="BH36" s="659"/>
      <c r="BI36" s="659"/>
      <c r="BJ36" s="659"/>
      <c r="BK36" s="659"/>
      <c r="BL36" s="659"/>
      <c r="BM36" s="659"/>
      <c r="BN36" s="659"/>
      <c r="BO36" s="659"/>
      <c r="BP36" s="659"/>
      <c r="BQ36" s="659"/>
      <c r="BR36" s="659"/>
      <c r="BS36" s="659"/>
      <c r="BT36" s="659"/>
      <c r="BU36" s="659"/>
      <c r="BV36" s="214"/>
      <c r="BW36" s="658">
        <f t="shared" si="2"/>
        <v>22</v>
      </c>
      <c r="BX36" s="658"/>
      <c r="BY36" s="659" t="str">
        <f>IF('各会計、関係団体の財政状況及び健全化判断比率'!B70="","",'各会計、関係団体の財政状況及び健全化判断比率'!B70)</f>
        <v>石川県市町村消防賞じゅつ金組合</v>
      </c>
      <c r="BZ36" s="659"/>
      <c r="CA36" s="659"/>
      <c r="CB36" s="659"/>
      <c r="CC36" s="659"/>
      <c r="CD36" s="659"/>
      <c r="CE36" s="659"/>
      <c r="CF36" s="659"/>
      <c r="CG36" s="659"/>
      <c r="CH36" s="659"/>
      <c r="CI36" s="659"/>
      <c r="CJ36" s="659"/>
      <c r="CK36" s="659"/>
      <c r="CL36" s="659"/>
      <c r="CM36" s="659"/>
      <c r="CN36" s="214"/>
      <c r="CO36" s="658">
        <f t="shared" si="3"/>
        <v>25</v>
      </c>
      <c r="CP36" s="658"/>
      <c r="CQ36" s="659" t="str">
        <f>IF('各会計、関係団体の財政状況及び健全化判断比率'!BS9="","",'各会計、関係団体の財政状況及び健全化判断比率'!BS9)</f>
        <v xml:space="preserve"> (公財)横浜記念金沢の文化創生財団</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金沢市後期高齢者医療費特別会計</v>
      </c>
      <c r="X37" s="659"/>
      <c r="Y37" s="659"/>
      <c r="Z37" s="659"/>
      <c r="AA37" s="659"/>
      <c r="AB37" s="659"/>
      <c r="AC37" s="659"/>
      <c r="AD37" s="659"/>
      <c r="AE37" s="659"/>
      <c r="AF37" s="659"/>
      <c r="AG37" s="659"/>
      <c r="AH37" s="659"/>
      <c r="AI37" s="659"/>
      <c r="AJ37" s="659"/>
      <c r="AK37" s="659"/>
      <c r="AL37" s="214"/>
      <c r="AM37" s="658">
        <f t="shared" si="0"/>
        <v>12</v>
      </c>
      <c r="AN37" s="658"/>
      <c r="AO37" s="659" t="str">
        <f>IF('各会計、関係団体の財政状況及び健全化判断比率'!B36="","",'各会計、関係団体の財政状況及び健全化判断比率'!B36)</f>
        <v>金沢市発電事業特別会計</v>
      </c>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f t="shared" si="3"/>
        <v>26</v>
      </c>
      <c r="CP37" s="658"/>
      <c r="CQ37" s="659" t="str">
        <f>IF('各会計、関係団体の財政状況及び健全化判断比率'!BS10="","",'各会計、関係団体の財政状況及び健全化判断比率'!BS10)</f>
        <v xml:space="preserve"> (公財)金沢芸術創造財団</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8</v>
      </c>
      <c r="V38" s="658"/>
      <c r="W38" s="659" t="str">
        <f>IF('各会計、関係団体の財政状況及び健全化判断比率'!B32="","",'各会計、関係団体の財政状況及び健全化判断比率'!B32)</f>
        <v>金沢市介護保険費特別会計</v>
      </c>
      <c r="X38" s="659"/>
      <c r="Y38" s="659"/>
      <c r="Z38" s="659"/>
      <c r="AA38" s="659"/>
      <c r="AB38" s="659"/>
      <c r="AC38" s="659"/>
      <c r="AD38" s="659"/>
      <c r="AE38" s="659"/>
      <c r="AF38" s="659"/>
      <c r="AG38" s="659"/>
      <c r="AH38" s="659"/>
      <c r="AI38" s="659"/>
      <c r="AJ38" s="659"/>
      <c r="AK38" s="659"/>
      <c r="AL38" s="214"/>
      <c r="AM38" s="658">
        <f t="shared" si="0"/>
        <v>13</v>
      </c>
      <c r="AN38" s="658"/>
      <c r="AO38" s="659" t="str">
        <f>IF('各会計、関係団体の財政状況及び健全化判断比率'!B37="","",'各会計、関係団体の財政状況及び健全化判断比率'!B37)</f>
        <v>金沢市工業用水道事業特別会計</v>
      </c>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f t="shared" si="3"/>
        <v>27</v>
      </c>
      <c r="CP38" s="658"/>
      <c r="CQ38" s="659" t="str">
        <f>IF('各会計、関係団体の財政状況及び健全化判断比率'!BS11="","",'各会計、関係団体の財政状況及び健全化判断比率'!BS11)</f>
        <v xml:space="preserve"> (公財)金沢文化振興財団</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f t="shared" si="0"/>
        <v>14</v>
      </c>
      <c r="AN39" s="658"/>
      <c r="AO39" s="659" t="str">
        <f>IF('各会計、関係団体の財政状況及び健全化判断比率'!B38="","",'各会計、関係団体の財政状況及び健全化判断比率'!B38)</f>
        <v>金沢市中央卸売市場事業特別会計</v>
      </c>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28</v>
      </c>
      <c r="CP39" s="658"/>
      <c r="CQ39" s="659" t="str">
        <f>IF('各会計、関係団体の財政状況及び健全化判断比率'!BS12="","",'各会計、関係団体の財政状況及び健全化判断比率'!BS12)</f>
        <v xml:space="preserve"> (公財)金沢国際交流財団</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f t="shared" si="0"/>
        <v>15</v>
      </c>
      <c r="AN40" s="658"/>
      <c r="AO40" s="659" t="str">
        <f>IF('各会計、関係団体の財政状況及び健全化判断比率'!B39="","",'各会計、関係団体の財政状況及び健全化判断比率'!B39)</f>
        <v>金沢市公設花き地方卸売市場事業特別会計</v>
      </c>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f t="shared" si="3"/>
        <v>29</v>
      </c>
      <c r="CP40" s="658"/>
      <c r="CQ40" s="659" t="str">
        <f>IF('各会計、関係団体の財政状況及び健全化判断比率'!BS13="","",'各会計、関係団体の財政状況及び健全化判断比率'!BS13)</f>
        <v xml:space="preserve"> (公社)金沢職人大学校</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f t="shared" si="0"/>
        <v>16</v>
      </c>
      <c r="AN41" s="658"/>
      <c r="AO41" s="659" t="str">
        <f>IF('各会計、関係団体の財政状況及び健全化判断比率'!B40="","",'各会計、関係団体の財政状況及び健全化判断比率'!B40)</f>
        <v>金沢市病院事業特別会計</v>
      </c>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f t="shared" si="3"/>
        <v>30</v>
      </c>
      <c r="CP41" s="658"/>
      <c r="CQ41" s="659" t="str">
        <f>IF('各会計、関係団体の財政状況及び健全化判断比率'!BS14="","",'各会計、関係団体の財政状況及び健全化判断比率'!BS14)</f>
        <v xml:space="preserve"> 公立大学法人金沢美術工芸大学</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f t="shared" si="3"/>
        <v>31</v>
      </c>
      <c r="CP42" s="658"/>
      <c r="CQ42" s="659" t="str">
        <f>IF('各会計、関係団体の財政状況及び健全化判断比率'!BS15="","",'各会計、関係団体の財政状況及び健全化判断比率'!BS15)</f>
        <v xml:space="preserve"> (一財)石川県文化・産業振興基金</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f t="shared" si="3"/>
        <v>32</v>
      </c>
      <c r="CP43" s="658"/>
      <c r="CQ43" s="659" t="str">
        <f>IF('各会計、関係団体の財政状況及び健全化判断比率'!BS16="","",'各会計、関係団体の財政状況及び健全化判断比率'!BS16)</f>
        <v xml:space="preserve"> (公財)金沢コンベンションビューロー</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8wTpoWuy2drO9BNeqVav8DBBifwNe8fY8xANr2v+qxOBMcr9cVzzrFVohawcD3bYOk2tUXAEMDgTgclPdMnACw==" saltValue="WTV8dnDsVjJz1/p0frls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250" t="s">
        <v>580</v>
      </c>
      <c r="D34" s="1250"/>
      <c r="E34" s="1251"/>
      <c r="F34" s="32">
        <v>6.45</v>
      </c>
      <c r="G34" s="33">
        <v>7.14</v>
      </c>
      <c r="H34" s="33">
        <v>7.13</v>
      </c>
      <c r="I34" s="33">
        <v>6.9</v>
      </c>
      <c r="J34" s="34">
        <v>6.4</v>
      </c>
      <c r="K34" s="22"/>
      <c r="L34" s="22"/>
      <c r="M34" s="22"/>
      <c r="N34" s="22"/>
      <c r="O34" s="22"/>
      <c r="P34" s="22"/>
    </row>
    <row r="35" spans="1:16" ht="39" customHeight="1" x14ac:dyDescent="0.15">
      <c r="A35" s="22"/>
      <c r="B35" s="35"/>
      <c r="C35" s="1244" t="s">
        <v>581</v>
      </c>
      <c r="D35" s="1245"/>
      <c r="E35" s="1246"/>
      <c r="F35" s="36">
        <v>3.68</v>
      </c>
      <c r="G35" s="37">
        <v>3.36</v>
      </c>
      <c r="H35" s="37">
        <v>3.31</v>
      </c>
      <c r="I35" s="37">
        <v>3.24</v>
      </c>
      <c r="J35" s="38">
        <v>4.5</v>
      </c>
      <c r="K35" s="22"/>
      <c r="L35" s="22"/>
      <c r="M35" s="22"/>
      <c r="N35" s="22"/>
      <c r="O35" s="22"/>
      <c r="P35" s="22"/>
    </row>
    <row r="36" spans="1:16" ht="39" customHeight="1" x14ac:dyDescent="0.15">
      <c r="A36" s="22"/>
      <c r="B36" s="35"/>
      <c r="C36" s="1244" t="s">
        <v>582</v>
      </c>
      <c r="D36" s="1245"/>
      <c r="E36" s="1246"/>
      <c r="F36" s="36">
        <v>1.6</v>
      </c>
      <c r="G36" s="37">
        <v>1.93</v>
      </c>
      <c r="H36" s="37">
        <v>1.62</v>
      </c>
      <c r="I36" s="37">
        <v>1.66</v>
      </c>
      <c r="J36" s="38">
        <v>3.3</v>
      </c>
      <c r="K36" s="22"/>
      <c r="L36" s="22"/>
      <c r="M36" s="22"/>
      <c r="N36" s="22"/>
      <c r="O36" s="22"/>
      <c r="P36" s="22"/>
    </row>
    <row r="37" spans="1:16" ht="39" customHeight="1" x14ac:dyDescent="0.15">
      <c r="A37" s="22"/>
      <c r="B37" s="35"/>
      <c r="C37" s="1244" t="s">
        <v>583</v>
      </c>
      <c r="D37" s="1245"/>
      <c r="E37" s="1246"/>
      <c r="F37" s="36">
        <v>3.05</v>
      </c>
      <c r="G37" s="37">
        <v>3.25</v>
      </c>
      <c r="H37" s="37">
        <v>3.37</v>
      </c>
      <c r="I37" s="37">
        <v>3.9</v>
      </c>
      <c r="J37" s="38">
        <v>3.13</v>
      </c>
      <c r="K37" s="22"/>
      <c r="L37" s="22"/>
      <c r="M37" s="22"/>
      <c r="N37" s="22"/>
      <c r="O37" s="22"/>
      <c r="P37" s="22"/>
    </row>
    <row r="38" spans="1:16" ht="39" customHeight="1" x14ac:dyDescent="0.15">
      <c r="A38" s="22"/>
      <c r="B38" s="35"/>
      <c r="C38" s="1244" t="s">
        <v>584</v>
      </c>
      <c r="D38" s="1245"/>
      <c r="E38" s="1246"/>
      <c r="F38" s="36">
        <v>3.03</v>
      </c>
      <c r="G38" s="37">
        <v>3.32</v>
      </c>
      <c r="H38" s="37">
        <v>3.35</v>
      </c>
      <c r="I38" s="37">
        <v>3.27</v>
      </c>
      <c r="J38" s="38">
        <v>2.4900000000000002</v>
      </c>
      <c r="K38" s="22"/>
      <c r="L38" s="22"/>
      <c r="M38" s="22"/>
      <c r="N38" s="22"/>
      <c r="O38" s="22"/>
      <c r="P38" s="22"/>
    </row>
    <row r="39" spans="1:16" ht="39" customHeight="1" x14ac:dyDescent="0.15">
      <c r="A39" s="22"/>
      <c r="B39" s="35"/>
      <c r="C39" s="1244" t="s">
        <v>585</v>
      </c>
      <c r="D39" s="1245"/>
      <c r="E39" s="1246"/>
      <c r="F39" s="36">
        <v>1.48</v>
      </c>
      <c r="G39" s="37">
        <v>1.7</v>
      </c>
      <c r="H39" s="37">
        <v>2.2799999999999998</v>
      </c>
      <c r="I39" s="37">
        <v>2.89</v>
      </c>
      <c r="J39" s="38">
        <v>2.31</v>
      </c>
      <c r="K39" s="22"/>
      <c r="L39" s="22"/>
      <c r="M39" s="22"/>
      <c r="N39" s="22"/>
      <c r="O39" s="22"/>
      <c r="P39" s="22"/>
    </row>
    <row r="40" spans="1:16" ht="39" customHeight="1" x14ac:dyDescent="0.15">
      <c r="A40" s="22"/>
      <c r="B40" s="35"/>
      <c r="C40" s="1244" t="s">
        <v>586</v>
      </c>
      <c r="D40" s="1245"/>
      <c r="E40" s="1246"/>
      <c r="F40" s="36">
        <v>1.73</v>
      </c>
      <c r="G40" s="37">
        <v>1.79</v>
      </c>
      <c r="H40" s="37">
        <v>1.82</v>
      </c>
      <c r="I40" s="37">
        <v>1.84</v>
      </c>
      <c r="J40" s="38">
        <v>1.78</v>
      </c>
      <c r="K40" s="22"/>
      <c r="L40" s="22"/>
      <c r="M40" s="22"/>
      <c r="N40" s="22"/>
      <c r="O40" s="22"/>
      <c r="P40" s="22"/>
    </row>
    <row r="41" spans="1:16" ht="39" customHeight="1" x14ac:dyDescent="0.15">
      <c r="A41" s="22"/>
      <c r="B41" s="35"/>
      <c r="C41" s="1244" t="s">
        <v>587</v>
      </c>
      <c r="D41" s="1245"/>
      <c r="E41" s="1246"/>
      <c r="F41" s="36">
        <v>0.74</v>
      </c>
      <c r="G41" s="37">
        <v>1.42</v>
      </c>
      <c r="H41" s="37">
        <v>1.19</v>
      </c>
      <c r="I41" s="37">
        <v>0.86</v>
      </c>
      <c r="J41" s="38">
        <v>0.92</v>
      </c>
      <c r="K41" s="22"/>
      <c r="L41" s="22"/>
      <c r="M41" s="22"/>
      <c r="N41" s="22"/>
      <c r="O41" s="22"/>
      <c r="P41" s="22"/>
    </row>
    <row r="42" spans="1:16" ht="39" customHeight="1" x14ac:dyDescent="0.15">
      <c r="A42" s="22"/>
      <c r="B42" s="39"/>
      <c r="C42" s="1244" t="s">
        <v>588</v>
      </c>
      <c r="D42" s="1245"/>
      <c r="E42" s="1246"/>
      <c r="F42" s="36" t="s">
        <v>534</v>
      </c>
      <c r="G42" s="37" t="s">
        <v>534</v>
      </c>
      <c r="H42" s="37" t="s">
        <v>534</v>
      </c>
      <c r="I42" s="37" t="s">
        <v>534</v>
      </c>
      <c r="J42" s="38" t="s">
        <v>534</v>
      </c>
      <c r="K42" s="22"/>
      <c r="L42" s="22"/>
      <c r="M42" s="22"/>
      <c r="N42" s="22"/>
      <c r="O42" s="22"/>
      <c r="P42" s="22"/>
    </row>
    <row r="43" spans="1:16" ht="39" customHeight="1" thickBot="1" x14ac:dyDescent="0.2">
      <c r="A43" s="22"/>
      <c r="B43" s="40"/>
      <c r="C43" s="1247" t="s">
        <v>589</v>
      </c>
      <c r="D43" s="1248"/>
      <c r="E43" s="1249"/>
      <c r="F43" s="41">
        <v>2.5</v>
      </c>
      <c r="G43" s="42">
        <v>2.68</v>
      </c>
      <c r="H43" s="42">
        <v>1.6</v>
      </c>
      <c r="I43" s="42">
        <v>1.58</v>
      </c>
      <c r="J43" s="43">
        <v>1.56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5odvkAm8/bOVHeZQwJ62KNy06k9hmlEa06vYzdUpbQiEQbOREcnkrtqgB4dzCw6497Pt74mjSgtJJNoiaeMKg==" saltValue="7dW7QuVnQWreeJ08au5HC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25999</v>
      </c>
      <c r="L45" s="60">
        <v>24656</v>
      </c>
      <c r="M45" s="60">
        <v>21291</v>
      </c>
      <c r="N45" s="60">
        <v>20509</v>
      </c>
      <c r="O45" s="61">
        <v>20192</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534</v>
      </c>
      <c r="L46" s="64" t="s">
        <v>534</v>
      </c>
      <c r="M46" s="64" t="s">
        <v>534</v>
      </c>
      <c r="N46" s="64" t="s">
        <v>534</v>
      </c>
      <c r="O46" s="65" t="s">
        <v>534</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534</v>
      </c>
      <c r="L47" s="64" t="s">
        <v>534</v>
      </c>
      <c r="M47" s="64" t="s">
        <v>534</v>
      </c>
      <c r="N47" s="64" t="s">
        <v>534</v>
      </c>
      <c r="O47" s="65" t="s">
        <v>534</v>
      </c>
      <c r="P47" s="48"/>
      <c r="Q47" s="48"/>
      <c r="R47" s="48"/>
      <c r="S47" s="48"/>
      <c r="T47" s="48"/>
      <c r="U47" s="48"/>
    </row>
    <row r="48" spans="1:21" ht="30.75" customHeight="1" x14ac:dyDescent="0.15">
      <c r="A48" s="48"/>
      <c r="B48" s="1254"/>
      <c r="C48" s="1255"/>
      <c r="D48" s="62"/>
      <c r="E48" s="1260" t="s">
        <v>15</v>
      </c>
      <c r="F48" s="1260"/>
      <c r="G48" s="1260"/>
      <c r="H48" s="1260"/>
      <c r="I48" s="1260"/>
      <c r="J48" s="1261"/>
      <c r="K48" s="63">
        <v>6232</v>
      </c>
      <c r="L48" s="64">
        <v>5841</v>
      </c>
      <c r="M48" s="64">
        <v>5746</v>
      </c>
      <c r="N48" s="64">
        <v>5521</v>
      </c>
      <c r="O48" s="65">
        <v>5353</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534</v>
      </c>
      <c r="L49" s="64" t="s">
        <v>534</v>
      </c>
      <c r="M49" s="64" t="s">
        <v>534</v>
      </c>
      <c r="N49" s="64" t="s">
        <v>534</v>
      </c>
      <c r="O49" s="65" t="s">
        <v>534</v>
      </c>
      <c r="P49" s="48"/>
      <c r="Q49" s="48"/>
      <c r="R49" s="48"/>
      <c r="S49" s="48"/>
      <c r="T49" s="48"/>
      <c r="U49" s="48"/>
    </row>
    <row r="50" spans="1:21" ht="30.75" customHeight="1" x14ac:dyDescent="0.15">
      <c r="A50" s="48"/>
      <c r="B50" s="1254"/>
      <c r="C50" s="1255"/>
      <c r="D50" s="62"/>
      <c r="E50" s="1260" t="s">
        <v>17</v>
      </c>
      <c r="F50" s="1260"/>
      <c r="G50" s="1260"/>
      <c r="H50" s="1260"/>
      <c r="I50" s="1260"/>
      <c r="J50" s="1261"/>
      <c r="K50" s="63" t="s">
        <v>534</v>
      </c>
      <c r="L50" s="64" t="s">
        <v>534</v>
      </c>
      <c r="M50" s="64">
        <v>108</v>
      </c>
      <c r="N50" s="64">
        <v>108</v>
      </c>
      <c r="O50" s="65">
        <v>109</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t="s">
        <v>534</v>
      </c>
      <c r="N51" s="64" t="s">
        <v>534</v>
      </c>
      <c r="O51" s="65" t="s">
        <v>534</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25141</v>
      </c>
      <c r="L52" s="64">
        <v>23713</v>
      </c>
      <c r="M52" s="64">
        <v>22979</v>
      </c>
      <c r="N52" s="64">
        <v>22202</v>
      </c>
      <c r="O52" s="65">
        <v>21472</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7090</v>
      </c>
      <c r="L53" s="69">
        <v>6784</v>
      </c>
      <c r="M53" s="69">
        <v>4166</v>
      </c>
      <c r="N53" s="69">
        <v>3936</v>
      </c>
      <c r="O53" s="70">
        <v>4182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x14ac:dyDescent="0.2">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F1Mk3pO0I+MMKgjiceWWlz7IdiFNHKRgnOlSrRqkG63fNa1M/u2RjIKWRr5h0cj9D5iJZlNOm6Y871Whnw7BQ==" saltValue="G/m0sR/kEDmuRlwGLrhF2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575</v>
      </c>
      <c r="J40" s="100" t="s">
        <v>576</v>
      </c>
      <c r="K40" s="100" t="s">
        <v>577</v>
      </c>
      <c r="L40" s="100" t="s">
        <v>578</v>
      </c>
      <c r="M40" s="101" t="s">
        <v>579</v>
      </c>
    </row>
    <row r="41" spans="2:13" ht="27.75" customHeight="1" x14ac:dyDescent="0.15">
      <c r="B41" s="1278" t="s">
        <v>30</v>
      </c>
      <c r="C41" s="1279"/>
      <c r="D41" s="102"/>
      <c r="E41" s="1284" t="s">
        <v>31</v>
      </c>
      <c r="F41" s="1284"/>
      <c r="G41" s="1284"/>
      <c r="H41" s="1285"/>
      <c r="I41" s="103">
        <v>221882</v>
      </c>
      <c r="J41" s="104">
        <v>215791</v>
      </c>
      <c r="K41" s="104">
        <v>216911</v>
      </c>
      <c r="L41" s="104">
        <v>216595</v>
      </c>
      <c r="M41" s="105">
        <v>212956</v>
      </c>
    </row>
    <row r="42" spans="2:13" ht="27.75" customHeight="1" x14ac:dyDescent="0.15">
      <c r="B42" s="1280"/>
      <c r="C42" s="1281"/>
      <c r="D42" s="106"/>
      <c r="E42" s="1286" t="s">
        <v>32</v>
      </c>
      <c r="F42" s="1286"/>
      <c r="G42" s="1286"/>
      <c r="H42" s="1287"/>
      <c r="I42" s="107">
        <v>880</v>
      </c>
      <c r="J42" s="108">
        <v>1916</v>
      </c>
      <c r="K42" s="108">
        <v>1762</v>
      </c>
      <c r="L42" s="108">
        <v>1606</v>
      </c>
      <c r="M42" s="109">
        <v>1450</v>
      </c>
    </row>
    <row r="43" spans="2:13" ht="27.75" customHeight="1" x14ac:dyDescent="0.15">
      <c r="B43" s="1280"/>
      <c r="C43" s="1281"/>
      <c r="D43" s="106"/>
      <c r="E43" s="1286" t="s">
        <v>33</v>
      </c>
      <c r="F43" s="1286"/>
      <c r="G43" s="1286"/>
      <c r="H43" s="1287"/>
      <c r="I43" s="107">
        <v>78865</v>
      </c>
      <c r="J43" s="108">
        <v>75980</v>
      </c>
      <c r="K43" s="108">
        <v>72236</v>
      </c>
      <c r="L43" s="108">
        <v>70503</v>
      </c>
      <c r="M43" s="109">
        <v>66946</v>
      </c>
    </row>
    <row r="44" spans="2:13" ht="27.75" customHeight="1" x14ac:dyDescent="0.15">
      <c r="B44" s="1280"/>
      <c r="C44" s="1281"/>
      <c r="D44" s="106"/>
      <c r="E44" s="1286" t="s">
        <v>34</v>
      </c>
      <c r="F44" s="1286"/>
      <c r="G44" s="1286"/>
      <c r="H44" s="1287"/>
      <c r="I44" s="107" t="s">
        <v>534</v>
      </c>
      <c r="J44" s="108" t="s">
        <v>534</v>
      </c>
      <c r="K44" s="108" t="s">
        <v>534</v>
      </c>
      <c r="L44" s="108" t="s">
        <v>534</v>
      </c>
      <c r="M44" s="109" t="s">
        <v>534</v>
      </c>
    </row>
    <row r="45" spans="2:13" ht="27.75" customHeight="1" x14ac:dyDescent="0.15">
      <c r="B45" s="1280"/>
      <c r="C45" s="1281"/>
      <c r="D45" s="106"/>
      <c r="E45" s="1286" t="s">
        <v>35</v>
      </c>
      <c r="F45" s="1286"/>
      <c r="G45" s="1286"/>
      <c r="H45" s="1287"/>
      <c r="I45" s="107">
        <v>16791</v>
      </c>
      <c r="J45" s="108">
        <v>16201</v>
      </c>
      <c r="K45" s="108">
        <v>16017</v>
      </c>
      <c r="L45" s="108">
        <v>16464</v>
      </c>
      <c r="M45" s="109">
        <v>16480</v>
      </c>
    </row>
    <row r="46" spans="2:13" ht="27.75" customHeight="1" x14ac:dyDescent="0.15">
      <c r="B46" s="1280"/>
      <c r="C46" s="1281"/>
      <c r="D46" s="110"/>
      <c r="E46" s="1286" t="s">
        <v>36</v>
      </c>
      <c r="F46" s="1286"/>
      <c r="G46" s="1286"/>
      <c r="H46" s="1287"/>
      <c r="I46" s="107" t="s">
        <v>534</v>
      </c>
      <c r="J46" s="108" t="s">
        <v>534</v>
      </c>
      <c r="K46" s="108" t="s">
        <v>534</v>
      </c>
      <c r="L46" s="108" t="s">
        <v>534</v>
      </c>
      <c r="M46" s="109" t="s">
        <v>534</v>
      </c>
    </row>
    <row r="47" spans="2:13" ht="27.75" customHeight="1" x14ac:dyDescent="0.15">
      <c r="B47" s="1280"/>
      <c r="C47" s="1281"/>
      <c r="D47" s="111"/>
      <c r="E47" s="1288" t="s">
        <v>37</v>
      </c>
      <c r="F47" s="1289"/>
      <c r="G47" s="1289"/>
      <c r="H47" s="1290"/>
      <c r="I47" s="107" t="s">
        <v>534</v>
      </c>
      <c r="J47" s="108" t="s">
        <v>534</v>
      </c>
      <c r="K47" s="108" t="s">
        <v>534</v>
      </c>
      <c r="L47" s="108" t="s">
        <v>534</v>
      </c>
      <c r="M47" s="109" t="s">
        <v>534</v>
      </c>
    </row>
    <row r="48" spans="2:13" ht="27.75" customHeight="1" x14ac:dyDescent="0.15">
      <c r="B48" s="1280"/>
      <c r="C48" s="1281"/>
      <c r="D48" s="106"/>
      <c r="E48" s="1286" t="s">
        <v>38</v>
      </c>
      <c r="F48" s="1286"/>
      <c r="G48" s="1286"/>
      <c r="H48" s="1287"/>
      <c r="I48" s="107" t="s">
        <v>534</v>
      </c>
      <c r="J48" s="108" t="s">
        <v>534</v>
      </c>
      <c r="K48" s="108" t="s">
        <v>534</v>
      </c>
      <c r="L48" s="108" t="s">
        <v>534</v>
      </c>
      <c r="M48" s="109" t="s">
        <v>534</v>
      </c>
    </row>
    <row r="49" spans="2:13" ht="27.75" customHeight="1" x14ac:dyDescent="0.15">
      <c r="B49" s="1282"/>
      <c r="C49" s="1283"/>
      <c r="D49" s="106"/>
      <c r="E49" s="1286" t="s">
        <v>39</v>
      </c>
      <c r="F49" s="1286"/>
      <c r="G49" s="1286"/>
      <c r="H49" s="1287"/>
      <c r="I49" s="107" t="s">
        <v>534</v>
      </c>
      <c r="J49" s="108" t="s">
        <v>534</v>
      </c>
      <c r="K49" s="108" t="s">
        <v>534</v>
      </c>
      <c r="L49" s="108" t="s">
        <v>534</v>
      </c>
      <c r="M49" s="109" t="s">
        <v>534</v>
      </c>
    </row>
    <row r="50" spans="2:13" ht="27.75" customHeight="1" x14ac:dyDescent="0.15">
      <c r="B50" s="1291" t="s">
        <v>40</v>
      </c>
      <c r="C50" s="1292"/>
      <c r="D50" s="112"/>
      <c r="E50" s="1286" t="s">
        <v>41</v>
      </c>
      <c r="F50" s="1286"/>
      <c r="G50" s="1286"/>
      <c r="H50" s="1287"/>
      <c r="I50" s="107">
        <v>12300</v>
      </c>
      <c r="J50" s="108">
        <v>14762</v>
      </c>
      <c r="K50" s="108">
        <v>16649</v>
      </c>
      <c r="L50" s="108">
        <v>16015</v>
      </c>
      <c r="M50" s="109">
        <v>17308</v>
      </c>
    </row>
    <row r="51" spans="2:13" ht="27.75" customHeight="1" x14ac:dyDescent="0.15">
      <c r="B51" s="1280"/>
      <c r="C51" s="1281"/>
      <c r="D51" s="106"/>
      <c r="E51" s="1286" t="s">
        <v>42</v>
      </c>
      <c r="F51" s="1286"/>
      <c r="G51" s="1286"/>
      <c r="H51" s="1287"/>
      <c r="I51" s="107">
        <v>51383</v>
      </c>
      <c r="J51" s="108">
        <v>49923</v>
      </c>
      <c r="K51" s="108">
        <v>50398</v>
      </c>
      <c r="L51" s="108">
        <v>51444</v>
      </c>
      <c r="M51" s="109">
        <v>53156</v>
      </c>
    </row>
    <row r="52" spans="2:13" ht="27.75" customHeight="1" x14ac:dyDescent="0.15">
      <c r="B52" s="1282"/>
      <c r="C52" s="1283"/>
      <c r="D52" s="106"/>
      <c r="E52" s="1286" t="s">
        <v>43</v>
      </c>
      <c r="F52" s="1286"/>
      <c r="G52" s="1286"/>
      <c r="H52" s="1287"/>
      <c r="I52" s="107">
        <v>197669</v>
      </c>
      <c r="J52" s="108">
        <v>193067</v>
      </c>
      <c r="K52" s="108">
        <v>190437</v>
      </c>
      <c r="L52" s="108">
        <v>186467</v>
      </c>
      <c r="M52" s="109">
        <v>183192</v>
      </c>
    </row>
    <row r="53" spans="2:13" ht="27.75" customHeight="1" thickBot="1" x14ac:dyDescent="0.2">
      <c r="B53" s="1293" t="s">
        <v>44</v>
      </c>
      <c r="C53" s="1294"/>
      <c r="D53" s="113"/>
      <c r="E53" s="1295" t="s">
        <v>45</v>
      </c>
      <c r="F53" s="1295"/>
      <c r="G53" s="1295"/>
      <c r="H53" s="1296"/>
      <c r="I53" s="114">
        <v>57067</v>
      </c>
      <c r="J53" s="115">
        <v>52137</v>
      </c>
      <c r="K53" s="115">
        <v>49443</v>
      </c>
      <c r="L53" s="115">
        <v>51242</v>
      </c>
      <c r="M53" s="116">
        <v>44176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OmTouniRe437PAUWL/wbaOIdm3LgtkBlb/tScGicmjS/loJv0SjFy+pB3ZeEppyv8ueSsvglGrn8Sxp2obOXA==" saltValue="p1FoFfZUAcDHf5ulyedPf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577</v>
      </c>
      <c r="G54" s="125" t="s">
        <v>578</v>
      </c>
      <c r="H54" s="126" t="s">
        <v>579</v>
      </c>
    </row>
    <row r="55" spans="2:8" ht="52.5" customHeight="1" x14ac:dyDescent="0.15">
      <c r="B55" s="127"/>
      <c r="C55" s="1305" t="s">
        <v>48</v>
      </c>
      <c r="D55" s="1305"/>
      <c r="E55" s="1306"/>
      <c r="F55" s="128">
        <v>3006</v>
      </c>
      <c r="G55" s="128">
        <v>2592</v>
      </c>
      <c r="H55" s="129">
        <v>2452</v>
      </c>
    </row>
    <row r="56" spans="2:8" ht="52.5" customHeight="1" x14ac:dyDescent="0.15">
      <c r="B56" s="130"/>
      <c r="C56" s="1307" t="s">
        <v>49</v>
      </c>
      <c r="D56" s="1307"/>
      <c r="E56" s="1308"/>
      <c r="F56" s="131">
        <v>104</v>
      </c>
      <c r="G56" s="131">
        <v>104</v>
      </c>
      <c r="H56" s="132">
        <v>104</v>
      </c>
    </row>
    <row r="57" spans="2:8" ht="53.25" customHeight="1" x14ac:dyDescent="0.15">
      <c r="B57" s="130"/>
      <c r="C57" s="1309" t="s">
        <v>50</v>
      </c>
      <c r="D57" s="1309"/>
      <c r="E57" s="1310"/>
      <c r="F57" s="133">
        <v>13735</v>
      </c>
      <c r="G57" s="133">
        <v>13603</v>
      </c>
      <c r="H57" s="134">
        <v>14923</v>
      </c>
    </row>
    <row r="58" spans="2:8" ht="45.75" customHeight="1" x14ac:dyDescent="0.15">
      <c r="B58" s="135"/>
      <c r="C58" s="1297" t="s">
        <v>620</v>
      </c>
      <c r="D58" s="1298"/>
      <c r="E58" s="1299"/>
      <c r="F58" s="136">
        <v>3301</v>
      </c>
      <c r="G58" s="136">
        <v>2501</v>
      </c>
      <c r="H58" s="137">
        <v>3101</v>
      </c>
    </row>
    <row r="59" spans="2:8" ht="45.75" customHeight="1" x14ac:dyDescent="0.15">
      <c r="B59" s="135"/>
      <c r="C59" s="1297" t="s">
        <v>621</v>
      </c>
      <c r="D59" s="1298"/>
      <c r="E59" s="1299"/>
      <c r="F59" s="136">
        <v>1000</v>
      </c>
      <c r="G59" s="136">
        <v>1900</v>
      </c>
      <c r="H59" s="137">
        <v>2300</v>
      </c>
    </row>
    <row r="60" spans="2:8" ht="45.75" customHeight="1" x14ac:dyDescent="0.15">
      <c r="B60" s="135"/>
      <c r="C60" s="1297" t="s">
        <v>622</v>
      </c>
      <c r="D60" s="1298"/>
      <c r="E60" s="1299"/>
      <c r="F60" s="136">
        <v>2217</v>
      </c>
      <c r="G60" s="136">
        <v>2219</v>
      </c>
      <c r="H60" s="137">
        <v>2221</v>
      </c>
    </row>
    <row r="61" spans="2:8" ht="45.75" customHeight="1" x14ac:dyDescent="0.15">
      <c r="B61" s="135"/>
      <c r="C61" s="1297" t="s">
        <v>623</v>
      </c>
      <c r="D61" s="1298"/>
      <c r="E61" s="1299"/>
      <c r="F61" s="136">
        <v>1197</v>
      </c>
      <c r="G61" s="136">
        <v>1276</v>
      </c>
      <c r="H61" s="137">
        <v>1395</v>
      </c>
    </row>
    <row r="62" spans="2:8" ht="45.75" customHeight="1" thickBot="1" x14ac:dyDescent="0.2">
      <c r="B62" s="138"/>
      <c r="C62" s="1300" t="s">
        <v>624</v>
      </c>
      <c r="D62" s="1301"/>
      <c r="E62" s="1302"/>
      <c r="F62" s="139">
        <v>1206</v>
      </c>
      <c r="G62" s="139">
        <v>1256</v>
      </c>
      <c r="H62" s="140">
        <v>1307</v>
      </c>
    </row>
    <row r="63" spans="2:8" ht="52.5" customHeight="1" thickBot="1" x14ac:dyDescent="0.2">
      <c r="B63" s="141"/>
      <c r="C63" s="1303" t="s">
        <v>51</v>
      </c>
      <c r="D63" s="1303"/>
      <c r="E63" s="1304"/>
      <c r="F63" s="142">
        <v>16845</v>
      </c>
      <c r="G63" s="142">
        <v>16298</v>
      </c>
      <c r="H63" s="143">
        <v>17478</v>
      </c>
    </row>
    <row r="64" spans="2:8" ht="15" customHeight="1" x14ac:dyDescent="0.15"/>
  </sheetData>
  <sheetProtection algorithmName="SHA-512" hashValue="GKSrUR/8dWe0jzaAY93pKFhXH3PfxTmSN0Subw/nuk3j+eVuCsTexV5lkTBi+3CcblDSjxOUqYnxLpPm14naFw==" saltValue="VSataTeJ+RH8WeDvjMmG9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625</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625</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626</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627</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635</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628</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575</v>
      </c>
      <c r="BQ50" s="1324"/>
      <c r="BR50" s="1324"/>
      <c r="BS50" s="1324"/>
      <c r="BT50" s="1324"/>
      <c r="BU50" s="1324"/>
      <c r="BV50" s="1324"/>
      <c r="BW50" s="1324"/>
      <c r="BX50" s="1324" t="s">
        <v>576</v>
      </c>
      <c r="BY50" s="1324"/>
      <c r="BZ50" s="1324"/>
      <c r="CA50" s="1324"/>
      <c r="CB50" s="1324"/>
      <c r="CC50" s="1324"/>
      <c r="CD50" s="1324"/>
      <c r="CE50" s="1324"/>
      <c r="CF50" s="1324" t="s">
        <v>577</v>
      </c>
      <c r="CG50" s="1324"/>
      <c r="CH50" s="1324"/>
      <c r="CI50" s="1324"/>
      <c r="CJ50" s="1324"/>
      <c r="CK50" s="1324"/>
      <c r="CL50" s="1324"/>
      <c r="CM50" s="1324"/>
      <c r="CN50" s="1324" t="s">
        <v>578</v>
      </c>
      <c r="CO50" s="1324"/>
      <c r="CP50" s="1324"/>
      <c r="CQ50" s="1324"/>
      <c r="CR50" s="1324"/>
      <c r="CS50" s="1324"/>
      <c r="CT50" s="1324"/>
      <c r="CU50" s="1324"/>
      <c r="CV50" s="1324" t="s">
        <v>579</v>
      </c>
      <c r="CW50" s="1324"/>
      <c r="CX50" s="1324"/>
      <c r="CY50" s="1324"/>
      <c r="CZ50" s="1324"/>
      <c r="DA50" s="1324"/>
      <c r="DB50" s="1324"/>
      <c r="DC50" s="1324"/>
    </row>
    <row r="51" spans="1:109" ht="13.5" customHeight="1" x14ac:dyDescent="0.15">
      <c r="B51" s="397"/>
      <c r="G51" s="1331"/>
      <c r="H51" s="1331"/>
      <c r="I51" s="1329"/>
      <c r="J51" s="1329"/>
      <c r="K51" s="1326"/>
      <c r="L51" s="1326"/>
      <c r="M51" s="1326"/>
      <c r="N51" s="1326"/>
      <c r="AM51" s="406"/>
      <c r="AN51" s="1327" t="s">
        <v>629</v>
      </c>
      <c r="AO51" s="1327"/>
      <c r="AP51" s="1327"/>
      <c r="AQ51" s="1327"/>
      <c r="AR51" s="1327"/>
      <c r="AS51" s="1327"/>
      <c r="AT51" s="1327"/>
      <c r="AU51" s="1327"/>
      <c r="AV51" s="1327"/>
      <c r="AW51" s="1327"/>
      <c r="AX51" s="1327"/>
      <c r="AY51" s="1327"/>
      <c r="AZ51" s="1327"/>
      <c r="BA51" s="1327"/>
      <c r="BB51" s="1327" t="s">
        <v>630</v>
      </c>
      <c r="BC51" s="1327"/>
      <c r="BD51" s="1327"/>
      <c r="BE51" s="1327"/>
      <c r="BF51" s="1327"/>
      <c r="BG51" s="1327"/>
      <c r="BH51" s="1327"/>
      <c r="BI51" s="1327"/>
      <c r="BJ51" s="1327"/>
      <c r="BK51" s="1327"/>
      <c r="BL51" s="1327"/>
      <c r="BM51" s="1327"/>
      <c r="BN51" s="1327"/>
      <c r="BO51" s="1327"/>
      <c r="BP51" s="1328"/>
      <c r="BQ51" s="1325"/>
      <c r="BR51" s="1325"/>
      <c r="BS51" s="1325"/>
      <c r="BT51" s="1325"/>
      <c r="BU51" s="1325"/>
      <c r="BV51" s="1325"/>
      <c r="BW51" s="1325"/>
      <c r="BX51" s="1328"/>
      <c r="BY51" s="1325"/>
      <c r="BZ51" s="1325"/>
      <c r="CA51" s="1325"/>
      <c r="CB51" s="1325"/>
      <c r="CC51" s="1325"/>
      <c r="CD51" s="1325"/>
      <c r="CE51" s="1325"/>
      <c r="CF51" s="1325">
        <v>58.6</v>
      </c>
      <c r="CG51" s="1325"/>
      <c r="CH51" s="1325"/>
      <c r="CI51" s="1325"/>
      <c r="CJ51" s="1325"/>
      <c r="CK51" s="1325"/>
      <c r="CL51" s="1325"/>
      <c r="CM51" s="1325"/>
      <c r="CN51" s="1325">
        <v>60.5</v>
      </c>
      <c r="CO51" s="1325"/>
      <c r="CP51" s="1325"/>
      <c r="CQ51" s="1325"/>
      <c r="CR51" s="1325"/>
      <c r="CS51" s="1325"/>
      <c r="CT51" s="1325"/>
      <c r="CU51" s="1325"/>
      <c r="CV51" s="1325">
        <v>51</v>
      </c>
      <c r="CW51" s="1325"/>
      <c r="CX51" s="1325"/>
      <c r="CY51" s="1325"/>
      <c r="CZ51" s="1325"/>
      <c r="DA51" s="1325"/>
      <c r="DB51" s="1325"/>
      <c r="DC51" s="1325"/>
    </row>
    <row r="52" spans="1:109" x14ac:dyDescent="0.15">
      <c r="B52" s="397"/>
      <c r="G52" s="1331"/>
      <c r="H52" s="1331"/>
      <c r="I52" s="1329"/>
      <c r="J52" s="1329"/>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1"/>
      <c r="H53" s="1331"/>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631</v>
      </c>
      <c r="BC53" s="1327"/>
      <c r="BD53" s="1327"/>
      <c r="BE53" s="1327"/>
      <c r="BF53" s="1327"/>
      <c r="BG53" s="1327"/>
      <c r="BH53" s="1327"/>
      <c r="BI53" s="1327"/>
      <c r="BJ53" s="1327"/>
      <c r="BK53" s="1327"/>
      <c r="BL53" s="1327"/>
      <c r="BM53" s="1327"/>
      <c r="BN53" s="1327"/>
      <c r="BO53" s="1327"/>
      <c r="BP53" s="1328"/>
      <c r="BQ53" s="1325"/>
      <c r="BR53" s="1325"/>
      <c r="BS53" s="1325"/>
      <c r="BT53" s="1325"/>
      <c r="BU53" s="1325"/>
      <c r="BV53" s="1325"/>
      <c r="BW53" s="1325"/>
      <c r="BX53" s="1328"/>
      <c r="BY53" s="1325"/>
      <c r="BZ53" s="1325"/>
      <c r="CA53" s="1325"/>
      <c r="CB53" s="1325"/>
      <c r="CC53" s="1325"/>
      <c r="CD53" s="1325"/>
      <c r="CE53" s="1325"/>
      <c r="CF53" s="1325">
        <v>62.8</v>
      </c>
      <c r="CG53" s="1325"/>
      <c r="CH53" s="1325"/>
      <c r="CI53" s="1325"/>
      <c r="CJ53" s="1325"/>
      <c r="CK53" s="1325"/>
      <c r="CL53" s="1325"/>
      <c r="CM53" s="1325"/>
      <c r="CN53" s="1325">
        <v>63.1</v>
      </c>
      <c r="CO53" s="1325"/>
      <c r="CP53" s="1325"/>
      <c r="CQ53" s="1325"/>
      <c r="CR53" s="1325"/>
      <c r="CS53" s="1325"/>
      <c r="CT53" s="1325"/>
      <c r="CU53" s="1325"/>
      <c r="CV53" s="1325">
        <v>64.400000000000006</v>
      </c>
      <c r="CW53" s="1325"/>
      <c r="CX53" s="1325"/>
      <c r="CY53" s="1325"/>
      <c r="CZ53" s="1325"/>
      <c r="DA53" s="1325"/>
      <c r="DB53" s="1325"/>
      <c r="DC53" s="1325"/>
    </row>
    <row r="54" spans="1:109" x14ac:dyDescent="0.15">
      <c r="A54" s="405"/>
      <c r="B54" s="397"/>
      <c r="G54" s="1331"/>
      <c r="H54" s="1331"/>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632</v>
      </c>
      <c r="AO55" s="1324"/>
      <c r="AP55" s="1324"/>
      <c r="AQ55" s="1324"/>
      <c r="AR55" s="1324"/>
      <c r="AS55" s="1324"/>
      <c r="AT55" s="1324"/>
      <c r="AU55" s="1324"/>
      <c r="AV55" s="1324"/>
      <c r="AW55" s="1324"/>
      <c r="AX55" s="1324"/>
      <c r="AY55" s="1324"/>
      <c r="AZ55" s="1324"/>
      <c r="BA55" s="1324"/>
      <c r="BB55" s="1327" t="s">
        <v>630</v>
      </c>
      <c r="BC55" s="1327"/>
      <c r="BD55" s="1327"/>
      <c r="BE55" s="1327"/>
      <c r="BF55" s="1327"/>
      <c r="BG55" s="1327"/>
      <c r="BH55" s="1327"/>
      <c r="BI55" s="1327"/>
      <c r="BJ55" s="1327"/>
      <c r="BK55" s="1327"/>
      <c r="BL55" s="1327"/>
      <c r="BM55" s="1327"/>
      <c r="BN55" s="1327"/>
      <c r="BO55" s="1327"/>
      <c r="BP55" s="1328"/>
      <c r="BQ55" s="1325"/>
      <c r="BR55" s="1325"/>
      <c r="BS55" s="1325"/>
      <c r="BT55" s="1325"/>
      <c r="BU55" s="1325"/>
      <c r="BV55" s="1325"/>
      <c r="BW55" s="1325"/>
      <c r="BX55" s="1328"/>
      <c r="BY55" s="1325"/>
      <c r="BZ55" s="1325"/>
      <c r="CA55" s="1325"/>
      <c r="CB55" s="1325"/>
      <c r="CC55" s="1325"/>
      <c r="CD55" s="1325"/>
      <c r="CE55" s="1325"/>
      <c r="CF55" s="1325">
        <v>34</v>
      </c>
      <c r="CG55" s="1325"/>
      <c r="CH55" s="1325"/>
      <c r="CI55" s="1325"/>
      <c r="CJ55" s="1325"/>
      <c r="CK55" s="1325"/>
      <c r="CL55" s="1325"/>
      <c r="CM55" s="1325"/>
      <c r="CN55" s="1325">
        <v>33.9</v>
      </c>
      <c r="CO55" s="1325"/>
      <c r="CP55" s="1325"/>
      <c r="CQ55" s="1325"/>
      <c r="CR55" s="1325"/>
      <c r="CS55" s="1325"/>
      <c r="CT55" s="1325"/>
      <c r="CU55" s="1325"/>
      <c r="CV55" s="1325">
        <v>31.5</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30"/>
      <c r="J57" s="1330"/>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631</v>
      </c>
      <c r="BC57" s="1327"/>
      <c r="BD57" s="1327"/>
      <c r="BE57" s="1327"/>
      <c r="BF57" s="1327"/>
      <c r="BG57" s="1327"/>
      <c r="BH57" s="1327"/>
      <c r="BI57" s="1327"/>
      <c r="BJ57" s="1327"/>
      <c r="BK57" s="1327"/>
      <c r="BL57" s="1327"/>
      <c r="BM57" s="1327"/>
      <c r="BN57" s="1327"/>
      <c r="BO57" s="1327"/>
      <c r="BP57" s="1328"/>
      <c r="BQ57" s="1325"/>
      <c r="BR57" s="1325"/>
      <c r="BS57" s="1325"/>
      <c r="BT57" s="1325"/>
      <c r="BU57" s="1325"/>
      <c r="BV57" s="1325"/>
      <c r="BW57" s="1325"/>
      <c r="BX57" s="1328"/>
      <c r="BY57" s="1325"/>
      <c r="BZ57" s="1325"/>
      <c r="CA57" s="1325"/>
      <c r="CB57" s="1325"/>
      <c r="CC57" s="1325"/>
      <c r="CD57" s="1325"/>
      <c r="CE57" s="1325"/>
      <c r="CF57" s="1325">
        <v>61.1</v>
      </c>
      <c r="CG57" s="1325"/>
      <c r="CH57" s="1325"/>
      <c r="CI57" s="1325"/>
      <c r="CJ57" s="1325"/>
      <c r="CK57" s="1325"/>
      <c r="CL57" s="1325"/>
      <c r="CM57" s="1325"/>
      <c r="CN57" s="1325">
        <v>61.9</v>
      </c>
      <c r="CO57" s="1325"/>
      <c r="CP57" s="1325"/>
      <c r="CQ57" s="1325"/>
      <c r="CR57" s="1325"/>
      <c r="CS57" s="1325"/>
      <c r="CT57" s="1325"/>
      <c r="CU57" s="1325"/>
      <c r="CV57" s="1325">
        <v>62.6</v>
      </c>
      <c r="CW57" s="1325"/>
      <c r="CX57" s="1325"/>
      <c r="CY57" s="1325"/>
      <c r="CZ57" s="1325"/>
      <c r="DA57" s="1325"/>
      <c r="DB57" s="1325"/>
      <c r="DC57" s="1325"/>
      <c r="DD57" s="410"/>
      <c r="DE57" s="409"/>
    </row>
    <row r="58" spans="1:109" s="405" customFormat="1" x14ac:dyDescent="0.15">
      <c r="A58" s="390"/>
      <c r="B58" s="409"/>
      <c r="G58" s="1320"/>
      <c r="H58" s="1320"/>
      <c r="I58" s="1330"/>
      <c r="J58" s="1330"/>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633</v>
      </c>
    </row>
    <row r="64" spans="1:109" x14ac:dyDescent="0.15">
      <c r="B64" s="397"/>
      <c r="G64" s="404"/>
      <c r="I64" s="417"/>
      <c r="J64" s="417"/>
      <c r="K64" s="417"/>
      <c r="L64" s="417"/>
      <c r="M64" s="417"/>
      <c r="N64" s="418"/>
      <c r="AM64" s="404"/>
      <c r="AN64" s="404" t="s">
        <v>627</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32" t="s">
        <v>636</v>
      </c>
      <c r="AO65" s="1333"/>
      <c r="AP65" s="1333"/>
      <c r="AQ65" s="1333"/>
      <c r="AR65" s="1333"/>
      <c r="AS65" s="1333"/>
      <c r="AT65" s="1333"/>
      <c r="AU65" s="1333"/>
      <c r="AV65" s="1333"/>
      <c r="AW65" s="1333"/>
      <c r="AX65" s="1333"/>
      <c r="AY65" s="1333"/>
      <c r="AZ65" s="1333"/>
      <c r="BA65" s="1333"/>
      <c r="BB65" s="1333"/>
      <c r="BC65" s="1333"/>
      <c r="BD65" s="1333"/>
      <c r="BE65" s="1333"/>
      <c r="BF65" s="1333"/>
      <c r="BG65" s="1333"/>
      <c r="BH65" s="1333"/>
      <c r="BI65" s="1333"/>
      <c r="BJ65" s="1333"/>
      <c r="BK65" s="1333"/>
      <c r="BL65" s="1333"/>
      <c r="BM65" s="1333"/>
      <c r="BN65" s="1333"/>
      <c r="BO65" s="1333"/>
      <c r="BP65" s="1333"/>
      <c r="BQ65" s="1333"/>
      <c r="BR65" s="1333"/>
      <c r="BS65" s="1333"/>
      <c r="BT65" s="1333"/>
      <c r="BU65" s="1333"/>
      <c r="BV65" s="1333"/>
      <c r="BW65" s="1333"/>
      <c r="BX65" s="1333"/>
      <c r="BY65" s="1333"/>
      <c r="BZ65" s="1333"/>
      <c r="CA65" s="1333"/>
      <c r="CB65" s="1333"/>
      <c r="CC65" s="1333"/>
      <c r="CD65" s="1333"/>
      <c r="CE65" s="1333"/>
      <c r="CF65" s="1333"/>
      <c r="CG65" s="1333"/>
      <c r="CH65" s="1333"/>
      <c r="CI65" s="1333"/>
      <c r="CJ65" s="1333"/>
      <c r="CK65" s="1333"/>
      <c r="CL65" s="1333"/>
      <c r="CM65" s="1333"/>
      <c r="CN65" s="1333"/>
      <c r="CO65" s="1333"/>
      <c r="CP65" s="1333"/>
      <c r="CQ65" s="1333"/>
      <c r="CR65" s="1333"/>
      <c r="CS65" s="1333"/>
      <c r="CT65" s="1333"/>
      <c r="CU65" s="1333"/>
      <c r="CV65" s="1333"/>
      <c r="CW65" s="1333"/>
      <c r="CX65" s="1333"/>
      <c r="CY65" s="1333"/>
      <c r="CZ65" s="1333"/>
      <c r="DA65" s="1333"/>
      <c r="DB65" s="1333"/>
      <c r="DC65" s="1334"/>
    </row>
    <row r="66" spans="2:107" x14ac:dyDescent="0.15">
      <c r="B66" s="397"/>
      <c r="AN66" s="1335"/>
      <c r="AO66" s="1336"/>
      <c r="AP66" s="1336"/>
      <c r="AQ66" s="1336"/>
      <c r="AR66" s="1336"/>
      <c r="AS66" s="1336"/>
      <c r="AT66" s="1336"/>
      <c r="AU66" s="1336"/>
      <c r="AV66" s="1336"/>
      <c r="AW66" s="1336"/>
      <c r="AX66" s="1336"/>
      <c r="AY66" s="1336"/>
      <c r="AZ66" s="1336"/>
      <c r="BA66" s="1336"/>
      <c r="BB66" s="1336"/>
      <c r="BC66" s="1336"/>
      <c r="BD66" s="1336"/>
      <c r="BE66" s="1336"/>
      <c r="BF66" s="1336"/>
      <c r="BG66" s="1336"/>
      <c r="BH66" s="1336"/>
      <c r="BI66" s="1336"/>
      <c r="BJ66" s="1336"/>
      <c r="BK66" s="1336"/>
      <c r="BL66" s="1336"/>
      <c r="BM66" s="1336"/>
      <c r="BN66" s="1336"/>
      <c r="BO66" s="1336"/>
      <c r="BP66" s="1336"/>
      <c r="BQ66" s="1336"/>
      <c r="BR66" s="1336"/>
      <c r="BS66" s="1336"/>
      <c r="BT66" s="1336"/>
      <c r="BU66" s="1336"/>
      <c r="BV66" s="1336"/>
      <c r="BW66" s="1336"/>
      <c r="BX66" s="1336"/>
      <c r="BY66" s="1336"/>
      <c r="BZ66" s="1336"/>
      <c r="CA66" s="1336"/>
      <c r="CB66" s="1336"/>
      <c r="CC66" s="1336"/>
      <c r="CD66" s="1336"/>
      <c r="CE66" s="1336"/>
      <c r="CF66" s="1336"/>
      <c r="CG66" s="1336"/>
      <c r="CH66" s="1336"/>
      <c r="CI66" s="1336"/>
      <c r="CJ66" s="1336"/>
      <c r="CK66" s="1336"/>
      <c r="CL66" s="1336"/>
      <c r="CM66" s="1336"/>
      <c r="CN66" s="1336"/>
      <c r="CO66" s="1336"/>
      <c r="CP66" s="1336"/>
      <c r="CQ66" s="1336"/>
      <c r="CR66" s="1336"/>
      <c r="CS66" s="1336"/>
      <c r="CT66" s="1336"/>
      <c r="CU66" s="1336"/>
      <c r="CV66" s="1336"/>
      <c r="CW66" s="1336"/>
      <c r="CX66" s="1336"/>
      <c r="CY66" s="1336"/>
      <c r="CZ66" s="1336"/>
      <c r="DA66" s="1336"/>
      <c r="DB66" s="1336"/>
      <c r="DC66" s="1337"/>
    </row>
    <row r="67" spans="2:107" x14ac:dyDescent="0.15">
      <c r="B67" s="397"/>
      <c r="AN67" s="1335"/>
      <c r="AO67" s="1336"/>
      <c r="AP67" s="1336"/>
      <c r="AQ67" s="1336"/>
      <c r="AR67" s="1336"/>
      <c r="AS67" s="1336"/>
      <c r="AT67" s="1336"/>
      <c r="AU67" s="1336"/>
      <c r="AV67" s="1336"/>
      <c r="AW67" s="1336"/>
      <c r="AX67" s="1336"/>
      <c r="AY67" s="1336"/>
      <c r="AZ67" s="1336"/>
      <c r="BA67" s="1336"/>
      <c r="BB67" s="1336"/>
      <c r="BC67" s="1336"/>
      <c r="BD67" s="1336"/>
      <c r="BE67" s="1336"/>
      <c r="BF67" s="1336"/>
      <c r="BG67" s="1336"/>
      <c r="BH67" s="1336"/>
      <c r="BI67" s="1336"/>
      <c r="BJ67" s="1336"/>
      <c r="BK67" s="1336"/>
      <c r="BL67" s="1336"/>
      <c r="BM67" s="1336"/>
      <c r="BN67" s="1336"/>
      <c r="BO67" s="1336"/>
      <c r="BP67" s="1336"/>
      <c r="BQ67" s="1336"/>
      <c r="BR67" s="1336"/>
      <c r="BS67" s="1336"/>
      <c r="BT67" s="1336"/>
      <c r="BU67" s="1336"/>
      <c r="BV67" s="1336"/>
      <c r="BW67" s="1336"/>
      <c r="BX67" s="1336"/>
      <c r="BY67" s="1336"/>
      <c r="BZ67" s="1336"/>
      <c r="CA67" s="1336"/>
      <c r="CB67" s="1336"/>
      <c r="CC67" s="1336"/>
      <c r="CD67" s="1336"/>
      <c r="CE67" s="1336"/>
      <c r="CF67" s="1336"/>
      <c r="CG67" s="1336"/>
      <c r="CH67" s="1336"/>
      <c r="CI67" s="1336"/>
      <c r="CJ67" s="1336"/>
      <c r="CK67" s="1336"/>
      <c r="CL67" s="1336"/>
      <c r="CM67" s="1336"/>
      <c r="CN67" s="1336"/>
      <c r="CO67" s="1336"/>
      <c r="CP67" s="1336"/>
      <c r="CQ67" s="1336"/>
      <c r="CR67" s="1336"/>
      <c r="CS67" s="1336"/>
      <c r="CT67" s="1336"/>
      <c r="CU67" s="1336"/>
      <c r="CV67" s="1336"/>
      <c r="CW67" s="1336"/>
      <c r="CX67" s="1336"/>
      <c r="CY67" s="1336"/>
      <c r="CZ67" s="1336"/>
      <c r="DA67" s="1336"/>
      <c r="DB67" s="1336"/>
      <c r="DC67" s="1337"/>
    </row>
    <row r="68" spans="2:107" x14ac:dyDescent="0.15">
      <c r="B68" s="397"/>
      <c r="AN68" s="1335"/>
      <c r="AO68" s="1336"/>
      <c r="AP68" s="1336"/>
      <c r="AQ68" s="1336"/>
      <c r="AR68" s="1336"/>
      <c r="AS68" s="1336"/>
      <c r="AT68" s="1336"/>
      <c r="AU68" s="1336"/>
      <c r="AV68" s="1336"/>
      <c r="AW68" s="1336"/>
      <c r="AX68" s="1336"/>
      <c r="AY68" s="1336"/>
      <c r="AZ68" s="1336"/>
      <c r="BA68" s="1336"/>
      <c r="BB68" s="1336"/>
      <c r="BC68" s="1336"/>
      <c r="BD68" s="1336"/>
      <c r="BE68" s="1336"/>
      <c r="BF68" s="1336"/>
      <c r="BG68" s="1336"/>
      <c r="BH68" s="1336"/>
      <c r="BI68" s="1336"/>
      <c r="BJ68" s="1336"/>
      <c r="BK68" s="1336"/>
      <c r="BL68" s="1336"/>
      <c r="BM68" s="1336"/>
      <c r="BN68" s="1336"/>
      <c r="BO68" s="1336"/>
      <c r="BP68" s="1336"/>
      <c r="BQ68" s="1336"/>
      <c r="BR68" s="1336"/>
      <c r="BS68" s="1336"/>
      <c r="BT68" s="1336"/>
      <c r="BU68" s="1336"/>
      <c r="BV68" s="1336"/>
      <c r="BW68" s="1336"/>
      <c r="BX68" s="1336"/>
      <c r="BY68" s="1336"/>
      <c r="BZ68" s="1336"/>
      <c r="CA68" s="1336"/>
      <c r="CB68" s="1336"/>
      <c r="CC68" s="1336"/>
      <c r="CD68" s="1336"/>
      <c r="CE68" s="1336"/>
      <c r="CF68" s="1336"/>
      <c r="CG68" s="1336"/>
      <c r="CH68" s="1336"/>
      <c r="CI68" s="1336"/>
      <c r="CJ68" s="1336"/>
      <c r="CK68" s="1336"/>
      <c r="CL68" s="1336"/>
      <c r="CM68" s="1336"/>
      <c r="CN68" s="1336"/>
      <c r="CO68" s="1336"/>
      <c r="CP68" s="1336"/>
      <c r="CQ68" s="1336"/>
      <c r="CR68" s="1336"/>
      <c r="CS68" s="1336"/>
      <c r="CT68" s="1336"/>
      <c r="CU68" s="1336"/>
      <c r="CV68" s="1336"/>
      <c r="CW68" s="1336"/>
      <c r="CX68" s="1336"/>
      <c r="CY68" s="1336"/>
      <c r="CZ68" s="1336"/>
      <c r="DA68" s="1336"/>
      <c r="DB68" s="1336"/>
      <c r="DC68" s="1337"/>
    </row>
    <row r="69" spans="2:107" x14ac:dyDescent="0.15">
      <c r="B69" s="397"/>
      <c r="AN69" s="1338"/>
      <c r="AO69" s="1339"/>
      <c r="AP69" s="1339"/>
      <c r="AQ69" s="1339"/>
      <c r="AR69" s="1339"/>
      <c r="AS69" s="1339"/>
      <c r="AT69" s="1339"/>
      <c r="AU69" s="1339"/>
      <c r="AV69" s="1339"/>
      <c r="AW69" s="1339"/>
      <c r="AX69" s="1339"/>
      <c r="AY69" s="1339"/>
      <c r="AZ69" s="1339"/>
      <c r="BA69" s="1339"/>
      <c r="BB69" s="1339"/>
      <c r="BC69" s="1339"/>
      <c r="BD69" s="1339"/>
      <c r="BE69" s="1339"/>
      <c r="BF69" s="1339"/>
      <c r="BG69" s="1339"/>
      <c r="BH69" s="1339"/>
      <c r="BI69" s="1339"/>
      <c r="BJ69" s="1339"/>
      <c r="BK69" s="1339"/>
      <c r="BL69" s="1339"/>
      <c r="BM69" s="1339"/>
      <c r="BN69" s="1339"/>
      <c r="BO69" s="1339"/>
      <c r="BP69" s="1339"/>
      <c r="BQ69" s="1339"/>
      <c r="BR69" s="1339"/>
      <c r="BS69" s="1339"/>
      <c r="BT69" s="1339"/>
      <c r="BU69" s="1339"/>
      <c r="BV69" s="1339"/>
      <c r="BW69" s="1339"/>
      <c r="BX69" s="1339"/>
      <c r="BY69" s="1339"/>
      <c r="BZ69" s="1339"/>
      <c r="CA69" s="1339"/>
      <c r="CB69" s="1339"/>
      <c r="CC69" s="1339"/>
      <c r="CD69" s="1339"/>
      <c r="CE69" s="1339"/>
      <c r="CF69" s="1339"/>
      <c r="CG69" s="1339"/>
      <c r="CH69" s="1339"/>
      <c r="CI69" s="1339"/>
      <c r="CJ69" s="1339"/>
      <c r="CK69" s="1339"/>
      <c r="CL69" s="1339"/>
      <c r="CM69" s="1339"/>
      <c r="CN69" s="1339"/>
      <c r="CO69" s="1339"/>
      <c r="CP69" s="1339"/>
      <c r="CQ69" s="1339"/>
      <c r="CR69" s="1339"/>
      <c r="CS69" s="1339"/>
      <c r="CT69" s="1339"/>
      <c r="CU69" s="1339"/>
      <c r="CV69" s="1339"/>
      <c r="CW69" s="1339"/>
      <c r="CX69" s="1339"/>
      <c r="CY69" s="1339"/>
      <c r="CZ69" s="1339"/>
      <c r="DA69" s="1339"/>
      <c r="DB69" s="1339"/>
      <c r="DC69" s="1340"/>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628</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575</v>
      </c>
      <c r="BQ72" s="1324"/>
      <c r="BR72" s="1324"/>
      <c r="BS72" s="1324"/>
      <c r="BT72" s="1324"/>
      <c r="BU72" s="1324"/>
      <c r="BV72" s="1324"/>
      <c r="BW72" s="1324"/>
      <c r="BX72" s="1324" t="s">
        <v>576</v>
      </c>
      <c r="BY72" s="1324"/>
      <c r="BZ72" s="1324"/>
      <c r="CA72" s="1324"/>
      <c r="CB72" s="1324"/>
      <c r="CC72" s="1324"/>
      <c r="CD72" s="1324"/>
      <c r="CE72" s="1324"/>
      <c r="CF72" s="1324" t="s">
        <v>577</v>
      </c>
      <c r="CG72" s="1324"/>
      <c r="CH72" s="1324"/>
      <c r="CI72" s="1324"/>
      <c r="CJ72" s="1324"/>
      <c r="CK72" s="1324"/>
      <c r="CL72" s="1324"/>
      <c r="CM72" s="1324"/>
      <c r="CN72" s="1324" t="s">
        <v>578</v>
      </c>
      <c r="CO72" s="1324"/>
      <c r="CP72" s="1324"/>
      <c r="CQ72" s="1324"/>
      <c r="CR72" s="1324"/>
      <c r="CS72" s="1324"/>
      <c r="CT72" s="1324"/>
      <c r="CU72" s="1324"/>
      <c r="CV72" s="1324" t="s">
        <v>579</v>
      </c>
      <c r="CW72" s="1324"/>
      <c r="CX72" s="1324"/>
      <c r="CY72" s="1324"/>
      <c r="CZ72" s="1324"/>
      <c r="DA72" s="1324"/>
      <c r="DB72" s="1324"/>
      <c r="DC72" s="1324"/>
    </row>
    <row r="73" spans="2:107" x14ac:dyDescent="0.15">
      <c r="B73" s="397"/>
      <c r="G73" s="1331"/>
      <c r="H73" s="1331"/>
      <c r="I73" s="1331"/>
      <c r="J73" s="1331"/>
      <c r="K73" s="1341"/>
      <c r="L73" s="1341"/>
      <c r="M73" s="1341"/>
      <c r="N73" s="1341"/>
      <c r="AM73" s="406"/>
      <c r="AN73" s="1327" t="s">
        <v>629</v>
      </c>
      <c r="AO73" s="1327"/>
      <c r="AP73" s="1327"/>
      <c r="AQ73" s="1327"/>
      <c r="AR73" s="1327"/>
      <c r="AS73" s="1327"/>
      <c r="AT73" s="1327"/>
      <c r="AU73" s="1327"/>
      <c r="AV73" s="1327"/>
      <c r="AW73" s="1327"/>
      <c r="AX73" s="1327"/>
      <c r="AY73" s="1327"/>
      <c r="AZ73" s="1327"/>
      <c r="BA73" s="1327"/>
      <c r="BB73" s="1327" t="s">
        <v>630</v>
      </c>
      <c r="BC73" s="1327"/>
      <c r="BD73" s="1327"/>
      <c r="BE73" s="1327"/>
      <c r="BF73" s="1327"/>
      <c r="BG73" s="1327"/>
      <c r="BH73" s="1327"/>
      <c r="BI73" s="1327"/>
      <c r="BJ73" s="1327"/>
      <c r="BK73" s="1327"/>
      <c r="BL73" s="1327"/>
      <c r="BM73" s="1327"/>
      <c r="BN73" s="1327"/>
      <c r="BO73" s="1327"/>
      <c r="BP73" s="1325">
        <v>68.400000000000006</v>
      </c>
      <c r="BQ73" s="1325"/>
      <c r="BR73" s="1325"/>
      <c r="BS73" s="1325"/>
      <c r="BT73" s="1325"/>
      <c r="BU73" s="1325"/>
      <c r="BV73" s="1325"/>
      <c r="BW73" s="1325"/>
      <c r="BX73" s="1325">
        <v>62.3</v>
      </c>
      <c r="BY73" s="1325"/>
      <c r="BZ73" s="1325"/>
      <c r="CA73" s="1325"/>
      <c r="CB73" s="1325"/>
      <c r="CC73" s="1325"/>
      <c r="CD73" s="1325"/>
      <c r="CE73" s="1325"/>
      <c r="CF73" s="1325">
        <v>58.6</v>
      </c>
      <c r="CG73" s="1325"/>
      <c r="CH73" s="1325"/>
      <c r="CI73" s="1325"/>
      <c r="CJ73" s="1325"/>
      <c r="CK73" s="1325"/>
      <c r="CL73" s="1325"/>
      <c r="CM73" s="1325"/>
      <c r="CN73" s="1325">
        <v>60.5</v>
      </c>
      <c r="CO73" s="1325"/>
      <c r="CP73" s="1325"/>
      <c r="CQ73" s="1325"/>
      <c r="CR73" s="1325"/>
      <c r="CS73" s="1325"/>
      <c r="CT73" s="1325"/>
      <c r="CU73" s="1325"/>
      <c r="CV73" s="1325">
        <v>51</v>
      </c>
      <c r="CW73" s="1325"/>
      <c r="CX73" s="1325"/>
      <c r="CY73" s="1325"/>
      <c r="CZ73" s="1325"/>
      <c r="DA73" s="1325"/>
      <c r="DB73" s="1325"/>
      <c r="DC73" s="1325"/>
    </row>
    <row r="74" spans="2:107" x14ac:dyDescent="0.15">
      <c r="B74" s="397"/>
      <c r="G74" s="1331"/>
      <c r="H74" s="1331"/>
      <c r="I74" s="1331"/>
      <c r="J74" s="1331"/>
      <c r="K74" s="1341"/>
      <c r="L74" s="1341"/>
      <c r="M74" s="1341"/>
      <c r="N74" s="134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1"/>
      <c r="H75" s="1331"/>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634</v>
      </c>
      <c r="BC75" s="1327"/>
      <c r="BD75" s="1327"/>
      <c r="BE75" s="1327"/>
      <c r="BF75" s="1327"/>
      <c r="BG75" s="1327"/>
      <c r="BH75" s="1327"/>
      <c r="BI75" s="1327"/>
      <c r="BJ75" s="1327"/>
      <c r="BK75" s="1327"/>
      <c r="BL75" s="1327"/>
      <c r="BM75" s="1327"/>
      <c r="BN75" s="1327"/>
      <c r="BO75" s="1327"/>
      <c r="BP75" s="1325">
        <v>7.9</v>
      </c>
      <c r="BQ75" s="1325"/>
      <c r="BR75" s="1325"/>
      <c r="BS75" s="1325"/>
      <c r="BT75" s="1325"/>
      <c r="BU75" s="1325"/>
      <c r="BV75" s="1325"/>
      <c r="BW75" s="1325"/>
      <c r="BX75" s="1325">
        <v>8.3000000000000007</v>
      </c>
      <c r="BY75" s="1325"/>
      <c r="BZ75" s="1325"/>
      <c r="CA75" s="1325"/>
      <c r="CB75" s="1325"/>
      <c r="CC75" s="1325"/>
      <c r="CD75" s="1325"/>
      <c r="CE75" s="1325"/>
      <c r="CF75" s="1325">
        <v>7.1</v>
      </c>
      <c r="CG75" s="1325"/>
      <c r="CH75" s="1325"/>
      <c r="CI75" s="1325"/>
      <c r="CJ75" s="1325"/>
      <c r="CK75" s="1325"/>
      <c r="CL75" s="1325"/>
      <c r="CM75" s="1325"/>
      <c r="CN75" s="1325">
        <v>5.9</v>
      </c>
      <c r="CO75" s="1325"/>
      <c r="CP75" s="1325"/>
      <c r="CQ75" s="1325"/>
      <c r="CR75" s="1325"/>
      <c r="CS75" s="1325"/>
      <c r="CT75" s="1325"/>
      <c r="CU75" s="1325"/>
      <c r="CV75" s="1325">
        <v>4.8</v>
      </c>
      <c r="CW75" s="1325"/>
      <c r="CX75" s="1325"/>
      <c r="CY75" s="1325"/>
      <c r="CZ75" s="1325"/>
      <c r="DA75" s="1325"/>
      <c r="DB75" s="1325"/>
      <c r="DC75" s="1325"/>
    </row>
    <row r="76" spans="2:107" x14ac:dyDescent="0.15">
      <c r="B76" s="397"/>
      <c r="G76" s="1331"/>
      <c r="H76" s="1331"/>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41"/>
      <c r="L77" s="1341"/>
      <c r="M77" s="1341"/>
      <c r="N77" s="1341"/>
      <c r="AN77" s="1324" t="s">
        <v>632</v>
      </c>
      <c r="AO77" s="1324"/>
      <c r="AP77" s="1324"/>
      <c r="AQ77" s="1324"/>
      <c r="AR77" s="1324"/>
      <c r="AS77" s="1324"/>
      <c r="AT77" s="1324"/>
      <c r="AU77" s="1324"/>
      <c r="AV77" s="1324"/>
      <c r="AW77" s="1324"/>
      <c r="AX77" s="1324"/>
      <c r="AY77" s="1324"/>
      <c r="AZ77" s="1324"/>
      <c r="BA77" s="1324"/>
      <c r="BB77" s="1327" t="s">
        <v>630</v>
      </c>
      <c r="BC77" s="1327"/>
      <c r="BD77" s="1327"/>
      <c r="BE77" s="1327"/>
      <c r="BF77" s="1327"/>
      <c r="BG77" s="1327"/>
      <c r="BH77" s="1327"/>
      <c r="BI77" s="1327"/>
      <c r="BJ77" s="1327"/>
      <c r="BK77" s="1327"/>
      <c r="BL77" s="1327"/>
      <c r="BM77" s="1327"/>
      <c r="BN77" s="1327"/>
      <c r="BO77" s="1327"/>
      <c r="BP77" s="1325">
        <v>38.9</v>
      </c>
      <c r="BQ77" s="1325"/>
      <c r="BR77" s="1325"/>
      <c r="BS77" s="1325"/>
      <c r="BT77" s="1325"/>
      <c r="BU77" s="1325"/>
      <c r="BV77" s="1325"/>
      <c r="BW77" s="1325"/>
      <c r="BX77" s="1325">
        <v>37.6</v>
      </c>
      <c r="BY77" s="1325"/>
      <c r="BZ77" s="1325"/>
      <c r="CA77" s="1325"/>
      <c r="CB77" s="1325"/>
      <c r="CC77" s="1325"/>
      <c r="CD77" s="1325"/>
      <c r="CE77" s="1325"/>
      <c r="CF77" s="1325">
        <v>34</v>
      </c>
      <c r="CG77" s="1325"/>
      <c r="CH77" s="1325"/>
      <c r="CI77" s="1325"/>
      <c r="CJ77" s="1325"/>
      <c r="CK77" s="1325"/>
      <c r="CL77" s="1325"/>
      <c r="CM77" s="1325"/>
      <c r="CN77" s="1325">
        <v>33.9</v>
      </c>
      <c r="CO77" s="1325"/>
      <c r="CP77" s="1325"/>
      <c r="CQ77" s="1325"/>
      <c r="CR77" s="1325"/>
      <c r="CS77" s="1325"/>
      <c r="CT77" s="1325"/>
      <c r="CU77" s="1325"/>
      <c r="CV77" s="1325">
        <v>31.5</v>
      </c>
      <c r="CW77" s="1325"/>
      <c r="CX77" s="1325"/>
      <c r="CY77" s="1325"/>
      <c r="CZ77" s="1325"/>
      <c r="DA77" s="1325"/>
      <c r="DB77" s="1325"/>
      <c r="DC77" s="1325"/>
    </row>
    <row r="78" spans="2:107" x14ac:dyDescent="0.15">
      <c r="B78" s="397"/>
      <c r="G78" s="1320"/>
      <c r="H78" s="1320"/>
      <c r="I78" s="1320"/>
      <c r="J78" s="1320"/>
      <c r="K78" s="1341"/>
      <c r="L78" s="1341"/>
      <c r="M78" s="1341"/>
      <c r="N78" s="134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30"/>
      <c r="J79" s="1330"/>
      <c r="K79" s="1342"/>
      <c r="L79" s="1342"/>
      <c r="M79" s="1342"/>
      <c r="N79" s="1342"/>
      <c r="AN79" s="1324"/>
      <c r="AO79" s="1324"/>
      <c r="AP79" s="1324"/>
      <c r="AQ79" s="1324"/>
      <c r="AR79" s="1324"/>
      <c r="AS79" s="1324"/>
      <c r="AT79" s="1324"/>
      <c r="AU79" s="1324"/>
      <c r="AV79" s="1324"/>
      <c r="AW79" s="1324"/>
      <c r="AX79" s="1324"/>
      <c r="AY79" s="1324"/>
      <c r="AZ79" s="1324"/>
      <c r="BA79" s="1324"/>
      <c r="BB79" s="1327" t="s">
        <v>634</v>
      </c>
      <c r="BC79" s="1327"/>
      <c r="BD79" s="1327"/>
      <c r="BE79" s="1327"/>
      <c r="BF79" s="1327"/>
      <c r="BG79" s="1327"/>
      <c r="BH79" s="1327"/>
      <c r="BI79" s="1327"/>
      <c r="BJ79" s="1327"/>
      <c r="BK79" s="1327"/>
      <c r="BL79" s="1327"/>
      <c r="BM79" s="1327"/>
      <c r="BN79" s="1327"/>
      <c r="BO79" s="1327"/>
      <c r="BP79" s="1325">
        <v>6.4</v>
      </c>
      <c r="BQ79" s="1325"/>
      <c r="BR79" s="1325"/>
      <c r="BS79" s="1325"/>
      <c r="BT79" s="1325"/>
      <c r="BU79" s="1325"/>
      <c r="BV79" s="1325"/>
      <c r="BW79" s="1325"/>
      <c r="BX79" s="1325">
        <v>6.1</v>
      </c>
      <c r="BY79" s="1325"/>
      <c r="BZ79" s="1325"/>
      <c r="CA79" s="1325"/>
      <c r="CB79" s="1325"/>
      <c r="CC79" s="1325"/>
      <c r="CD79" s="1325"/>
      <c r="CE79" s="1325"/>
      <c r="CF79" s="1325">
        <v>5.9</v>
      </c>
      <c r="CG79" s="1325"/>
      <c r="CH79" s="1325"/>
      <c r="CI79" s="1325"/>
      <c r="CJ79" s="1325"/>
      <c r="CK79" s="1325"/>
      <c r="CL79" s="1325"/>
      <c r="CM79" s="1325"/>
      <c r="CN79" s="1325">
        <v>5.7</v>
      </c>
      <c r="CO79" s="1325"/>
      <c r="CP79" s="1325"/>
      <c r="CQ79" s="1325"/>
      <c r="CR79" s="1325"/>
      <c r="CS79" s="1325"/>
      <c r="CT79" s="1325"/>
      <c r="CU79" s="1325"/>
      <c r="CV79" s="1325">
        <v>5.4</v>
      </c>
      <c r="CW79" s="1325"/>
      <c r="CX79" s="1325"/>
      <c r="CY79" s="1325"/>
      <c r="CZ79" s="1325"/>
      <c r="DA79" s="1325"/>
      <c r="DB79" s="1325"/>
      <c r="DC79" s="1325"/>
    </row>
    <row r="80" spans="2:107" x14ac:dyDescent="0.15">
      <c r="B80" s="397"/>
      <c r="G80" s="1320"/>
      <c r="H80" s="1320"/>
      <c r="I80" s="1330"/>
      <c r="J80" s="1330"/>
      <c r="K80" s="1342"/>
      <c r="L80" s="1342"/>
      <c r="M80" s="1342"/>
      <c r="N80" s="134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JXJYRTYvvfAQnD1HLSDGbHVEZMGiulv2zs2G4uun2RdEY0y63chcAL3XFRAlQtaHPIKMxRkXm5y+mW7ga3r1Uw==" saltValue="ug8CCl2e3Ec7fGjXnA0+m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522</v>
      </c>
    </row>
  </sheetData>
  <sheetProtection algorithmName="SHA-512" hashValue="DZnF9OgOO0lNTTEuQ0LY6/kmRZL0I/328B+N7+7dFT83h35e+A2oj1UaR1HNTTW3CnxXcaA8LbACQyU7CCnohw==" saltValue="GpIrXWO6Pz/L2s1ebgpv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522</v>
      </c>
    </row>
  </sheetData>
  <sheetProtection algorithmName="SHA-512" hashValue="J4g45c+aQV7sb5LuDZ+1KWyQyrETY7KAE7cQx+DIpghqEBGTxWw5jNv0Kcsx5fx/8T5hebTGsiA3X53nSSaePg==" saltValue="JqKMWojQvsZg2zyR6ssR/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572</v>
      </c>
      <c r="G2" s="157"/>
      <c r="H2" s="158"/>
    </row>
    <row r="3" spans="1:8" x14ac:dyDescent="0.15">
      <c r="A3" s="154" t="s">
        <v>565</v>
      </c>
      <c r="B3" s="159"/>
      <c r="C3" s="160"/>
      <c r="D3" s="161">
        <v>61265</v>
      </c>
      <c r="E3" s="162"/>
      <c r="F3" s="163">
        <v>46395</v>
      </c>
      <c r="G3" s="164"/>
      <c r="H3" s="165"/>
    </row>
    <row r="4" spans="1:8" x14ac:dyDescent="0.15">
      <c r="A4" s="166"/>
      <c r="B4" s="167"/>
      <c r="C4" s="168"/>
      <c r="D4" s="169">
        <v>26709</v>
      </c>
      <c r="E4" s="170"/>
      <c r="F4" s="171">
        <v>26304</v>
      </c>
      <c r="G4" s="172"/>
      <c r="H4" s="173"/>
    </row>
    <row r="5" spans="1:8" x14ac:dyDescent="0.15">
      <c r="A5" s="154" t="s">
        <v>567</v>
      </c>
      <c r="B5" s="159"/>
      <c r="C5" s="160"/>
      <c r="D5" s="161">
        <v>54827</v>
      </c>
      <c r="E5" s="162"/>
      <c r="F5" s="163">
        <v>48088</v>
      </c>
      <c r="G5" s="164"/>
      <c r="H5" s="165"/>
    </row>
    <row r="6" spans="1:8" x14ac:dyDescent="0.15">
      <c r="A6" s="166"/>
      <c r="B6" s="167"/>
      <c r="C6" s="168"/>
      <c r="D6" s="169">
        <v>24295</v>
      </c>
      <c r="E6" s="170"/>
      <c r="F6" s="171">
        <v>25183</v>
      </c>
      <c r="G6" s="172"/>
      <c r="H6" s="173"/>
    </row>
    <row r="7" spans="1:8" x14ac:dyDescent="0.15">
      <c r="A7" s="154" t="s">
        <v>568</v>
      </c>
      <c r="B7" s="159"/>
      <c r="C7" s="160"/>
      <c r="D7" s="161">
        <v>74290</v>
      </c>
      <c r="E7" s="162"/>
      <c r="F7" s="163">
        <v>46457</v>
      </c>
      <c r="G7" s="164"/>
      <c r="H7" s="165"/>
    </row>
    <row r="8" spans="1:8" x14ac:dyDescent="0.15">
      <c r="A8" s="166"/>
      <c r="B8" s="167"/>
      <c r="C8" s="168"/>
      <c r="D8" s="169">
        <v>35059</v>
      </c>
      <c r="E8" s="170"/>
      <c r="F8" s="171">
        <v>24020</v>
      </c>
      <c r="G8" s="172"/>
      <c r="H8" s="173"/>
    </row>
    <row r="9" spans="1:8" x14ac:dyDescent="0.15">
      <c r="A9" s="154" t="s">
        <v>569</v>
      </c>
      <c r="B9" s="159"/>
      <c r="C9" s="160"/>
      <c r="D9" s="161">
        <v>68911</v>
      </c>
      <c r="E9" s="162"/>
      <c r="F9" s="163">
        <v>51849</v>
      </c>
      <c r="G9" s="164"/>
      <c r="H9" s="165"/>
    </row>
    <row r="10" spans="1:8" x14ac:dyDescent="0.15">
      <c r="A10" s="166"/>
      <c r="B10" s="167"/>
      <c r="C10" s="168"/>
      <c r="D10" s="169">
        <v>34673</v>
      </c>
      <c r="E10" s="170"/>
      <c r="F10" s="171">
        <v>26326</v>
      </c>
      <c r="G10" s="172"/>
      <c r="H10" s="173"/>
    </row>
    <row r="11" spans="1:8" x14ac:dyDescent="0.15">
      <c r="A11" s="154" t="s">
        <v>570</v>
      </c>
      <c r="B11" s="159"/>
      <c r="C11" s="160"/>
      <c r="D11" s="161">
        <v>57067</v>
      </c>
      <c r="E11" s="162"/>
      <c r="F11" s="163">
        <v>52191</v>
      </c>
      <c r="G11" s="164"/>
      <c r="H11" s="165"/>
    </row>
    <row r="12" spans="1:8" x14ac:dyDescent="0.15">
      <c r="A12" s="166"/>
      <c r="B12" s="167"/>
      <c r="C12" s="174"/>
      <c r="D12" s="169">
        <v>22209</v>
      </c>
      <c r="E12" s="170"/>
      <c r="F12" s="171">
        <v>26807</v>
      </c>
      <c r="G12" s="172"/>
      <c r="H12" s="173"/>
    </row>
    <row r="13" spans="1:8" x14ac:dyDescent="0.15">
      <c r="A13" s="154"/>
      <c r="B13" s="159"/>
      <c r="C13" s="175"/>
      <c r="D13" s="176">
        <v>63272</v>
      </c>
      <c r="E13" s="177"/>
      <c r="F13" s="178">
        <v>48996</v>
      </c>
      <c r="G13" s="179"/>
      <c r="H13" s="165"/>
    </row>
    <row r="14" spans="1:8" x14ac:dyDescent="0.15">
      <c r="A14" s="166"/>
      <c r="B14" s="167"/>
      <c r="C14" s="168"/>
      <c r="D14" s="169">
        <v>28589</v>
      </c>
      <c r="E14" s="170"/>
      <c r="F14" s="171">
        <v>25728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1.64</v>
      </c>
      <c r="C19" s="180">
        <f>ROUND(VALUE(SUBSTITUTE(実質収支比率等に係る経年分析!G$48,"▲","-")),2)</f>
        <v>1.95</v>
      </c>
      <c r="D19" s="180">
        <f>ROUND(VALUE(SUBSTITUTE(実質収支比率等に係る経年分析!H$48,"▲","-")),2)</f>
        <v>1.64</v>
      </c>
      <c r="E19" s="180">
        <f>ROUND(VALUE(SUBSTITUTE(実質収支比率等に係る経年分析!I$48,"▲","-")),2)</f>
        <v>1.69</v>
      </c>
      <c r="F19" s="180">
        <f>ROUND(VALUE(SUBSTITUTE(実質収支比率等に係る経年分析!J$48,"▲","-")),2)</f>
        <v>3.36</v>
      </c>
    </row>
    <row r="20" spans="1:11" x14ac:dyDescent="0.15">
      <c r="A20" s="180" t="s">
        <v>55</v>
      </c>
      <c r="B20" s="180">
        <f>ROUND(VALUE(SUBSTITUTE(実質収支比率等に係る経年分析!F$47,"▲","-")),2)</f>
        <v>2.95</v>
      </c>
      <c r="C20" s="180">
        <f>ROUND(VALUE(SUBSTITUTE(実質収支比率等に係る経年分析!G$47,"▲","-")),2)</f>
        <v>2.96</v>
      </c>
      <c r="D20" s="180">
        <f>ROUND(VALUE(SUBSTITUTE(実質収支比率等に係る経年分析!H$47,"▲","-")),2)</f>
        <v>2.97</v>
      </c>
      <c r="E20" s="180">
        <f>ROUND(VALUE(SUBSTITUTE(実質収支比率等に係る経年分析!I$47,"▲","-")),2)</f>
        <v>2.57</v>
      </c>
      <c r="F20" s="180">
        <f>ROUND(VALUE(SUBSTITUTE(実質収支比率等に係る経年分析!J$47,"▲","-")),2)</f>
        <v>2.4</v>
      </c>
    </row>
    <row r="21" spans="1:11" x14ac:dyDescent="0.15">
      <c r="A21" s="180" t="s">
        <v>56</v>
      </c>
      <c r="B21" s="180">
        <f>IF(ISNUMBER(VALUE(SUBSTITUTE(実質収支比率等に係る経年分析!F$49,"▲","-"))),ROUND(VALUE(SUBSTITUTE(実質収支比率等に係る経年分析!F$49,"▲","-")),2),NA())</f>
        <v>0.56000000000000005</v>
      </c>
      <c r="C21" s="180">
        <f>IF(ISNUMBER(VALUE(SUBSTITUTE(実質収支比率等に係る経年分析!G$49,"▲","-"))),ROUND(VALUE(SUBSTITUTE(実質収支比率等に係る経年分析!G$49,"▲","-")),2),NA())</f>
        <v>1.78</v>
      </c>
      <c r="D21" s="180">
        <f>IF(ISNUMBER(VALUE(SUBSTITUTE(実質収支比率等に係る経年分析!H$49,"▲","-"))),ROUND(VALUE(SUBSTITUTE(実質収支比率等に係る経年分析!H$49,"▲","-")),2),NA())</f>
        <v>0.78</v>
      </c>
      <c r="E21" s="180">
        <f>IF(ISNUMBER(VALUE(SUBSTITUTE(実質収支比率等に係る経年分析!I$49,"▲","-"))),ROUND(VALUE(SUBSTITUTE(実質収支比率等に係る経年分析!I$49,"▲","-")),2),NA())</f>
        <v>0.18</v>
      </c>
      <c r="F21" s="180">
        <f>IF(ISNUMBER(VALUE(SUBSTITUTE(実質収支比率等に係る経年分析!J$49,"▲","-"))),ROUND(VALUE(SUBSTITUTE(実質収支比率等に係る経年分析!J$49,"▲","-")),2),NA())</f>
        <v>3.04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2.68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1.58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1.56</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金沢市介護保険費特別会計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0.74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1.42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1.19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0.86</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0.92</v>
      </c>
    </row>
    <row r="30" spans="1:11" x14ac:dyDescent="0.15">
      <c r="A30" s="181" t="str">
        <f>IF(連結実質赤字比率に係る赤字・黒字の構成分析!C$40="",NA(),連結実質赤字比率に係る赤字・黒字の構成分析!C$40)</f>
        <v>金沢市中央卸売市場事業特別会計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1.73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1.79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1.82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1.84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1.78</v>
      </c>
    </row>
    <row r="31" spans="1:11" x14ac:dyDescent="0.15">
      <c r="A31" s="181" t="str">
        <f>IF(連結実質赤字比率に係る赤字・黒字の構成分析!C$39="",NA(),連結実質赤字比率に係る赤字・黒字の構成分析!C$39)</f>
        <v>金沢市発電事業特別会計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1.48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2.2799999999999998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2.89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2.31</v>
      </c>
    </row>
    <row r="32" spans="1:11" x14ac:dyDescent="0.15">
      <c r="A32" s="181" t="str">
        <f>IF(連結実質赤字比率に係る赤字・黒字の構成分析!C$38="",NA(),連結実質赤字比率に係る赤字・黒字の構成分析!C$38)</f>
        <v>金沢市ガス事業特別会計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3.32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3.35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3.27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2.4900000000000002</v>
      </c>
    </row>
    <row r="33" spans="1:16" x14ac:dyDescent="0.15">
      <c r="A33" s="181" t="str">
        <f>IF(連結実質赤字比率に係る赤字・黒字の構成分析!C$37="",NA(),連結実質赤字比率に係る赤字・黒字の構成分析!C$37)</f>
        <v>金沢市下水道事業特別会計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3.37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3.13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3.3</v>
      </c>
    </row>
    <row r="35" spans="1:16" x14ac:dyDescent="0.15">
      <c r="A35" s="181" t="str">
        <f>IF(連結実質赤字比率に係る赤字・黒字の構成分析!C$35="",NA(),連結実質赤字比率に係る赤字・黒字の構成分析!C$35)</f>
        <v>金沢市病院事業特別会計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3.36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4.5</v>
      </c>
    </row>
    <row r="36" spans="1:16" x14ac:dyDescent="0.15">
      <c r="A36" s="181" t="str">
        <f>IF(連結実質赤字比率に係る赤字・黒字の構成分析!C$34="",NA(),連結実質赤字比率に係る赤字・黒字の構成分析!C$34)</f>
        <v>金沢市水道事業特別会計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6.45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7.14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7.13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25141</v>
      </c>
      <c r="E42" s="182"/>
      <c r="F42" s="182"/>
      <c r="G42" s="182">
        <f>'実質公債費比率（分子）の構造'!L$52</f>
        <v>23713</v>
      </c>
      <c r="H42" s="182"/>
      <c r="I42" s="182"/>
      <c r="J42" s="182">
        <f>'実質公債費比率（分子）の構造'!M$52</f>
        <v>22979</v>
      </c>
      <c r="K42" s="182"/>
      <c r="L42" s="182"/>
      <c r="M42" s="182">
        <f>'実質公債費比率（分子）の構造'!N$52</f>
        <v>22202</v>
      </c>
      <c r="N42" s="182"/>
      <c r="O42" s="182"/>
      <c r="P42" s="182">
        <f>'実質公債費比率（分子）の構造'!O$52</f>
        <v>21472</v>
      </c>
    </row>
    <row r="43" spans="1:16" x14ac:dyDescent="0.15">
      <c r="A43" s="182" t="s">
        <v>64</v>
      </c>
      <c r="B43" s="182">
        <f>'実質公債費比率（分子）の構造'!K$51</f>
        <v>0</v>
      </c>
      <c r="C43" s="182"/>
      <c r="D43" s="182"/>
      <c r="E43" s="182">
        <f>'実質公債費比率（分子）の構造'!L$51</f>
        <v>0</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f>'実質公債費比率（分子）の構造'!M$50</f>
        <v>108</v>
      </c>
      <c r="I44" s="182"/>
      <c r="J44" s="182"/>
      <c r="K44" s="182">
        <f>'実質公債費比率（分子）の構造'!N$50</f>
        <v>108</v>
      </c>
      <c r="L44" s="182"/>
      <c r="M44" s="182"/>
      <c r="N44" s="182">
        <f>'実質公債費比率（分子）の構造'!O$50</f>
        <v>109</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6232</v>
      </c>
      <c r="C46" s="182"/>
      <c r="D46" s="182"/>
      <c r="E46" s="182">
        <f>'実質公債費比率（分子）の構造'!L$48</f>
        <v>5841</v>
      </c>
      <c r="F46" s="182"/>
      <c r="G46" s="182"/>
      <c r="H46" s="182">
        <f>'実質公債費比率（分子）の構造'!M$48</f>
        <v>5746</v>
      </c>
      <c r="I46" s="182"/>
      <c r="J46" s="182"/>
      <c r="K46" s="182">
        <f>'実質公債費比率（分子）の構造'!N$48</f>
        <v>5521</v>
      </c>
      <c r="L46" s="182"/>
      <c r="M46" s="182"/>
      <c r="N46" s="182">
        <f>'実質公債費比率（分子）の構造'!O$48</f>
        <v>5353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25999</v>
      </c>
      <c r="C49" s="182"/>
      <c r="D49" s="182"/>
      <c r="E49" s="182">
        <f>'実質公債費比率（分子）の構造'!L$45</f>
        <v>24656</v>
      </c>
      <c r="F49" s="182"/>
      <c r="G49" s="182"/>
      <c r="H49" s="182">
        <f>'実質公債費比率（分子）の構造'!M$45</f>
        <v>21291</v>
      </c>
      <c r="I49" s="182"/>
      <c r="J49" s="182"/>
      <c r="K49" s="182">
        <f>'実質公債費比率（分子）の構造'!N$45</f>
        <v>20509</v>
      </c>
      <c r="L49" s="182"/>
      <c r="M49" s="182"/>
      <c r="N49" s="182">
        <f>'実質公債費比率（分子）の構造'!O$45</f>
        <v>20192</v>
      </c>
      <c r="O49" s="182"/>
      <c r="P49" s="182"/>
    </row>
    <row r="50" spans="1:16" x14ac:dyDescent="0.15">
      <c r="A50" s="182" t="s">
        <v>71</v>
      </c>
      <c r="B50" s="182" t="e">
        <f>NA()</f>
        <v>#N/A</v>
      </c>
      <c r="C50" s="182">
        <f>IF(ISNUMBER('実質公債費比率（分子）の構造'!K$53),'実質公債費比率（分子）の構造'!K$53,NA())</f>
        <v>7090</v>
      </c>
      <c r="D50" s="182" t="e">
        <f>NA()</f>
        <v>#N/A</v>
      </c>
      <c r="E50" s="182" t="e">
        <f>NA()</f>
        <v>#N/A</v>
      </c>
      <c r="F50" s="182">
        <f>IF(ISNUMBER('実質公債費比率（分子）の構造'!L$53),'実質公債費比率（分子）の構造'!L$53,NA())</f>
        <v>6784</v>
      </c>
      <c r="G50" s="182" t="e">
        <f>NA()</f>
        <v>#N/A</v>
      </c>
      <c r="H50" s="182" t="e">
        <f>NA()</f>
        <v>#N/A</v>
      </c>
      <c r="I50" s="182">
        <f>IF(ISNUMBER('実質公債費比率（分子）の構造'!M$53),'実質公債費比率（分子）の構造'!M$53,NA())</f>
        <v>4166</v>
      </c>
      <c r="J50" s="182" t="e">
        <f>NA()</f>
        <v>#N/A</v>
      </c>
      <c r="K50" s="182" t="e">
        <f>NA()</f>
        <v>#N/A</v>
      </c>
      <c r="L50" s="182">
        <f>IF(ISNUMBER('実質公債費比率（分子）の構造'!N$53),'実質公債費比率（分子）の構造'!N$53,NA())</f>
        <v>3936</v>
      </c>
      <c r="M50" s="182" t="e">
        <f>NA()</f>
        <v>#N/A</v>
      </c>
      <c r="N50" s="182" t="e">
        <f>NA()</f>
        <v>#N/A</v>
      </c>
      <c r="O50" s="182">
        <f>IF(ISNUMBER('実質公債費比率（分子）の構造'!O$53),'実質公債費比率（分子）の構造'!O$53,NA())</f>
        <v>4182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197669</v>
      </c>
      <c r="E56" s="181"/>
      <c r="F56" s="181"/>
      <c r="G56" s="181">
        <f>'将来負担比率（分子）の構造'!J$52</f>
        <v>193067</v>
      </c>
      <c r="H56" s="181"/>
      <c r="I56" s="181"/>
      <c r="J56" s="181">
        <f>'将来負担比率（分子）の構造'!K$52</f>
        <v>190437</v>
      </c>
      <c r="K56" s="181"/>
      <c r="L56" s="181"/>
      <c r="M56" s="181">
        <f>'将来負担比率（分子）の構造'!L$52</f>
        <v>186467</v>
      </c>
      <c r="N56" s="181"/>
      <c r="O56" s="181"/>
      <c r="P56" s="181">
        <f>'将来負担比率（分子）の構造'!M$52</f>
        <v>183192</v>
      </c>
    </row>
    <row r="57" spans="1:16" x14ac:dyDescent="0.15">
      <c r="A57" s="181" t="s">
        <v>42</v>
      </c>
      <c r="B57" s="181"/>
      <c r="C57" s="181"/>
      <c r="D57" s="181">
        <f>'将来負担比率（分子）の構造'!I$51</f>
        <v>51383</v>
      </c>
      <c r="E57" s="181"/>
      <c r="F57" s="181"/>
      <c r="G57" s="181">
        <f>'将来負担比率（分子）の構造'!J$51</f>
        <v>49923</v>
      </c>
      <c r="H57" s="181"/>
      <c r="I57" s="181"/>
      <c r="J57" s="181">
        <f>'将来負担比率（分子）の構造'!K$51</f>
        <v>50398</v>
      </c>
      <c r="K57" s="181"/>
      <c r="L57" s="181"/>
      <c r="M57" s="181">
        <f>'将来負担比率（分子）の構造'!L$51</f>
        <v>51444</v>
      </c>
      <c r="N57" s="181"/>
      <c r="O57" s="181"/>
      <c r="P57" s="181">
        <f>'将来負担比率（分子）の構造'!M$51</f>
        <v>53156</v>
      </c>
    </row>
    <row r="58" spans="1:16" x14ac:dyDescent="0.15">
      <c r="A58" s="181" t="s">
        <v>41</v>
      </c>
      <c r="B58" s="181"/>
      <c r="C58" s="181"/>
      <c r="D58" s="181">
        <f>'将来負担比率（分子）の構造'!I$50</f>
        <v>12300</v>
      </c>
      <c r="E58" s="181"/>
      <c r="F58" s="181"/>
      <c r="G58" s="181">
        <f>'将来負担比率（分子）の構造'!J$50</f>
        <v>14762</v>
      </c>
      <c r="H58" s="181"/>
      <c r="I58" s="181"/>
      <c r="J58" s="181">
        <f>'将来負担比率（分子）の構造'!K$50</f>
        <v>16649</v>
      </c>
      <c r="K58" s="181"/>
      <c r="L58" s="181"/>
      <c r="M58" s="181">
        <f>'将来負担比率（分子）の構造'!L$50</f>
        <v>16015</v>
      </c>
      <c r="N58" s="181"/>
      <c r="O58" s="181"/>
      <c r="P58" s="181">
        <f>'将来負担比率（分子）の構造'!M$50</f>
        <v>17308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16791</v>
      </c>
      <c r="C62" s="181"/>
      <c r="D62" s="181"/>
      <c r="E62" s="181">
        <f>'将来負担比率（分子）の構造'!J$45</f>
        <v>16201</v>
      </c>
      <c r="F62" s="181"/>
      <c r="G62" s="181"/>
      <c r="H62" s="181">
        <f>'将来負担比率（分子）の構造'!K$45</f>
        <v>16017</v>
      </c>
      <c r="I62" s="181"/>
      <c r="J62" s="181"/>
      <c r="K62" s="181">
        <f>'将来負担比率（分子）の構造'!L$45</f>
        <v>16464</v>
      </c>
      <c r="L62" s="181"/>
      <c r="M62" s="181"/>
      <c r="N62" s="181">
        <f>'将来負担比率（分子）の構造'!M$45</f>
        <v>16480</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78865</v>
      </c>
      <c r="C64" s="181"/>
      <c r="D64" s="181"/>
      <c r="E64" s="181">
        <f>'将来負担比率（分子）の構造'!J$43</f>
        <v>75980</v>
      </c>
      <c r="F64" s="181"/>
      <c r="G64" s="181"/>
      <c r="H64" s="181">
        <f>'将来負担比率（分子）の構造'!K$43</f>
        <v>72236</v>
      </c>
      <c r="I64" s="181"/>
      <c r="J64" s="181"/>
      <c r="K64" s="181">
        <f>'将来負担比率（分子）の構造'!L$43</f>
        <v>70503</v>
      </c>
      <c r="L64" s="181"/>
      <c r="M64" s="181"/>
      <c r="N64" s="181">
        <f>'将来負担比率（分子）の構造'!M$43</f>
        <v>66946</v>
      </c>
      <c r="O64" s="181"/>
      <c r="P64" s="181"/>
    </row>
    <row r="65" spans="1:16" x14ac:dyDescent="0.15">
      <c r="A65" s="181" t="s">
        <v>32</v>
      </c>
      <c r="B65" s="181">
        <f>'将来負担比率（分子）の構造'!I$42</f>
        <v>880</v>
      </c>
      <c r="C65" s="181"/>
      <c r="D65" s="181"/>
      <c r="E65" s="181">
        <f>'将来負担比率（分子）の構造'!J$42</f>
        <v>1916</v>
      </c>
      <c r="F65" s="181"/>
      <c r="G65" s="181"/>
      <c r="H65" s="181">
        <f>'将来負担比率（分子）の構造'!K$42</f>
        <v>1762</v>
      </c>
      <c r="I65" s="181"/>
      <c r="J65" s="181"/>
      <c r="K65" s="181">
        <f>'将来負担比率（分子）の構造'!L$42</f>
        <v>1606</v>
      </c>
      <c r="L65" s="181"/>
      <c r="M65" s="181"/>
      <c r="N65" s="181">
        <f>'将来負担比率（分子）の構造'!M$42</f>
        <v>1450</v>
      </c>
      <c r="O65" s="181"/>
      <c r="P65" s="181"/>
    </row>
    <row r="66" spans="1:16" x14ac:dyDescent="0.15">
      <c r="A66" s="181" t="s">
        <v>31</v>
      </c>
      <c r="B66" s="181">
        <f>'将来負担比率（分子）の構造'!I$41</f>
        <v>221882</v>
      </c>
      <c r="C66" s="181"/>
      <c r="D66" s="181"/>
      <c r="E66" s="181">
        <f>'将来負担比率（分子）の構造'!J$41</f>
        <v>215791</v>
      </c>
      <c r="F66" s="181"/>
      <c r="G66" s="181"/>
      <c r="H66" s="181">
        <f>'将来負担比率（分子）の構造'!K$41</f>
        <v>216911</v>
      </c>
      <c r="I66" s="181"/>
      <c r="J66" s="181"/>
      <c r="K66" s="181">
        <f>'将来負担比率（分子）の構造'!L$41</f>
        <v>216595</v>
      </c>
      <c r="L66" s="181"/>
      <c r="M66" s="181"/>
      <c r="N66" s="181">
        <f>'将来負担比率（分子）の構造'!M$41</f>
        <v>212956</v>
      </c>
      <c r="O66" s="181"/>
      <c r="P66" s="181"/>
    </row>
    <row r="67" spans="1:16" x14ac:dyDescent="0.15">
      <c r="A67" s="181" t="s">
        <v>75</v>
      </c>
      <c r="B67" s="181" t="e">
        <f>NA()</f>
        <v>#N/A</v>
      </c>
      <c r="C67" s="181">
        <f>IF(ISNUMBER('将来負担比率（分子）の構造'!I$53), IF('将来負担比率（分子）の構造'!I$53 &lt; 0, 0, '将来負担比率（分子）の構造'!I$53), NA())</f>
        <v>57067</v>
      </c>
      <c r="D67" s="181" t="e">
        <f>NA()</f>
        <v>#N/A</v>
      </c>
      <c r="E67" s="181" t="e">
        <f>NA()</f>
        <v>#N/A</v>
      </c>
      <c r="F67" s="181">
        <f>IF(ISNUMBER('将来負担比率（分子）の構造'!J$53), IF('将来負担比率（分子）の構造'!J$53 &lt; 0, 0, '将来負担比率（分子）の構造'!J$53), NA())</f>
        <v>52137</v>
      </c>
      <c r="G67" s="181" t="e">
        <f>NA()</f>
        <v>#N/A</v>
      </c>
      <c r="H67" s="181" t="e">
        <f>NA()</f>
        <v>#N/A</v>
      </c>
      <c r="I67" s="181">
        <f>IF(ISNUMBER('将来負担比率（分子）の構造'!K$53), IF('将来負担比率（分子）の構造'!K$53 &lt; 0, 0, '将来負担比率（分子）の構造'!K$53), NA())</f>
        <v>49443</v>
      </c>
      <c r="J67" s="181" t="e">
        <f>NA()</f>
        <v>#N/A</v>
      </c>
      <c r="K67" s="181" t="e">
        <f>NA()</f>
        <v>#N/A</v>
      </c>
      <c r="L67" s="181">
        <f>IF(ISNUMBER('将来負担比率（分子）の構造'!L$53), IF('将来負担比率（分子）の構造'!L$53 &lt; 0, 0, '将来負担比率（分子）の構造'!L$53), NA())</f>
        <v>51242</v>
      </c>
      <c r="M67" s="181" t="e">
        <f>NA()</f>
        <v>#N/A</v>
      </c>
      <c r="N67" s="181" t="e">
        <f>NA()</f>
        <v>#N/A</v>
      </c>
      <c r="O67" s="181">
        <f>IF(ISNUMBER('将来負担比率（分子）の構造'!M$53), IF('将来負担比率（分子）の構造'!M$53 &lt; 0, 0, '将来負担比率（分子）の構造'!M$53), NA())</f>
        <v>44176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3006</v>
      </c>
      <c r="C72" s="185">
        <f>基金残高に係る経年分析!G55</f>
        <v>2592</v>
      </c>
      <c r="D72" s="185">
        <f>基金残高に係る経年分析!H55</f>
        <v>2452</v>
      </c>
    </row>
    <row r="73" spans="1:16" x14ac:dyDescent="0.15">
      <c r="A73" s="184" t="s">
        <v>78</v>
      </c>
      <c r="B73" s="185">
        <f>基金残高に係る経年分析!F56</f>
        <v>104</v>
      </c>
      <c r="C73" s="185">
        <f>基金残高に係る経年分析!G56</f>
        <v>104</v>
      </c>
      <c r="D73" s="185">
        <f>基金残高に係る経年分析!H56</f>
        <v>104</v>
      </c>
    </row>
    <row r="74" spans="1:16" x14ac:dyDescent="0.15">
      <c r="A74" s="184" t="s">
        <v>79</v>
      </c>
      <c r="B74" s="185">
        <f>基金残高に係る経年分析!F57</f>
        <v>13735</v>
      </c>
      <c r="C74" s="185">
        <f>基金残高に係る経年分析!G57</f>
        <v>13603</v>
      </c>
      <c r="D74" s="185">
        <f>基金残高に係る経年分析!H57</f>
        <v>14923</v>
      </c>
    </row>
  </sheetData>
  <sheetProtection algorithmName="SHA-512" hashValue="FFuRBOUZZU/jdaUFaH9mB3J4/Ztv0LcsMGkHmD0V+f/lSr/NIrGimU3m6IhL744yi80aWOOn6V2q4ehLM8hLEw==" saltValue="sSxJ/IRe0a21WCa9yp710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view="pageBreakPreview" zoomScaleNormal="70" zoomScaleSheetLayoutView="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82263379</v>
      </c>
      <c r="S5" s="675"/>
      <c r="T5" s="675"/>
      <c r="U5" s="675"/>
      <c r="V5" s="675"/>
      <c r="W5" s="675"/>
      <c r="X5" s="675"/>
      <c r="Y5" s="676"/>
      <c r="Z5" s="677">
        <v>35.4</v>
      </c>
      <c r="AA5" s="677"/>
      <c r="AB5" s="677"/>
      <c r="AC5" s="677"/>
      <c r="AD5" s="678">
        <v>75414923</v>
      </c>
      <c r="AE5" s="678"/>
      <c r="AF5" s="678"/>
      <c r="AG5" s="678"/>
      <c r="AH5" s="678"/>
      <c r="AI5" s="678"/>
      <c r="AJ5" s="678"/>
      <c r="AK5" s="678"/>
      <c r="AL5" s="679">
        <v>77.599999999999994</v>
      </c>
      <c r="AM5" s="680"/>
      <c r="AN5" s="680"/>
      <c r="AO5" s="681"/>
      <c r="AP5" s="671" t="s">
        <v>227</v>
      </c>
      <c r="AQ5" s="672"/>
      <c r="AR5" s="672"/>
      <c r="AS5" s="672"/>
      <c r="AT5" s="672"/>
      <c r="AU5" s="672"/>
      <c r="AV5" s="672"/>
      <c r="AW5" s="672"/>
      <c r="AX5" s="672"/>
      <c r="AY5" s="672"/>
      <c r="AZ5" s="672"/>
      <c r="BA5" s="672"/>
      <c r="BB5" s="672"/>
      <c r="BC5" s="672"/>
      <c r="BD5" s="672"/>
      <c r="BE5" s="672"/>
      <c r="BF5" s="673"/>
      <c r="BG5" s="685">
        <v>72819054</v>
      </c>
      <c r="BH5" s="686"/>
      <c r="BI5" s="686"/>
      <c r="BJ5" s="686"/>
      <c r="BK5" s="686"/>
      <c r="BL5" s="686"/>
      <c r="BM5" s="686"/>
      <c r="BN5" s="687"/>
      <c r="BO5" s="688">
        <v>88.5</v>
      </c>
      <c r="BP5" s="688"/>
      <c r="BQ5" s="688"/>
      <c r="BR5" s="688"/>
      <c r="BS5" s="689">
        <v>1329819</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1244717</v>
      </c>
      <c r="S6" s="686"/>
      <c r="T6" s="686"/>
      <c r="U6" s="686"/>
      <c r="V6" s="686"/>
      <c r="W6" s="686"/>
      <c r="X6" s="686"/>
      <c r="Y6" s="687"/>
      <c r="Z6" s="688">
        <v>0.5</v>
      </c>
      <c r="AA6" s="688"/>
      <c r="AB6" s="688"/>
      <c r="AC6" s="688"/>
      <c r="AD6" s="689">
        <v>1244717</v>
      </c>
      <c r="AE6" s="689"/>
      <c r="AF6" s="689"/>
      <c r="AG6" s="689"/>
      <c r="AH6" s="689"/>
      <c r="AI6" s="689"/>
      <c r="AJ6" s="689"/>
      <c r="AK6" s="689"/>
      <c r="AL6" s="690">
        <v>1.3</v>
      </c>
      <c r="AM6" s="691"/>
      <c r="AN6" s="691"/>
      <c r="AO6" s="692"/>
      <c r="AP6" s="682" t="s">
        <v>232</v>
      </c>
      <c r="AQ6" s="683"/>
      <c r="AR6" s="683"/>
      <c r="AS6" s="683"/>
      <c r="AT6" s="683"/>
      <c r="AU6" s="683"/>
      <c r="AV6" s="683"/>
      <c r="AW6" s="683"/>
      <c r="AX6" s="683"/>
      <c r="AY6" s="683"/>
      <c r="AZ6" s="683"/>
      <c r="BA6" s="683"/>
      <c r="BB6" s="683"/>
      <c r="BC6" s="683"/>
      <c r="BD6" s="683"/>
      <c r="BE6" s="683"/>
      <c r="BF6" s="684"/>
      <c r="BG6" s="685">
        <v>72819054</v>
      </c>
      <c r="BH6" s="686"/>
      <c r="BI6" s="686"/>
      <c r="BJ6" s="686"/>
      <c r="BK6" s="686"/>
      <c r="BL6" s="686"/>
      <c r="BM6" s="686"/>
      <c r="BN6" s="687"/>
      <c r="BO6" s="688">
        <v>88.5</v>
      </c>
      <c r="BP6" s="688"/>
      <c r="BQ6" s="688"/>
      <c r="BR6" s="688"/>
      <c r="BS6" s="689">
        <v>1329819</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841007</v>
      </c>
      <c r="CS6" s="686"/>
      <c r="CT6" s="686"/>
      <c r="CU6" s="686"/>
      <c r="CV6" s="686"/>
      <c r="CW6" s="686"/>
      <c r="CX6" s="686"/>
      <c r="CY6" s="687"/>
      <c r="CZ6" s="679">
        <v>0.4</v>
      </c>
      <c r="DA6" s="680"/>
      <c r="DB6" s="680"/>
      <c r="DC6" s="699"/>
      <c r="DD6" s="694">
        <v>7667</v>
      </c>
      <c r="DE6" s="686"/>
      <c r="DF6" s="686"/>
      <c r="DG6" s="686"/>
      <c r="DH6" s="686"/>
      <c r="DI6" s="686"/>
      <c r="DJ6" s="686"/>
      <c r="DK6" s="686"/>
      <c r="DL6" s="686"/>
      <c r="DM6" s="686"/>
      <c r="DN6" s="686"/>
      <c r="DO6" s="686"/>
      <c r="DP6" s="687"/>
      <c r="DQ6" s="694">
        <v>840853</v>
      </c>
      <c r="DR6" s="686"/>
      <c r="DS6" s="686"/>
      <c r="DT6" s="686"/>
      <c r="DU6" s="686"/>
      <c r="DV6" s="686"/>
      <c r="DW6" s="686"/>
      <c r="DX6" s="686"/>
      <c r="DY6" s="686"/>
      <c r="DZ6" s="686"/>
      <c r="EA6" s="686"/>
      <c r="EB6" s="686"/>
      <c r="EC6" s="695"/>
    </row>
    <row r="7" spans="2:143" ht="11.25" customHeight="1" x14ac:dyDescent="0.15">
      <c r="B7" s="682" t="s">
        <v>234</v>
      </c>
      <c r="C7" s="683"/>
      <c r="D7" s="683"/>
      <c r="E7" s="683"/>
      <c r="F7" s="683"/>
      <c r="G7" s="683"/>
      <c r="H7" s="683"/>
      <c r="I7" s="683"/>
      <c r="J7" s="683"/>
      <c r="K7" s="683"/>
      <c r="L7" s="683"/>
      <c r="M7" s="683"/>
      <c r="N7" s="683"/>
      <c r="O7" s="683"/>
      <c r="P7" s="683"/>
      <c r="Q7" s="684"/>
      <c r="R7" s="685">
        <v>68038</v>
      </c>
      <c r="S7" s="686"/>
      <c r="T7" s="686"/>
      <c r="U7" s="686"/>
      <c r="V7" s="686"/>
      <c r="W7" s="686"/>
      <c r="X7" s="686"/>
      <c r="Y7" s="687"/>
      <c r="Z7" s="688">
        <v>0</v>
      </c>
      <c r="AA7" s="688"/>
      <c r="AB7" s="688"/>
      <c r="AC7" s="688"/>
      <c r="AD7" s="689">
        <v>68038</v>
      </c>
      <c r="AE7" s="689"/>
      <c r="AF7" s="689"/>
      <c r="AG7" s="689"/>
      <c r="AH7" s="689"/>
      <c r="AI7" s="689"/>
      <c r="AJ7" s="689"/>
      <c r="AK7" s="689"/>
      <c r="AL7" s="690">
        <v>0.1</v>
      </c>
      <c r="AM7" s="691"/>
      <c r="AN7" s="691"/>
      <c r="AO7" s="692"/>
      <c r="AP7" s="682" t="s">
        <v>235</v>
      </c>
      <c r="AQ7" s="683"/>
      <c r="AR7" s="683"/>
      <c r="AS7" s="683"/>
      <c r="AT7" s="683"/>
      <c r="AU7" s="683"/>
      <c r="AV7" s="683"/>
      <c r="AW7" s="683"/>
      <c r="AX7" s="683"/>
      <c r="AY7" s="683"/>
      <c r="AZ7" s="683"/>
      <c r="BA7" s="683"/>
      <c r="BB7" s="683"/>
      <c r="BC7" s="683"/>
      <c r="BD7" s="683"/>
      <c r="BE7" s="683"/>
      <c r="BF7" s="684"/>
      <c r="BG7" s="685">
        <v>37390861</v>
      </c>
      <c r="BH7" s="686"/>
      <c r="BI7" s="686"/>
      <c r="BJ7" s="686"/>
      <c r="BK7" s="686"/>
      <c r="BL7" s="686"/>
      <c r="BM7" s="686"/>
      <c r="BN7" s="687"/>
      <c r="BO7" s="688">
        <v>45.5</v>
      </c>
      <c r="BP7" s="688"/>
      <c r="BQ7" s="688"/>
      <c r="BR7" s="688"/>
      <c r="BS7" s="689">
        <v>1329819</v>
      </c>
      <c r="BT7" s="689"/>
      <c r="BU7" s="689"/>
      <c r="BV7" s="689"/>
      <c r="BW7" s="689"/>
      <c r="BX7" s="689"/>
      <c r="BY7" s="689"/>
      <c r="BZ7" s="689"/>
      <c r="CA7" s="689"/>
      <c r="CB7" s="693"/>
      <c r="CD7" s="700" t="s">
        <v>236</v>
      </c>
      <c r="CE7" s="701"/>
      <c r="CF7" s="701"/>
      <c r="CG7" s="701"/>
      <c r="CH7" s="701"/>
      <c r="CI7" s="701"/>
      <c r="CJ7" s="701"/>
      <c r="CK7" s="701"/>
      <c r="CL7" s="701"/>
      <c r="CM7" s="701"/>
      <c r="CN7" s="701"/>
      <c r="CO7" s="701"/>
      <c r="CP7" s="701"/>
      <c r="CQ7" s="702"/>
      <c r="CR7" s="685">
        <v>58037257</v>
      </c>
      <c r="CS7" s="686"/>
      <c r="CT7" s="686"/>
      <c r="CU7" s="686"/>
      <c r="CV7" s="686"/>
      <c r="CW7" s="686"/>
      <c r="CX7" s="686"/>
      <c r="CY7" s="687"/>
      <c r="CZ7" s="688">
        <v>25.5</v>
      </c>
      <c r="DA7" s="688"/>
      <c r="DB7" s="688"/>
      <c r="DC7" s="688"/>
      <c r="DD7" s="694">
        <v>674087</v>
      </c>
      <c r="DE7" s="686"/>
      <c r="DF7" s="686"/>
      <c r="DG7" s="686"/>
      <c r="DH7" s="686"/>
      <c r="DI7" s="686"/>
      <c r="DJ7" s="686"/>
      <c r="DK7" s="686"/>
      <c r="DL7" s="686"/>
      <c r="DM7" s="686"/>
      <c r="DN7" s="686"/>
      <c r="DO7" s="686"/>
      <c r="DP7" s="687"/>
      <c r="DQ7" s="694">
        <v>10113162</v>
      </c>
      <c r="DR7" s="686"/>
      <c r="DS7" s="686"/>
      <c r="DT7" s="686"/>
      <c r="DU7" s="686"/>
      <c r="DV7" s="686"/>
      <c r="DW7" s="686"/>
      <c r="DX7" s="686"/>
      <c r="DY7" s="686"/>
      <c r="DZ7" s="686"/>
      <c r="EA7" s="686"/>
      <c r="EB7" s="686"/>
      <c r="EC7" s="695"/>
    </row>
    <row r="8" spans="2:143" ht="11.25" customHeight="1" x14ac:dyDescent="0.15">
      <c r="B8" s="682" t="s">
        <v>237</v>
      </c>
      <c r="C8" s="683"/>
      <c r="D8" s="683"/>
      <c r="E8" s="683"/>
      <c r="F8" s="683"/>
      <c r="G8" s="683"/>
      <c r="H8" s="683"/>
      <c r="I8" s="683"/>
      <c r="J8" s="683"/>
      <c r="K8" s="683"/>
      <c r="L8" s="683"/>
      <c r="M8" s="683"/>
      <c r="N8" s="683"/>
      <c r="O8" s="683"/>
      <c r="P8" s="683"/>
      <c r="Q8" s="684"/>
      <c r="R8" s="685">
        <v>250947</v>
      </c>
      <c r="S8" s="686"/>
      <c r="T8" s="686"/>
      <c r="U8" s="686"/>
      <c r="V8" s="686"/>
      <c r="W8" s="686"/>
      <c r="X8" s="686"/>
      <c r="Y8" s="687"/>
      <c r="Z8" s="688">
        <v>0.1</v>
      </c>
      <c r="AA8" s="688"/>
      <c r="AB8" s="688"/>
      <c r="AC8" s="688"/>
      <c r="AD8" s="689">
        <v>250947</v>
      </c>
      <c r="AE8" s="689"/>
      <c r="AF8" s="689"/>
      <c r="AG8" s="689"/>
      <c r="AH8" s="689"/>
      <c r="AI8" s="689"/>
      <c r="AJ8" s="689"/>
      <c r="AK8" s="689"/>
      <c r="AL8" s="690">
        <v>0.3</v>
      </c>
      <c r="AM8" s="691"/>
      <c r="AN8" s="691"/>
      <c r="AO8" s="692"/>
      <c r="AP8" s="682" t="s">
        <v>238</v>
      </c>
      <c r="AQ8" s="683"/>
      <c r="AR8" s="683"/>
      <c r="AS8" s="683"/>
      <c r="AT8" s="683"/>
      <c r="AU8" s="683"/>
      <c r="AV8" s="683"/>
      <c r="AW8" s="683"/>
      <c r="AX8" s="683"/>
      <c r="AY8" s="683"/>
      <c r="AZ8" s="683"/>
      <c r="BA8" s="683"/>
      <c r="BB8" s="683"/>
      <c r="BC8" s="683"/>
      <c r="BD8" s="683"/>
      <c r="BE8" s="683"/>
      <c r="BF8" s="684"/>
      <c r="BG8" s="685">
        <v>847360</v>
      </c>
      <c r="BH8" s="686"/>
      <c r="BI8" s="686"/>
      <c r="BJ8" s="686"/>
      <c r="BK8" s="686"/>
      <c r="BL8" s="686"/>
      <c r="BM8" s="686"/>
      <c r="BN8" s="687"/>
      <c r="BO8" s="688">
        <v>1</v>
      </c>
      <c r="BP8" s="688"/>
      <c r="BQ8" s="688"/>
      <c r="BR8" s="688"/>
      <c r="BS8" s="694" t="s">
        <v>184</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68673262</v>
      </c>
      <c r="CS8" s="686"/>
      <c r="CT8" s="686"/>
      <c r="CU8" s="686"/>
      <c r="CV8" s="686"/>
      <c r="CW8" s="686"/>
      <c r="CX8" s="686"/>
      <c r="CY8" s="687"/>
      <c r="CZ8" s="688">
        <v>30.2</v>
      </c>
      <c r="DA8" s="688"/>
      <c r="DB8" s="688"/>
      <c r="DC8" s="688"/>
      <c r="DD8" s="694">
        <v>1676272</v>
      </c>
      <c r="DE8" s="686"/>
      <c r="DF8" s="686"/>
      <c r="DG8" s="686"/>
      <c r="DH8" s="686"/>
      <c r="DI8" s="686"/>
      <c r="DJ8" s="686"/>
      <c r="DK8" s="686"/>
      <c r="DL8" s="686"/>
      <c r="DM8" s="686"/>
      <c r="DN8" s="686"/>
      <c r="DO8" s="686"/>
      <c r="DP8" s="687"/>
      <c r="DQ8" s="694">
        <v>31729704</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311734</v>
      </c>
      <c r="S9" s="686"/>
      <c r="T9" s="686"/>
      <c r="U9" s="686"/>
      <c r="V9" s="686"/>
      <c r="W9" s="686"/>
      <c r="X9" s="686"/>
      <c r="Y9" s="687"/>
      <c r="Z9" s="688">
        <v>0.1</v>
      </c>
      <c r="AA9" s="688"/>
      <c r="AB9" s="688"/>
      <c r="AC9" s="688"/>
      <c r="AD9" s="689">
        <v>311734</v>
      </c>
      <c r="AE9" s="689"/>
      <c r="AF9" s="689"/>
      <c r="AG9" s="689"/>
      <c r="AH9" s="689"/>
      <c r="AI9" s="689"/>
      <c r="AJ9" s="689"/>
      <c r="AK9" s="689"/>
      <c r="AL9" s="690">
        <v>0.3</v>
      </c>
      <c r="AM9" s="691"/>
      <c r="AN9" s="691"/>
      <c r="AO9" s="692"/>
      <c r="AP9" s="682" t="s">
        <v>241</v>
      </c>
      <c r="AQ9" s="683"/>
      <c r="AR9" s="683"/>
      <c r="AS9" s="683"/>
      <c r="AT9" s="683"/>
      <c r="AU9" s="683"/>
      <c r="AV9" s="683"/>
      <c r="AW9" s="683"/>
      <c r="AX9" s="683"/>
      <c r="AY9" s="683"/>
      <c r="AZ9" s="683"/>
      <c r="BA9" s="683"/>
      <c r="BB9" s="683"/>
      <c r="BC9" s="683"/>
      <c r="BD9" s="683"/>
      <c r="BE9" s="683"/>
      <c r="BF9" s="684"/>
      <c r="BG9" s="685">
        <v>28462079</v>
      </c>
      <c r="BH9" s="686"/>
      <c r="BI9" s="686"/>
      <c r="BJ9" s="686"/>
      <c r="BK9" s="686"/>
      <c r="BL9" s="686"/>
      <c r="BM9" s="686"/>
      <c r="BN9" s="687"/>
      <c r="BO9" s="688">
        <v>34.6</v>
      </c>
      <c r="BP9" s="688"/>
      <c r="BQ9" s="688"/>
      <c r="BR9" s="688"/>
      <c r="BS9" s="694" t="s">
        <v>184</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13803593</v>
      </c>
      <c r="CS9" s="686"/>
      <c r="CT9" s="686"/>
      <c r="CU9" s="686"/>
      <c r="CV9" s="686"/>
      <c r="CW9" s="686"/>
      <c r="CX9" s="686"/>
      <c r="CY9" s="687"/>
      <c r="CZ9" s="688">
        <v>6.1</v>
      </c>
      <c r="DA9" s="688"/>
      <c r="DB9" s="688"/>
      <c r="DC9" s="688"/>
      <c r="DD9" s="694">
        <v>1198790</v>
      </c>
      <c r="DE9" s="686"/>
      <c r="DF9" s="686"/>
      <c r="DG9" s="686"/>
      <c r="DH9" s="686"/>
      <c r="DI9" s="686"/>
      <c r="DJ9" s="686"/>
      <c r="DK9" s="686"/>
      <c r="DL9" s="686"/>
      <c r="DM9" s="686"/>
      <c r="DN9" s="686"/>
      <c r="DO9" s="686"/>
      <c r="DP9" s="687"/>
      <c r="DQ9" s="694">
        <v>10507983</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185</v>
      </c>
      <c r="S10" s="686"/>
      <c r="T10" s="686"/>
      <c r="U10" s="686"/>
      <c r="V10" s="686"/>
      <c r="W10" s="686"/>
      <c r="X10" s="686"/>
      <c r="Y10" s="687"/>
      <c r="Z10" s="688" t="s">
        <v>184</v>
      </c>
      <c r="AA10" s="688"/>
      <c r="AB10" s="688"/>
      <c r="AC10" s="688"/>
      <c r="AD10" s="689" t="s">
        <v>184</v>
      </c>
      <c r="AE10" s="689"/>
      <c r="AF10" s="689"/>
      <c r="AG10" s="689"/>
      <c r="AH10" s="689"/>
      <c r="AI10" s="689"/>
      <c r="AJ10" s="689"/>
      <c r="AK10" s="689"/>
      <c r="AL10" s="690" t="s">
        <v>184</v>
      </c>
      <c r="AM10" s="691"/>
      <c r="AN10" s="691"/>
      <c r="AO10" s="692"/>
      <c r="AP10" s="682" t="s">
        <v>244</v>
      </c>
      <c r="AQ10" s="683"/>
      <c r="AR10" s="683"/>
      <c r="AS10" s="683"/>
      <c r="AT10" s="683"/>
      <c r="AU10" s="683"/>
      <c r="AV10" s="683"/>
      <c r="AW10" s="683"/>
      <c r="AX10" s="683"/>
      <c r="AY10" s="683"/>
      <c r="AZ10" s="683"/>
      <c r="BA10" s="683"/>
      <c r="BB10" s="683"/>
      <c r="BC10" s="683"/>
      <c r="BD10" s="683"/>
      <c r="BE10" s="683"/>
      <c r="BF10" s="684"/>
      <c r="BG10" s="685">
        <v>1917800</v>
      </c>
      <c r="BH10" s="686"/>
      <c r="BI10" s="686"/>
      <c r="BJ10" s="686"/>
      <c r="BK10" s="686"/>
      <c r="BL10" s="686"/>
      <c r="BM10" s="686"/>
      <c r="BN10" s="687"/>
      <c r="BO10" s="688">
        <v>2.2999999999999998</v>
      </c>
      <c r="BP10" s="688"/>
      <c r="BQ10" s="688"/>
      <c r="BR10" s="688"/>
      <c r="BS10" s="694" t="s">
        <v>185</v>
      </c>
      <c r="BT10" s="686"/>
      <c r="BU10" s="686"/>
      <c r="BV10" s="686"/>
      <c r="BW10" s="686"/>
      <c r="BX10" s="686"/>
      <c r="BY10" s="686"/>
      <c r="BZ10" s="686"/>
      <c r="CA10" s="686"/>
      <c r="CB10" s="695"/>
      <c r="CD10" s="700" t="s">
        <v>245</v>
      </c>
      <c r="CE10" s="701"/>
      <c r="CF10" s="701"/>
      <c r="CG10" s="701"/>
      <c r="CH10" s="701"/>
      <c r="CI10" s="701"/>
      <c r="CJ10" s="701"/>
      <c r="CK10" s="701"/>
      <c r="CL10" s="701"/>
      <c r="CM10" s="701"/>
      <c r="CN10" s="701"/>
      <c r="CO10" s="701"/>
      <c r="CP10" s="701"/>
      <c r="CQ10" s="702"/>
      <c r="CR10" s="685">
        <v>459710</v>
      </c>
      <c r="CS10" s="686"/>
      <c r="CT10" s="686"/>
      <c r="CU10" s="686"/>
      <c r="CV10" s="686"/>
      <c r="CW10" s="686"/>
      <c r="CX10" s="686"/>
      <c r="CY10" s="687"/>
      <c r="CZ10" s="688">
        <v>0.2</v>
      </c>
      <c r="DA10" s="688"/>
      <c r="DB10" s="688"/>
      <c r="DC10" s="688"/>
      <c r="DD10" s="694">
        <v>30544</v>
      </c>
      <c r="DE10" s="686"/>
      <c r="DF10" s="686"/>
      <c r="DG10" s="686"/>
      <c r="DH10" s="686"/>
      <c r="DI10" s="686"/>
      <c r="DJ10" s="686"/>
      <c r="DK10" s="686"/>
      <c r="DL10" s="686"/>
      <c r="DM10" s="686"/>
      <c r="DN10" s="686"/>
      <c r="DO10" s="686"/>
      <c r="DP10" s="687"/>
      <c r="DQ10" s="694">
        <v>455573</v>
      </c>
      <c r="DR10" s="686"/>
      <c r="DS10" s="686"/>
      <c r="DT10" s="686"/>
      <c r="DU10" s="686"/>
      <c r="DV10" s="686"/>
      <c r="DW10" s="686"/>
      <c r="DX10" s="686"/>
      <c r="DY10" s="686"/>
      <c r="DZ10" s="686"/>
      <c r="EA10" s="686"/>
      <c r="EB10" s="686"/>
      <c r="EC10" s="695"/>
    </row>
    <row r="11" spans="2:143" ht="11.25" customHeight="1" x14ac:dyDescent="0.15">
      <c r="B11" s="682" t="s">
        <v>246</v>
      </c>
      <c r="C11" s="683"/>
      <c r="D11" s="683"/>
      <c r="E11" s="683"/>
      <c r="F11" s="683"/>
      <c r="G11" s="683"/>
      <c r="H11" s="683"/>
      <c r="I11" s="683"/>
      <c r="J11" s="683"/>
      <c r="K11" s="683"/>
      <c r="L11" s="683"/>
      <c r="M11" s="683"/>
      <c r="N11" s="683"/>
      <c r="O11" s="683"/>
      <c r="P11" s="683"/>
      <c r="Q11" s="684"/>
      <c r="R11" s="685">
        <v>11008028</v>
      </c>
      <c r="S11" s="686"/>
      <c r="T11" s="686"/>
      <c r="U11" s="686"/>
      <c r="V11" s="686"/>
      <c r="W11" s="686"/>
      <c r="X11" s="686"/>
      <c r="Y11" s="687"/>
      <c r="Z11" s="690">
        <v>4.7</v>
      </c>
      <c r="AA11" s="691"/>
      <c r="AB11" s="691"/>
      <c r="AC11" s="703"/>
      <c r="AD11" s="694">
        <v>11008028</v>
      </c>
      <c r="AE11" s="686"/>
      <c r="AF11" s="686"/>
      <c r="AG11" s="686"/>
      <c r="AH11" s="686"/>
      <c r="AI11" s="686"/>
      <c r="AJ11" s="686"/>
      <c r="AK11" s="687"/>
      <c r="AL11" s="690">
        <v>11.3</v>
      </c>
      <c r="AM11" s="691"/>
      <c r="AN11" s="691"/>
      <c r="AO11" s="692"/>
      <c r="AP11" s="682" t="s">
        <v>247</v>
      </c>
      <c r="AQ11" s="683"/>
      <c r="AR11" s="683"/>
      <c r="AS11" s="683"/>
      <c r="AT11" s="683"/>
      <c r="AU11" s="683"/>
      <c r="AV11" s="683"/>
      <c r="AW11" s="683"/>
      <c r="AX11" s="683"/>
      <c r="AY11" s="683"/>
      <c r="AZ11" s="683"/>
      <c r="BA11" s="683"/>
      <c r="BB11" s="683"/>
      <c r="BC11" s="683"/>
      <c r="BD11" s="683"/>
      <c r="BE11" s="683"/>
      <c r="BF11" s="684"/>
      <c r="BG11" s="685">
        <v>6163622</v>
      </c>
      <c r="BH11" s="686"/>
      <c r="BI11" s="686"/>
      <c r="BJ11" s="686"/>
      <c r="BK11" s="686"/>
      <c r="BL11" s="686"/>
      <c r="BM11" s="686"/>
      <c r="BN11" s="687"/>
      <c r="BO11" s="688">
        <v>7.5</v>
      </c>
      <c r="BP11" s="688"/>
      <c r="BQ11" s="688"/>
      <c r="BR11" s="688"/>
      <c r="BS11" s="694">
        <v>1329819</v>
      </c>
      <c r="BT11" s="686"/>
      <c r="BU11" s="686"/>
      <c r="BV11" s="686"/>
      <c r="BW11" s="686"/>
      <c r="BX11" s="686"/>
      <c r="BY11" s="686"/>
      <c r="BZ11" s="686"/>
      <c r="CA11" s="686"/>
      <c r="CB11" s="695"/>
      <c r="CD11" s="700" t="s">
        <v>248</v>
      </c>
      <c r="CE11" s="701"/>
      <c r="CF11" s="701"/>
      <c r="CG11" s="701"/>
      <c r="CH11" s="701"/>
      <c r="CI11" s="701"/>
      <c r="CJ11" s="701"/>
      <c r="CK11" s="701"/>
      <c r="CL11" s="701"/>
      <c r="CM11" s="701"/>
      <c r="CN11" s="701"/>
      <c r="CO11" s="701"/>
      <c r="CP11" s="701"/>
      <c r="CQ11" s="702"/>
      <c r="CR11" s="685">
        <v>2831717</v>
      </c>
      <c r="CS11" s="686"/>
      <c r="CT11" s="686"/>
      <c r="CU11" s="686"/>
      <c r="CV11" s="686"/>
      <c r="CW11" s="686"/>
      <c r="CX11" s="686"/>
      <c r="CY11" s="687"/>
      <c r="CZ11" s="688">
        <v>1.2</v>
      </c>
      <c r="DA11" s="688"/>
      <c r="DB11" s="688"/>
      <c r="DC11" s="688"/>
      <c r="DD11" s="694">
        <v>1251551</v>
      </c>
      <c r="DE11" s="686"/>
      <c r="DF11" s="686"/>
      <c r="DG11" s="686"/>
      <c r="DH11" s="686"/>
      <c r="DI11" s="686"/>
      <c r="DJ11" s="686"/>
      <c r="DK11" s="686"/>
      <c r="DL11" s="686"/>
      <c r="DM11" s="686"/>
      <c r="DN11" s="686"/>
      <c r="DO11" s="686"/>
      <c r="DP11" s="687"/>
      <c r="DQ11" s="694">
        <v>1926346</v>
      </c>
      <c r="DR11" s="686"/>
      <c r="DS11" s="686"/>
      <c r="DT11" s="686"/>
      <c r="DU11" s="686"/>
      <c r="DV11" s="686"/>
      <c r="DW11" s="686"/>
      <c r="DX11" s="686"/>
      <c r="DY11" s="686"/>
      <c r="DZ11" s="686"/>
      <c r="EA11" s="686"/>
      <c r="EB11" s="686"/>
      <c r="EC11" s="695"/>
    </row>
    <row r="12" spans="2:143" ht="11.25" customHeight="1" x14ac:dyDescent="0.15">
      <c r="B12" s="682" t="s">
        <v>249</v>
      </c>
      <c r="C12" s="683"/>
      <c r="D12" s="683"/>
      <c r="E12" s="683"/>
      <c r="F12" s="683"/>
      <c r="G12" s="683"/>
      <c r="H12" s="683"/>
      <c r="I12" s="683"/>
      <c r="J12" s="683"/>
      <c r="K12" s="683"/>
      <c r="L12" s="683"/>
      <c r="M12" s="683"/>
      <c r="N12" s="683"/>
      <c r="O12" s="683"/>
      <c r="P12" s="683"/>
      <c r="Q12" s="684"/>
      <c r="R12" s="685">
        <v>48871</v>
      </c>
      <c r="S12" s="686"/>
      <c r="T12" s="686"/>
      <c r="U12" s="686"/>
      <c r="V12" s="686"/>
      <c r="W12" s="686"/>
      <c r="X12" s="686"/>
      <c r="Y12" s="687"/>
      <c r="Z12" s="688">
        <v>0</v>
      </c>
      <c r="AA12" s="688"/>
      <c r="AB12" s="688"/>
      <c r="AC12" s="688"/>
      <c r="AD12" s="689">
        <v>48871</v>
      </c>
      <c r="AE12" s="689"/>
      <c r="AF12" s="689"/>
      <c r="AG12" s="689"/>
      <c r="AH12" s="689"/>
      <c r="AI12" s="689"/>
      <c r="AJ12" s="689"/>
      <c r="AK12" s="689"/>
      <c r="AL12" s="690">
        <v>0.1</v>
      </c>
      <c r="AM12" s="691"/>
      <c r="AN12" s="691"/>
      <c r="AO12" s="692"/>
      <c r="AP12" s="682" t="s">
        <v>250</v>
      </c>
      <c r="AQ12" s="683"/>
      <c r="AR12" s="683"/>
      <c r="AS12" s="683"/>
      <c r="AT12" s="683"/>
      <c r="AU12" s="683"/>
      <c r="AV12" s="683"/>
      <c r="AW12" s="683"/>
      <c r="AX12" s="683"/>
      <c r="AY12" s="683"/>
      <c r="AZ12" s="683"/>
      <c r="BA12" s="683"/>
      <c r="BB12" s="683"/>
      <c r="BC12" s="683"/>
      <c r="BD12" s="683"/>
      <c r="BE12" s="683"/>
      <c r="BF12" s="684"/>
      <c r="BG12" s="685">
        <v>31476663</v>
      </c>
      <c r="BH12" s="686"/>
      <c r="BI12" s="686"/>
      <c r="BJ12" s="686"/>
      <c r="BK12" s="686"/>
      <c r="BL12" s="686"/>
      <c r="BM12" s="686"/>
      <c r="BN12" s="687"/>
      <c r="BO12" s="688">
        <v>38.299999999999997</v>
      </c>
      <c r="BP12" s="688"/>
      <c r="BQ12" s="688"/>
      <c r="BR12" s="688"/>
      <c r="BS12" s="694" t="s">
        <v>185</v>
      </c>
      <c r="BT12" s="686"/>
      <c r="BU12" s="686"/>
      <c r="BV12" s="686"/>
      <c r="BW12" s="686"/>
      <c r="BX12" s="686"/>
      <c r="BY12" s="686"/>
      <c r="BZ12" s="686"/>
      <c r="CA12" s="686"/>
      <c r="CB12" s="695"/>
      <c r="CD12" s="700" t="s">
        <v>251</v>
      </c>
      <c r="CE12" s="701"/>
      <c r="CF12" s="701"/>
      <c r="CG12" s="701"/>
      <c r="CH12" s="701"/>
      <c r="CI12" s="701"/>
      <c r="CJ12" s="701"/>
      <c r="CK12" s="701"/>
      <c r="CL12" s="701"/>
      <c r="CM12" s="701"/>
      <c r="CN12" s="701"/>
      <c r="CO12" s="701"/>
      <c r="CP12" s="701"/>
      <c r="CQ12" s="702"/>
      <c r="CR12" s="685">
        <v>6004567</v>
      </c>
      <c r="CS12" s="686"/>
      <c r="CT12" s="686"/>
      <c r="CU12" s="686"/>
      <c r="CV12" s="686"/>
      <c r="CW12" s="686"/>
      <c r="CX12" s="686"/>
      <c r="CY12" s="687"/>
      <c r="CZ12" s="688">
        <v>2.6</v>
      </c>
      <c r="DA12" s="688"/>
      <c r="DB12" s="688"/>
      <c r="DC12" s="688"/>
      <c r="DD12" s="694">
        <v>869003</v>
      </c>
      <c r="DE12" s="686"/>
      <c r="DF12" s="686"/>
      <c r="DG12" s="686"/>
      <c r="DH12" s="686"/>
      <c r="DI12" s="686"/>
      <c r="DJ12" s="686"/>
      <c r="DK12" s="686"/>
      <c r="DL12" s="686"/>
      <c r="DM12" s="686"/>
      <c r="DN12" s="686"/>
      <c r="DO12" s="686"/>
      <c r="DP12" s="687"/>
      <c r="DQ12" s="694">
        <v>4973295</v>
      </c>
      <c r="DR12" s="686"/>
      <c r="DS12" s="686"/>
      <c r="DT12" s="686"/>
      <c r="DU12" s="686"/>
      <c r="DV12" s="686"/>
      <c r="DW12" s="686"/>
      <c r="DX12" s="686"/>
      <c r="DY12" s="686"/>
      <c r="DZ12" s="686"/>
      <c r="EA12" s="686"/>
      <c r="EB12" s="686"/>
      <c r="EC12" s="695"/>
    </row>
    <row r="13" spans="2:143" ht="11.25" customHeight="1" x14ac:dyDescent="0.15">
      <c r="B13" s="682" t="s">
        <v>252</v>
      </c>
      <c r="C13" s="683"/>
      <c r="D13" s="683"/>
      <c r="E13" s="683"/>
      <c r="F13" s="683"/>
      <c r="G13" s="683"/>
      <c r="H13" s="683"/>
      <c r="I13" s="683"/>
      <c r="J13" s="683"/>
      <c r="K13" s="683"/>
      <c r="L13" s="683"/>
      <c r="M13" s="683"/>
      <c r="N13" s="683"/>
      <c r="O13" s="683"/>
      <c r="P13" s="683"/>
      <c r="Q13" s="684"/>
      <c r="R13" s="685" t="s">
        <v>185</v>
      </c>
      <c r="S13" s="686"/>
      <c r="T13" s="686"/>
      <c r="U13" s="686"/>
      <c r="V13" s="686"/>
      <c r="W13" s="686"/>
      <c r="X13" s="686"/>
      <c r="Y13" s="687"/>
      <c r="Z13" s="688" t="s">
        <v>184</v>
      </c>
      <c r="AA13" s="688"/>
      <c r="AB13" s="688"/>
      <c r="AC13" s="688"/>
      <c r="AD13" s="689" t="s">
        <v>184</v>
      </c>
      <c r="AE13" s="689"/>
      <c r="AF13" s="689"/>
      <c r="AG13" s="689"/>
      <c r="AH13" s="689"/>
      <c r="AI13" s="689"/>
      <c r="AJ13" s="689"/>
      <c r="AK13" s="689"/>
      <c r="AL13" s="690" t="s">
        <v>184</v>
      </c>
      <c r="AM13" s="691"/>
      <c r="AN13" s="691"/>
      <c r="AO13" s="692"/>
      <c r="AP13" s="682" t="s">
        <v>253</v>
      </c>
      <c r="AQ13" s="683"/>
      <c r="AR13" s="683"/>
      <c r="AS13" s="683"/>
      <c r="AT13" s="683"/>
      <c r="AU13" s="683"/>
      <c r="AV13" s="683"/>
      <c r="AW13" s="683"/>
      <c r="AX13" s="683"/>
      <c r="AY13" s="683"/>
      <c r="AZ13" s="683"/>
      <c r="BA13" s="683"/>
      <c r="BB13" s="683"/>
      <c r="BC13" s="683"/>
      <c r="BD13" s="683"/>
      <c r="BE13" s="683"/>
      <c r="BF13" s="684"/>
      <c r="BG13" s="685">
        <v>31209134</v>
      </c>
      <c r="BH13" s="686"/>
      <c r="BI13" s="686"/>
      <c r="BJ13" s="686"/>
      <c r="BK13" s="686"/>
      <c r="BL13" s="686"/>
      <c r="BM13" s="686"/>
      <c r="BN13" s="687"/>
      <c r="BO13" s="688">
        <v>37.9</v>
      </c>
      <c r="BP13" s="688"/>
      <c r="BQ13" s="688"/>
      <c r="BR13" s="688"/>
      <c r="BS13" s="694" t="s">
        <v>185</v>
      </c>
      <c r="BT13" s="686"/>
      <c r="BU13" s="686"/>
      <c r="BV13" s="686"/>
      <c r="BW13" s="686"/>
      <c r="BX13" s="686"/>
      <c r="BY13" s="686"/>
      <c r="BZ13" s="686"/>
      <c r="CA13" s="686"/>
      <c r="CB13" s="695"/>
      <c r="CD13" s="700" t="s">
        <v>254</v>
      </c>
      <c r="CE13" s="701"/>
      <c r="CF13" s="701"/>
      <c r="CG13" s="701"/>
      <c r="CH13" s="701"/>
      <c r="CI13" s="701"/>
      <c r="CJ13" s="701"/>
      <c r="CK13" s="701"/>
      <c r="CL13" s="701"/>
      <c r="CM13" s="701"/>
      <c r="CN13" s="701"/>
      <c r="CO13" s="701"/>
      <c r="CP13" s="701"/>
      <c r="CQ13" s="702"/>
      <c r="CR13" s="685">
        <v>22168410</v>
      </c>
      <c r="CS13" s="686"/>
      <c r="CT13" s="686"/>
      <c r="CU13" s="686"/>
      <c r="CV13" s="686"/>
      <c r="CW13" s="686"/>
      <c r="CX13" s="686"/>
      <c r="CY13" s="687"/>
      <c r="CZ13" s="688">
        <v>9.8000000000000007</v>
      </c>
      <c r="DA13" s="688"/>
      <c r="DB13" s="688"/>
      <c r="DC13" s="688"/>
      <c r="DD13" s="694">
        <v>11094552</v>
      </c>
      <c r="DE13" s="686"/>
      <c r="DF13" s="686"/>
      <c r="DG13" s="686"/>
      <c r="DH13" s="686"/>
      <c r="DI13" s="686"/>
      <c r="DJ13" s="686"/>
      <c r="DK13" s="686"/>
      <c r="DL13" s="686"/>
      <c r="DM13" s="686"/>
      <c r="DN13" s="686"/>
      <c r="DO13" s="686"/>
      <c r="DP13" s="687"/>
      <c r="DQ13" s="694">
        <v>12583632</v>
      </c>
      <c r="DR13" s="686"/>
      <c r="DS13" s="686"/>
      <c r="DT13" s="686"/>
      <c r="DU13" s="686"/>
      <c r="DV13" s="686"/>
      <c r="DW13" s="686"/>
      <c r="DX13" s="686"/>
      <c r="DY13" s="686"/>
      <c r="DZ13" s="686"/>
      <c r="EA13" s="686"/>
      <c r="EB13" s="686"/>
      <c r="EC13" s="695"/>
    </row>
    <row r="14" spans="2:143" ht="11.25" customHeight="1" x14ac:dyDescent="0.15">
      <c r="B14" s="682" t="s">
        <v>255</v>
      </c>
      <c r="C14" s="683"/>
      <c r="D14" s="683"/>
      <c r="E14" s="683"/>
      <c r="F14" s="683"/>
      <c r="G14" s="683"/>
      <c r="H14" s="683"/>
      <c r="I14" s="683"/>
      <c r="J14" s="683"/>
      <c r="K14" s="683"/>
      <c r="L14" s="683"/>
      <c r="M14" s="683"/>
      <c r="N14" s="683"/>
      <c r="O14" s="683"/>
      <c r="P14" s="683"/>
      <c r="Q14" s="684"/>
      <c r="R14" s="685" t="s">
        <v>184</v>
      </c>
      <c r="S14" s="686"/>
      <c r="T14" s="686"/>
      <c r="U14" s="686"/>
      <c r="V14" s="686"/>
      <c r="W14" s="686"/>
      <c r="X14" s="686"/>
      <c r="Y14" s="687"/>
      <c r="Z14" s="688" t="s">
        <v>184</v>
      </c>
      <c r="AA14" s="688"/>
      <c r="AB14" s="688"/>
      <c r="AC14" s="688"/>
      <c r="AD14" s="689" t="s">
        <v>184</v>
      </c>
      <c r="AE14" s="689"/>
      <c r="AF14" s="689"/>
      <c r="AG14" s="689"/>
      <c r="AH14" s="689"/>
      <c r="AI14" s="689"/>
      <c r="AJ14" s="689"/>
      <c r="AK14" s="689"/>
      <c r="AL14" s="690" t="s">
        <v>184</v>
      </c>
      <c r="AM14" s="691"/>
      <c r="AN14" s="691"/>
      <c r="AO14" s="692"/>
      <c r="AP14" s="682" t="s">
        <v>256</v>
      </c>
      <c r="AQ14" s="683"/>
      <c r="AR14" s="683"/>
      <c r="AS14" s="683"/>
      <c r="AT14" s="683"/>
      <c r="AU14" s="683"/>
      <c r="AV14" s="683"/>
      <c r="AW14" s="683"/>
      <c r="AX14" s="683"/>
      <c r="AY14" s="683"/>
      <c r="AZ14" s="683"/>
      <c r="BA14" s="683"/>
      <c r="BB14" s="683"/>
      <c r="BC14" s="683"/>
      <c r="BD14" s="683"/>
      <c r="BE14" s="683"/>
      <c r="BF14" s="684"/>
      <c r="BG14" s="685">
        <v>1087543</v>
      </c>
      <c r="BH14" s="686"/>
      <c r="BI14" s="686"/>
      <c r="BJ14" s="686"/>
      <c r="BK14" s="686"/>
      <c r="BL14" s="686"/>
      <c r="BM14" s="686"/>
      <c r="BN14" s="687"/>
      <c r="BO14" s="688">
        <v>1.3</v>
      </c>
      <c r="BP14" s="688"/>
      <c r="BQ14" s="688"/>
      <c r="BR14" s="688"/>
      <c r="BS14" s="694" t="s">
        <v>184</v>
      </c>
      <c r="BT14" s="686"/>
      <c r="BU14" s="686"/>
      <c r="BV14" s="686"/>
      <c r="BW14" s="686"/>
      <c r="BX14" s="686"/>
      <c r="BY14" s="686"/>
      <c r="BZ14" s="686"/>
      <c r="CA14" s="686"/>
      <c r="CB14" s="695"/>
      <c r="CD14" s="700" t="s">
        <v>257</v>
      </c>
      <c r="CE14" s="701"/>
      <c r="CF14" s="701"/>
      <c r="CG14" s="701"/>
      <c r="CH14" s="701"/>
      <c r="CI14" s="701"/>
      <c r="CJ14" s="701"/>
      <c r="CK14" s="701"/>
      <c r="CL14" s="701"/>
      <c r="CM14" s="701"/>
      <c r="CN14" s="701"/>
      <c r="CO14" s="701"/>
      <c r="CP14" s="701"/>
      <c r="CQ14" s="702"/>
      <c r="CR14" s="685">
        <v>4537043</v>
      </c>
      <c r="CS14" s="686"/>
      <c r="CT14" s="686"/>
      <c r="CU14" s="686"/>
      <c r="CV14" s="686"/>
      <c r="CW14" s="686"/>
      <c r="CX14" s="686"/>
      <c r="CY14" s="687"/>
      <c r="CZ14" s="688">
        <v>2</v>
      </c>
      <c r="DA14" s="688"/>
      <c r="DB14" s="688"/>
      <c r="DC14" s="688"/>
      <c r="DD14" s="694">
        <v>297833</v>
      </c>
      <c r="DE14" s="686"/>
      <c r="DF14" s="686"/>
      <c r="DG14" s="686"/>
      <c r="DH14" s="686"/>
      <c r="DI14" s="686"/>
      <c r="DJ14" s="686"/>
      <c r="DK14" s="686"/>
      <c r="DL14" s="686"/>
      <c r="DM14" s="686"/>
      <c r="DN14" s="686"/>
      <c r="DO14" s="686"/>
      <c r="DP14" s="687"/>
      <c r="DQ14" s="694">
        <v>4249362</v>
      </c>
      <c r="DR14" s="686"/>
      <c r="DS14" s="686"/>
      <c r="DT14" s="686"/>
      <c r="DU14" s="686"/>
      <c r="DV14" s="686"/>
      <c r="DW14" s="686"/>
      <c r="DX14" s="686"/>
      <c r="DY14" s="686"/>
      <c r="DZ14" s="686"/>
      <c r="EA14" s="686"/>
      <c r="EB14" s="686"/>
      <c r="EC14" s="695"/>
    </row>
    <row r="15" spans="2:143" ht="11.25" customHeight="1" x14ac:dyDescent="0.15">
      <c r="B15" s="682" t="s">
        <v>258</v>
      </c>
      <c r="C15" s="683"/>
      <c r="D15" s="683"/>
      <c r="E15" s="683"/>
      <c r="F15" s="683"/>
      <c r="G15" s="683"/>
      <c r="H15" s="683"/>
      <c r="I15" s="683"/>
      <c r="J15" s="683"/>
      <c r="K15" s="683"/>
      <c r="L15" s="683"/>
      <c r="M15" s="683"/>
      <c r="N15" s="683"/>
      <c r="O15" s="683"/>
      <c r="P15" s="683"/>
      <c r="Q15" s="684"/>
      <c r="R15" s="685" t="s">
        <v>259</v>
      </c>
      <c r="S15" s="686"/>
      <c r="T15" s="686"/>
      <c r="U15" s="686"/>
      <c r="V15" s="686"/>
      <c r="W15" s="686"/>
      <c r="X15" s="686"/>
      <c r="Y15" s="687"/>
      <c r="Z15" s="688" t="s">
        <v>184</v>
      </c>
      <c r="AA15" s="688"/>
      <c r="AB15" s="688"/>
      <c r="AC15" s="688"/>
      <c r="AD15" s="689" t="s">
        <v>185</v>
      </c>
      <c r="AE15" s="689"/>
      <c r="AF15" s="689"/>
      <c r="AG15" s="689"/>
      <c r="AH15" s="689"/>
      <c r="AI15" s="689"/>
      <c r="AJ15" s="689"/>
      <c r="AK15" s="689"/>
      <c r="AL15" s="690" t="s">
        <v>184</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2863987</v>
      </c>
      <c r="BH15" s="686"/>
      <c r="BI15" s="686"/>
      <c r="BJ15" s="686"/>
      <c r="BK15" s="686"/>
      <c r="BL15" s="686"/>
      <c r="BM15" s="686"/>
      <c r="BN15" s="687"/>
      <c r="BO15" s="688">
        <v>3.5</v>
      </c>
      <c r="BP15" s="688"/>
      <c r="BQ15" s="688"/>
      <c r="BR15" s="688"/>
      <c r="BS15" s="694" t="s">
        <v>184</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27823964</v>
      </c>
      <c r="CS15" s="686"/>
      <c r="CT15" s="686"/>
      <c r="CU15" s="686"/>
      <c r="CV15" s="686"/>
      <c r="CW15" s="686"/>
      <c r="CX15" s="686"/>
      <c r="CY15" s="687"/>
      <c r="CZ15" s="688">
        <v>12.2</v>
      </c>
      <c r="DA15" s="688"/>
      <c r="DB15" s="688"/>
      <c r="DC15" s="688"/>
      <c r="DD15" s="694">
        <v>8638066</v>
      </c>
      <c r="DE15" s="686"/>
      <c r="DF15" s="686"/>
      <c r="DG15" s="686"/>
      <c r="DH15" s="686"/>
      <c r="DI15" s="686"/>
      <c r="DJ15" s="686"/>
      <c r="DK15" s="686"/>
      <c r="DL15" s="686"/>
      <c r="DM15" s="686"/>
      <c r="DN15" s="686"/>
      <c r="DO15" s="686"/>
      <c r="DP15" s="687"/>
      <c r="DQ15" s="694">
        <v>17269853</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131998</v>
      </c>
      <c r="S16" s="686"/>
      <c r="T16" s="686"/>
      <c r="U16" s="686"/>
      <c r="V16" s="686"/>
      <c r="W16" s="686"/>
      <c r="X16" s="686"/>
      <c r="Y16" s="687"/>
      <c r="Z16" s="688">
        <v>0.1</v>
      </c>
      <c r="AA16" s="688"/>
      <c r="AB16" s="688"/>
      <c r="AC16" s="688"/>
      <c r="AD16" s="689">
        <v>131998</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184</v>
      </c>
      <c r="BH16" s="686"/>
      <c r="BI16" s="686"/>
      <c r="BJ16" s="686"/>
      <c r="BK16" s="686"/>
      <c r="BL16" s="686"/>
      <c r="BM16" s="686"/>
      <c r="BN16" s="687"/>
      <c r="BO16" s="688" t="s">
        <v>184</v>
      </c>
      <c r="BP16" s="688"/>
      <c r="BQ16" s="688"/>
      <c r="BR16" s="688"/>
      <c r="BS16" s="694" t="s">
        <v>184</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98574</v>
      </c>
      <c r="CS16" s="686"/>
      <c r="CT16" s="686"/>
      <c r="CU16" s="686"/>
      <c r="CV16" s="686"/>
      <c r="CW16" s="686"/>
      <c r="CX16" s="686"/>
      <c r="CY16" s="687"/>
      <c r="CZ16" s="688">
        <v>0</v>
      </c>
      <c r="DA16" s="688"/>
      <c r="DB16" s="688"/>
      <c r="DC16" s="688"/>
      <c r="DD16" s="694" t="s">
        <v>185</v>
      </c>
      <c r="DE16" s="686"/>
      <c r="DF16" s="686"/>
      <c r="DG16" s="686"/>
      <c r="DH16" s="686"/>
      <c r="DI16" s="686"/>
      <c r="DJ16" s="686"/>
      <c r="DK16" s="686"/>
      <c r="DL16" s="686"/>
      <c r="DM16" s="686"/>
      <c r="DN16" s="686"/>
      <c r="DO16" s="686"/>
      <c r="DP16" s="687"/>
      <c r="DQ16" s="694">
        <v>21219</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818894</v>
      </c>
      <c r="S17" s="686"/>
      <c r="T17" s="686"/>
      <c r="U17" s="686"/>
      <c r="V17" s="686"/>
      <c r="W17" s="686"/>
      <c r="X17" s="686"/>
      <c r="Y17" s="687"/>
      <c r="Z17" s="688">
        <v>0.4</v>
      </c>
      <c r="AA17" s="688"/>
      <c r="AB17" s="688"/>
      <c r="AC17" s="688"/>
      <c r="AD17" s="689">
        <v>818894</v>
      </c>
      <c r="AE17" s="689"/>
      <c r="AF17" s="689"/>
      <c r="AG17" s="689"/>
      <c r="AH17" s="689"/>
      <c r="AI17" s="689"/>
      <c r="AJ17" s="689"/>
      <c r="AK17" s="689"/>
      <c r="AL17" s="690">
        <v>0.8</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185</v>
      </c>
      <c r="BH17" s="686"/>
      <c r="BI17" s="686"/>
      <c r="BJ17" s="686"/>
      <c r="BK17" s="686"/>
      <c r="BL17" s="686"/>
      <c r="BM17" s="686"/>
      <c r="BN17" s="687"/>
      <c r="BO17" s="688" t="s">
        <v>184</v>
      </c>
      <c r="BP17" s="688"/>
      <c r="BQ17" s="688"/>
      <c r="BR17" s="688"/>
      <c r="BS17" s="694" t="s">
        <v>185</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21407636</v>
      </c>
      <c r="CS17" s="686"/>
      <c r="CT17" s="686"/>
      <c r="CU17" s="686"/>
      <c r="CV17" s="686"/>
      <c r="CW17" s="686"/>
      <c r="CX17" s="686"/>
      <c r="CY17" s="687"/>
      <c r="CZ17" s="688">
        <v>9.4</v>
      </c>
      <c r="DA17" s="688"/>
      <c r="DB17" s="688"/>
      <c r="DC17" s="688"/>
      <c r="DD17" s="694" t="s">
        <v>184</v>
      </c>
      <c r="DE17" s="686"/>
      <c r="DF17" s="686"/>
      <c r="DG17" s="686"/>
      <c r="DH17" s="686"/>
      <c r="DI17" s="686"/>
      <c r="DJ17" s="686"/>
      <c r="DK17" s="686"/>
      <c r="DL17" s="686"/>
      <c r="DM17" s="686"/>
      <c r="DN17" s="686"/>
      <c r="DO17" s="686"/>
      <c r="DP17" s="687"/>
      <c r="DQ17" s="694">
        <v>21219254</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501663</v>
      </c>
      <c r="S18" s="686"/>
      <c r="T18" s="686"/>
      <c r="U18" s="686"/>
      <c r="V18" s="686"/>
      <c r="W18" s="686"/>
      <c r="X18" s="686"/>
      <c r="Y18" s="687"/>
      <c r="Z18" s="688">
        <v>0.2</v>
      </c>
      <c r="AA18" s="688"/>
      <c r="AB18" s="688"/>
      <c r="AC18" s="688"/>
      <c r="AD18" s="689">
        <v>501663</v>
      </c>
      <c r="AE18" s="689"/>
      <c r="AF18" s="689"/>
      <c r="AG18" s="689"/>
      <c r="AH18" s="689"/>
      <c r="AI18" s="689"/>
      <c r="AJ18" s="689"/>
      <c r="AK18" s="689"/>
      <c r="AL18" s="690">
        <v>0.5</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185</v>
      </c>
      <c r="BH18" s="686"/>
      <c r="BI18" s="686"/>
      <c r="BJ18" s="686"/>
      <c r="BK18" s="686"/>
      <c r="BL18" s="686"/>
      <c r="BM18" s="686"/>
      <c r="BN18" s="687"/>
      <c r="BO18" s="688" t="s">
        <v>185</v>
      </c>
      <c r="BP18" s="688"/>
      <c r="BQ18" s="688"/>
      <c r="BR18" s="688"/>
      <c r="BS18" s="694" t="s">
        <v>185</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v>642090</v>
      </c>
      <c r="CS18" s="686"/>
      <c r="CT18" s="686"/>
      <c r="CU18" s="686"/>
      <c r="CV18" s="686"/>
      <c r="CW18" s="686"/>
      <c r="CX18" s="686"/>
      <c r="CY18" s="687"/>
      <c r="CZ18" s="688">
        <v>0.3</v>
      </c>
      <c r="DA18" s="688"/>
      <c r="DB18" s="688"/>
      <c r="DC18" s="688"/>
      <c r="DD18" s="694" t="s">
        <v>184</v>
      </c>
      <c r="DE18" s="686"/>
      <c r="DF18" s="686"/>
      <c r="DG18" s="686"/>
      <c r="DH18" s="686"/>
      <c r="DI18" s="686"/>
      <c r="DJ18" s="686"/>
      <c r="DK18" s="686"/>
      <c r="DL18" s="686"/>
      <c r="DM18" s="686"/>
      <c r="DN18" s="686"/>
      <c r="DO18" s="686"/>
      <c r="DP18" s="687"/>
      <c r="DQ18" s="694">
        <v>641800</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411737</v>
      </c>
      <c r="S19" s="686"/>
      <c r="T19" s="686"/>
      <c r="U19" s="686"/>
      <c r="V19" s="686"/>
      <c r="W19" s="686"/>
      <c r="X19" s="686"/>
      <c r="Y19" s="687"/>
      <c r="Z19" s="688">
        <v>0.2</v>
      </c>
      <c r="AA19" s="688"/>
      <c r="AB19" s="688"/>
      <c r="AC19" s="688"/>
      <c r="AD19" s="689">
        <v>411737</v>
      </c>
      <c r="AE19" s="689"/>
      <c r="AF19" s="689"/>
      <c r="AG19" s="689"/>
      <c r="AH19" s="689"/>
      <c r="AI19" s="689"/>
      <c r="AJ19" s="689"/>
      <c r="AK19" s="689"/>
      <c r="AL19" s="690">
        <v>0.4</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9444325</v>
      </c>
      <c r="BH19" s="686"/>
      <c r="BI19" s="686"/>
      <c r="BJ19" s="686"/>
      <c r="BK19" s="686"/>
      <c r="BL19" s="686"/>
      <c r="BM19" s="686"/>
      <c r="BN19" s="687"/>
      <c r="BO19" s="688">
        <v>11.5</v>
      </c>
      <c r="BP19" s="688"/>
      <c r="BQ19" s="688"/>
      <c r="BR19" s="688"/>
      <c r="BS19" s="694" t="s">
        <v>185</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184</v>
      </c>
      <c r="CS19" s="686"/>
      <c r="CT19" s="686"/>
      <c r="CU19" s="686"/>
      <c r="CV19" s="686"/>
      <c r="CW19" s="686"/>
      <c r="CX19" s="686"/>
      <c r="CY19" s="687"/>
      <c r="CZ19" s="688" t="s">
        <v>184</v>
      </c>
      <c r="DA19" s="688"/>
      <c r="DB19" s="688"/>
      <c r="DC19" s="688"/>
      <c r="DD19" s="694" t="s">
        <v>184</v>
      </c>
      <c r="DE19" s="686"/>
      <c r="DF19" s="686"/>
      <c r="DG19" s="686"/>
      <c r="DH19" s="686"/>
      <c r="DI19" s="686"/>
      <c r="DJ19" s="686"/>
      <c r="DK19" s="686"/>
      <c r="DL19" s="686"/>
      <c r="DM19" s="686"/>
      <c r="DN19" s="686"/>
      <c r="DO19" s="686"/>
      <c r="DP19" s="687"/>
      <c r="DQ19" s="694" t="s">
        <v>185</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62835</v>
      </c>
      <c r="S20" s="686"/>
      <c r="T20" s="686"/>
      <c r="U20" s="686"/>
      <c r="V20" s="686"/>
      <c r="W20" s="686"/>
      <c r="X20" s="686"/>
      <c r="Y20" s="687"/>
      <c r="Z20" s="688">
        <v>0</v>
      </c>
      <c r="AA20" s="688"/>
      <c r="AB20" s="688"/>
      <c r="AC20" s="688"/>
      <c r="AD20" s="689">
        <v>62835</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9020511</v>
      </c>
      <c r="BH20" s="686"/>
      <c r="BI20" s="686"/>
      <c r="BJ20" s="686"/>
      <c r="BK20" s="686"/>
      <c r="BL20" s="686"/>
      <c r="BM20" s="686"/>
      <c r="BN20" s="687"/>
      <c r="BO20" s="688">
        <v>11</v>
      </c>
      <c r="BP20" s="688"/>
      <c r="BQ20" s="688"/>
      <c r="BR20" s="688"/>
      <c r="BS20" s="694" t="s">
        <v>184</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227328830</v>
      </c>
      <c r="CS20" s="686"/>
      <c r="CT20" s="686"/>
      <c r="CU20" s="686"/>
      <c r="CV20" s="686"/>
      <c r="CW20" s="686"/>
      <c r="CX20" s="686"/>
      <c r="CY20" s="687"/>
      <c r="CZ20" s="688">
        <v>100</v>
      </c>
      <c r="DA20" s="688"/>
      <c r="DB20" s="688"/>
      <c r="DC20" s="688"/>
      <c r="DD20" s="694">
        <v>25738365</v>
      </c>
      <c r="DE20" s="686"/>
      <c r="DF20" s="686"/>
      <c r="DG20" s="686"/>
      <c r="DH20" s="686"/>
      <c r="DI20" s="686"/>
      <c r="DJ20" s="686"/>
      <c r="DK20" s="686"/>
      <c r="DL20" s="686"/>
      <c r="DM20" s="686"/>
      <c r="DN20" s="686"/>
      <c r="DO20" s="686"/>
      <c r="DP20" s="687"/>
      <c r="DQ20" s="694">
        <v>116532036</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27091</v>
      </c>
      <c r="S21" s="686"/>
      <c r="T21" s="686"/>
      <c r="U21" s="686"/>
      <c r="V21" s="686"/>
      <c r="W21" s="686"/>
      <c r="X21" s="686"/>
      <c r="Y21" s="687"/>
      <c r="Z21" s="688">
        <v>0</v>
      </c>
      <c r="AA21" s="688"/>
      <c r="AB21" s="688"/>
      <c r="AC21" s="688"/>
      <c r="AD21" s="689">
        <v>27091</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23011</v>
      </c>
      <c r="BH21" s="686"/>
      <c r="BI21" s="686"/>
      <c r="BJ21" s="686"/>
      <c r="BK21" s="686"/>
      <c r="BL21" s="686"/>
      <c r="BM21" s="686"/>
      <c r="BN21" s="687"/>
      <c r="BO21" s="688">
        <v>0</v>
      </c>
      <c r="BP21" s="688"/>
      <c r="BQ21" s="688"/>
      <c r="BR21" s="688"/>
      <c r="BS21" s="694" t="s">
        <v>184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8961884</v>
      </c>
      <c r="S22" s="686"/>
      <c r="T22" s="686"/>
      <c r="U22" s="686"/>
      <c r="V22" s="686"/>
      <c r="W22" s="686"/>
      <c r="X22" s="686"/>
      <c r="Y22" s="687"/>
      <c r="Z22" s="688">
        <v>3.9</v>
      </c>
      <c r="AA22" s="688"/>
      <c r="AB22" s="688"/>
      <c r="AC22" s="688"/>
      <c r="AD22" s="689">
        <v>7325178</v>
      </c>
      <c r="AE22" s="689"/>
      <c r="AF22" s="689"/>
      <c r="AG22" s="689"/>
      <c r="AH22" s="689"/>
      <c r="AI22" s="689"/>
      <c r="AJ22" s="689"/>
      <c r="AK22" s="689"/>
      <c r="AL22" s="690">
        <v>7.5</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v>2572858</v>
      </c>
      <c r="BH22" s="686"/>
      <c r="BI22" s="686"/>
      <c r="BJ22" s="686"/>
      <c r="BK22" s="686"/>
      <c r="BL22" s="686"/>
      <c r="BM22" s="686"/>
      <c r="BN22" s="687"/>
      <c r="BO22" s="688">
        <v>3.1</v>
      </c>
      <c r="BP22" s="688"/>
      <c r="BQ22" s="688"/>
      <c r="BR22" s="688"/>
      <c r="BS22" s="694" t="s">
        <v>184</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7325178</v>
      </c>
      <c r="S23" s="686"/>
      <c r="T23" s="686"/>
      <c r="U23" s="686"/>
      <c r="V23" s="686"/>
      <c r="W23" s="686"/>
      <c r="X23" s="686"/>
      <c r="Y23" s="687"/>
      <c r="Z23" s="688">
        <v>3.2</v>
      </c>
      <c r="AA23" s="688"/>
      <c r="AB23" s="688"/>
      <c r="AC23" s="688"/>
      <c r="AD23" s="689">
        <v>7325178</v>
      </c>
      <c r="AE23" s="689"/>
      <c r="AF23" s="689"/>
      <c r="AG23" s="689"/>
      <c r="AH23" s="689"/>
      <c r="AI23" s="689"/>
      <c r="AJ23" s="689"/>
      <c r="AK23" s="689"/>
      <c r="AL23" s="690">
        <v>7.5</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v>6424642</v>
      </c>
      <c r="BH23" s="686"/>
      <c r="BI23" s="686"/>
      <c r="BJ23" s="686"/>
      <c r="BK23" s="686"/>
      <c r="BL23" s="686"/>
      <c r="BM23" s="686"/>
      <c r="BN23" s="687"/>
      <c r="BO23" s="688">
        <v>7.8</v>
      </c>
      <c r="BP23" s="688"/>
      <c r="BQ23" s="688"/>
      <c r="BR23" s="688"/>
      <c r="BS23" s="694" t="s">
        <v>185</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1636320</v>
      </c>
      <c r="S24" s="686"/>
      <c r="T24" s="686"/>
      <c r="U24" s="686"/>
      <c r="V24" s="686"/>
      <c r="W24" s="686"/>
      <c r="X24" s="686"/>
      <c r="Y24" s="687"/>
      <c r="Z24" s="688">
        <v>0.7</v>
      </c>
      <c r="AA24" s="688"/>
      <c r="AB24" s="688"/>
      <c r="AC24" s="688"/>
      <c r="AD24" s="689" t="s">
        <v>185</v>
      </c>
      <c r="AE24" s="689"/>
      <c r="AF24" s="689"/>
      <c r="AG24" s="689"/>
      <c r="AH24" s="689"/>
      <c r="AI24" s="689"/>
      <c r="AJ24" s="689"/>
      <c r="AK24" s="689"/>
      <c r="AL24" s="690" t="s">
        <v>185</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184</v>
      </c>
      <c r="BH24" s="686"/>
      <c r="BI24" s="686"/>
      <c r="BJ24" s="686"/>
      <c r="BK24" s="686"/>
      <c r="BL24" s="686"/>
      <c r="BM24" s="686"/>
      <c r="BN24" s="687"/>
      <c r="BO24" s="688" t="s">
        <v>184</v>
      </c>
      <c r="BP24" s="688"/>
      <c r="BQ24" s="688"/>
      <c r="BR24" s="688"/>
      <c r="BS24" s="694" t="s">
        <v>185</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92203295</v>
      </c>
      <c r="CS24" s="675"/>
      <c r="CT24" s="675"/>
      <c r="CU24" s="675"/>
      <c r="CV24" s="675"/>
      <c r="CW24" s="675"/>
      <c r="CX24" s="675"/>
      <c r="CY24" s="676"/>
      <c r="CZ24" s="679">
        <v>40.6</v>
      </c>
      <c r="DA24" s="680"/>
      <c r="DB24" s="680"/>
      <c r="DC24" s="699"/>
      <c r="DD24" s="724">
        <v>56586501</v>
      </c>
      <c r="DE24" s="675"/>
      <c r="DF24" s="675"/>
      <c r="DG24" s="675"/>
      <c r="DH24" s="675"/>
      <c r="DI24" s="675"/>
      <c r="DJ24" s="675"/>
      <c r="DK24" s="676"/>
      <c r="DL24" s="724">
        <v>53527037</v>
      </c>
      <c r="DM24" s="675"/>
      <c r="DN24" s="675"/>
      <c r="DO24" s="675"/>
      <c r="DP24" s="675"/>
      <c r="DQ24" s="675"/>
      <c r="DR24" s="675"/>
      <c r="DS24" s="675"/>
      <c r="DT24" s="675"/>
      <c r="DU24" s="675"/>
      <c r="DV24" s="676"/>
      <c r="DW24" s="679">
        <v>52.1</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v>386</v>
      </c>
      <c r="S25" s="686"/>
      <c r="T25" s="686"/>
      <c r="U25" s="686"/>
      <c r="V25" s="686"/>
      <c r="W25" s="686"/>
      <c r="X25" s="686"/>
      <c r="Y25" s="687"/>
      <c r="Z25" s="688">
        <v>0</v>
      </c>
      <c r="AA25" s="688"/>
      <c r="AB25" s="688"/>
      <c r="AC25" s="688"/>
      <c r="AD25" s="689" t="s">
        <v>185</v>
      </c>
      <c r="AE25" s="689"/>
      <c r="AF25" s="689"/>
      <c r="AG25" s="689"/>
      <c r="AH25" s="689"/>
      <c r="AI25" s="689"/>
      <c r="AJ25" s="689"/>
      <c r="AK25" s="689"/>
      <c r="AL25" s="690" t="s">
        <v>184</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v>423814</v>
      </c>
      <c r="BH25" s="686"/>
      <c r="BI25" s="686"/>
      <c r="BJ25" s="686"/>
      <c r="BK25" s="686"/>
      <c r="BL25" s="686"/>
      <c r="BM25" s="686"/>
      <c r="BN25" s="687"/>
      <c r="BO25" s="688">
        <v>0.5</v>
      </c>
      <c r="BP25" s="688"/>
      <c r="BQ25" s="688"/>
      <c r="BR25" s="688"/>
      <c r="BS25" s="694" t="s">
        <v>185</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22635698</v>
      </c>
      <c r="CS25" s="721"/>
      <c r="CT25" s="721"/>
      <c r="CU25" s="721"/>
      <c r="CV25" s="721"/>
      <c r="CW25" s="721"/>
      <c r="CX25" s="721"/>
      <c r="CY25" s="722"/>
      <c r="CZ25" s="690">
        <v>10</v>
      </c>
      <c r="DA25" s="719"/>
      <c r="DB25" s="719"/>
      <c r="DC25" s="723"/>
      <c r="DD25" s="694">
        <v>20956954</v>
      </c>
      <c r="DE25" s="721"/>
      <c r="DF25" s="721"/>
      <c r="DG25" s="721"/>
      <c r="DH25" s="721"/>
      <c r="DI25" s="721"/>
      <c r="DJ25" s="721"/>
      <c r="DK25" s="722"/>
      <c r="DL25" s="694">
        <v>20650253</v>
      </c>
      <c r="DM25" s="721"/>
      <c r="DN25" s="721"/>
      <c r="DO25" s="721"/>
      <c r="DP25" s="721"/>
      <c r="DQ25" s="721"/>
      <c r="DR25" s="721"/>
      <c r="DS25" s="721"/>
      <c r="DT25" s="721"/>
      <c r="DU25" s="721"/>
      <c r="DV25" s="722"/>
      <c r="DW25" s="690">
        <v>20.100000000000001</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105610153</v>
      </c>
      <c r="S26" s="686"/>
      <c r="T26" s="686"/>
      <c r="U26" s="686"/>
      <c r="V26" s="686"/>
      <c r="W26" s="686"/>
      <c r="X26" s="686"/>
      <c r="Y26" s="687"/>
      <c r="Z26" s="688">
        <v>45.4</v>
      </c>
      <c r="AA26" s="688"/>
      <c r="AB26" s="688"/>
      <c r="AC26" s="688"/>
      <c r="AD26" s="689">
        <v>97124991</v>
      </c>
      <c r="AE26" s="689"/>
      <c r="AF26" s="689"/>
      <c r="AG26" s="689"/>
      <c r="AH26" s="689"/>
      <c r="AI26" s="689"/>
      <c r="AJ26" s="689"/>
      <c r="AK26" s="689"/>
      <c r="AL26" s="690">
        <v>99.9</v>
      </c>
      <c r="AM26" s="691"/>
      <c r="AN26" s="691"/>
      <c r="AO26" s="692"/>
      <c r="AP26" s="704" t="s">
        <v>296</v>
      </c>
      <c r="AQ26" s="725"/>
      <c r="AR26" s="725"/>
      <c r="AS26" s="725"/>
      <c r="AT26" s="725"/>
      <c r="AU26" s="725"/>
      <c r="AV26" s="725"/>
      <c r="AW26" s="725"/>
      <c r="AX26" s="725"/>
      <c r="AY26" s="725"/>
      <c r="AZ26" s="725"/>
      <c r="BA26" s="725"/>
      <c r="BB26" s="725"/>
      <c r="BC26" s="725"/>
      <c r="BD26" s="725"/>
      <c r="BE26" s="725"/>
      <c r="BF26" s="706"/>
      <c r="BG26" s="685" t="s">
        <v>185</v>
      </c>
      <c r="BH26" s="686"/>
      <c r="BI26" s="686"/>
      <c r="BJ26" s="686"/>
      <c r="BK26" s="686"/>
      <c r="BL26" s="686"/>
      <c r="BM26" s="686"/>
      <c r="BN26" s="687"/>
      <c r="BO26" s="688" t="s">
        <v>184</v>
      </c>
      <c r="BP26" s="688"/>
      <c r="BQ26" s="688"/>
      <c r="BR26" s="688"/>
      <c r="BS26" s="694" t="s">
        <v>259</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14657978</v>
      </c>
      <c r="CS26" s="686"/>
      <c r="CT26" s="686"/>
      <c r="CU26" s="686"/>
      <c r="CV26" s="686"/>
      <c r="CW26" s="686"/>
      <c r="CX26" s="686"/>
      <c r="CY26" s="687"/>
      <c r="CZ26" s="690">
        <v>6.4</v>
      </c>
      <c r="DA26" s="719"/>
      <c r="DB26" s="719"/>
      <c r="DC26" s="723"/>
      <c r="DD26" s="694">
        <v>13534885</v>
      </c>
      <c r="DE26" s="686"/>
      <c r="DF26" s="686"/>
      <c r="DG26" s="686"/>
      <c r="DH26" s="686"/>
      <c r="DI26" s="686"/>
      <c r="DJ26" s="686"/>
      <c r="DK26" s="687"/>
      <c r="DL26" s="694" t="s">
        <v>185</v>
      </c>
      <c r="DM26" s="686"/>
      <c r="DN26" s="686"/>
      <c r="DO26" s="686"/>
      <c r="DP26" s="686"/>
      <c r="DQ26" s="686"/>
      <c r="DR26" s="686"/>
      <c r="DS26" s="686"/>
      <c r="DT26" s="686"/>
      <c r="DU26" s="686"/>
      <c r="DV26" s="687"/>
      <c r="DW26" s="690" t="s">
        <v>184</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68725</v>
      </c>
      <c r="S27" s="686"/>
      <c r="T27" s="686"/>
      <c r="U27" s="686"/>
      <c r="V27" s="686"/>
      <c r="W27" s="686"/>
      <c r="X27" s="686"/>
      <c r="Y27" s="687"/>
      <c r="Z27" s="688">
        <v>0</v>
      </c>
      <c r="AA27" s="688"/>
      <c r="AB27" s="688"/>
      <c r="AC27" s="688"/>
      <c r="AD27" s="689">
        <v>68725</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82263379</v>
      </c>
      <c r="BH27" s="686"/>
      <c r="BI27" s="686"/>
      <c r="BJ27" s="686"/>
      <c r="BK27" s="686"/>
      <c r="BL27" s="686"/>
      <c r="BM27" s="686"/>
      <c r="BN27" s="687"/>
      <c r="BO27" s="688">
        <v>100</v>
      </c>
      <c r="BP27" s="688"/>
      <c r="BQ27" s="688"/>
      <c r="BR27" s="688"/>
      <c r="BS27" s="694">
        <v>1329819</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48159961</v>
      </c>
      <c r="CS27" s="721"/>
      <c r="CT27" s="721"/>
      <c r="CU27" s="721"/>
      <c r="CV27" s="721"/>
      <c r="CW27" s="721"/>
      <c r="CX27" s="721"/>
      <c r="CY27" s="722"/>
      <c r="CZ27" s="690">
        <v>21.2</v>
      </c>
      <c r="DA27" s="719"/>
      <c r="DB27" s="719"/>
      <c r="DC27" s="723"/>
      <c r="DD27" s="694">
        <v>14410293</v>
      </c>
      <c r="DE27" s="721"/>
      <c r="DF27" s="721"/>
      <c r="DG27" s="721"/>
      <c r="DH27" s="721"/>
      <c r="DI27" s="721"/>
      <c r="DJ27" s="721"/>
      <c r="DK27" s="722"/>
      <c r="DL27" s="694">
        <v>13178844</v>
      </c>
      <c r="DM27" s="721"/>
      <c r="DN27" s="721"/>
      <c r="DO27" s="721"/>
      <c r="DP27" s="721"/>
      <c r="DQ27" s="721"/>
      <c r="DR27" s="721"/>
      <c r="DS27" s="721"/>
      <c r="DT27" s="721"/>
      <c r="DU27" s="721"/>
      <c r="DV27" s="722"/>
      <c r="DW27" s="690">
        <v>12.8</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538143</v>
      </c>
      <c r="S28" s="686"/>
      <c r="T28" s="686"/>
      <c r="U28" s="686"/>
      <c r="V28" s="686"/>
      <c r="W28" s="686"/>
      <c r="X28" s="686"/>
      <c r="Y28" s="687"/>
      <c r="Z28" s="688">
        <v>0.2</v>
      </c>
      <c r="AA28" s="688"/>
      <c r="AB28" s="688"/>
      <c r="AC28" s="688"/>
      <c r="AD28" s="689" t="s">
        <v>184</v>
      </c>
      <c r="AE28" s="689"/>
      <c r="AF28" s="689"/>
      <c r="AG28" s="689"/>
      <c r="AH28" s="689"/>
      <c r="AI28" s="689"/>
      <c r="AJ28" s="689"/>
      <c r="AK28" s="689"/>
      <c r="AL28" s="690" t="s">
        <v>184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21407636</v>
      </c>
      <c r="CS28" s="686"/>
      <c r="CT28" s="686"/>
      <c r="CU28" s="686"/>
      <c r="CV28" s="686"/>
      <c r="CW28" s="686"/>
      <c r="CX28" s="686"/>
      <c r="CY28" s="687"/>
      <c r="CZ28" s="690">
        <v>9.4</v>
      </c>
      <c r="DA28" s="719"/>
      <c r="DB28" s="719"/>
      <c r="DC28" s="723"/>
      <c r="DD28" s="694">
        <v>21219254</v>
      </c>
      <c r="DE28" s="686"/>
      <c r="DF28" s="686"/>
      <c r="DG28" s="686"/>
      <c r="DH28" s="686"/>
      <c r="DI28" s="686"/>
      <c r="DJ28" s="686"/>
      <c r="DK28" s="687"/>
      <c r="DL28" s="694">
        <v>19697940</v>
      </c>
      <c r="DM28" s="686"/>
      <c r="DN28" s="686"/>
      <c r="DO28" s="686"/>
      <c r="DP28" s="686"/>
      <c r="DQ28" s="686"/>
      <c r="DR28" s="686"/>
      <c r="DS28" s="686"/>
      <c r="DT28" s="686"/>
      <c r="DU28" s="686"/>
      <c r="DV28" s="687"/>
      <c r="DW28" s="690">
        <v>19.2</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1375274</v>
      </c>
      <c r="S29" s="686"/>
      <c r="T29" s="686"/>
      <c r="U29" s="686"/>
      <c r="V29" s="686"/>
      <c r="W29" s="686"/>
      <c r="X29" s="686"/>
      <c r="Y29" s="687"/>
      <c r="Z29" s="688">
        <v>0.6</v>
      </c>
      <c r="AA29" s="688"/>
      <c r="AB29" s="688"/>
      <c r="AC29" s="688"/>
      <c r="AD29" s="689" t="s">
        <v>184</v>
      </c>
      <c r="AE29" s="689"/>
      <c r="AF29" s="689"/>
      <c r="AG29" s="689"/>
      <c r="AH29" s="689"/>
      <c r="AI29" s="689"/>
      <c r="AJ29" s="689"/>
      <c r="AK29" s="689"/>
      <c r="AL29" s="690" t="s">
        <v>184</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304</v>
      </c>
      <c r="CE29" s="730"/>
      <c r="CF29" s="700" t="s">
        <v>70</v>
      </c>
      <c r="CG29" s="701"/>
      <c r="CH29" s="701"/>
      <c r="CI29" s="701"/>
      <c r="CJ29" s="701"/>
      <c r="CK29" s="701"/>
      <c r="CL29" s="701"/>
      <c r="CM29" s="701"/>
      <c r="CN29" s="701"/>
      <c r="CO29" s="701"/>
      <c r="CP29" s="701"/>
      <c r="CQ29" s="702"/>
      <c r="CR29" s="685">
        <v>21407562</v>
      </c>
      <c r="CS29" s="721"/>
      <c r="CT29" s="721"/>
      <c r="CU29" s="721"/>
      <c r="CV29" s="721"/>
      <c r="CW29" s="721"/>
      <c r="CX29" s="721"/>
      <c r="CY29" s="722"/>
      <c r="CZ29" s="690">
        <v>9.4</v>
      </c>
      <c r="DA29" s="719"/>
      <c r="DB29" s="719"/>
      <c r="DC29" s="723"/>
      <c r="DD29" s="694">
        <v>21219180</v>
      </c>
      <c r="DE29" s="721"/>
      <c r="DF29" s="721"/>
      <c r="DG29" s="721"/>
      <c r="DH29" s="721"/>
      <c r="DI29" s="721"/>
      <c r="DJ29" s="721"/>
      <c r="DK29" s="722"/>
      <c r="DL29" s="694">
        <v>19697866</v>
      </c>
      <c r="DM29" s="721"/>
      <c r="DN29" s="721"/>
      <c r="DO29" s="721"/>
      <c r="DP29" s="721"/>
      <c r="DQ29" s="721"/>
      <c r="DR29" s="721"/>
      <c r="DS29" s="721"/>
      <c r="DT29" s="721"/>
      <c r="DU29" s="721"/>
      <c r="DV29" s="722"/>
      <c r="DW29" s="690">
        <v>19.2</v>
      </c>
      <c r="DX29" s="719"/>
      <c r="DY29" s="719"/>
      <c r="DZ29" s="719"/>
      <c r="EA29" s="719"/>
      <c r="EB29" s="719"/>
      <c r="EC29" s="720"/>
    </row>
    <row r="30" spans="2:133" ht="11.25" customHeight="1" x14ac:dyDescent="0.15">
      <c r="B30" s="682" t="s">
        <v>305</v>
      </c>
      <c r="C30" s="683"/>
      <c r="D30" s="683"/>
      <c r="E30" s="683"/>
      <c r="F30" s="683"/>
      <c r="G30" s="683"/>
      <c r="H30" s="683"/>
      <c r="I30" s="683"/>
      <c r="J30" s="683"/>
      <c r="K30" s="683"/>
      <c r="L30" s="683"/>
      <c r="M30" s="683"/>
      <c r="N30" s="683"/>
      <c r="O30" s="683"/>
      <c r="P30" s="683"/>
      <c r="Q30" s="684"/>
      <c r="R30" s="685">
        <v>1764384</v>
      </c>
      <c r="S30" s="686"/>
      <c r="T30" s="686"/>
      <c r="U30" s="686"/>
      <c r="V30" s="686"/>
      <c r="W30" s="686"/>
      <c r="X30" s="686"/>
      <c r="Y30" s="687"/>
      <c r="Z30" s="688">
        <v>0.8</v>
      </c>
      <c r="AA30" s="688"/>
      <c r="AB30" s="688"/>
      <c r="AC30" s="688"/>
      <c r="AD30" s="689" t="s">
        <v>185</v>
      </c>
      <c r="AE30" s="689"/>
      <c r="AF30" s="689"/>
      <c r="AG30" s="689"/>
      <c r="AH30" s="689"/>
      <c r="AI30" s="689"/>
      <c r="AJ30" s="689"/>
      <c r="AK30" s="689"/>
      <c r="AL30" s="690" t="s">
        <v>184</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306</v>
      </c>
      <c r="BH30" s="738"/>
      <c r="BI30" s="738"/>
      <c r="BJ30" s="738"/>
      <c r="BK30" s="738"/>
      <c r="BL30" s="738"/>
      <c r="BM30" s="738"/>
      <c r="BN30" s="738"/>
      <c r="BO30" s="738"/>
      <c r="BP30" s="738"/>
      <c r="BQ30" s="739"/>
      <c r="BR30" s="664" t="s">
        <v>307</v>
      </c>
      <c r="BS30" s="738"/>
      <c r="BT30" s="738"/>
      <c r="BU30" s="738"/>
      <c r="BV30" s="738"/>
      <c r="BW30" s="738"/>
      <c r="BX30" s="738"/>
      <c r="BY30" s="738"/>
      <c r="BZ30" s="738"/>
      <c r="CA30" s="738"/>
      <c r="CB30" s="739"/>
      <c r="CD30" s="731"/>
      <c r="CE30" s="732"/>
      <c r="CF30" s="700" t="s">
        <v>308</v>
      </c>
      <c r="CG30" s="701"/>
      <c r="CH30" s="701"/>
      <c r="CI30" s="701"/>
      <c r="CJ30" s="701"/>
      <c r="CK30" s="701"/>
      <c r="CL30" s="701"/>
      <c r="CM30" s="701"/>
      <c r="CN30" s="701"/>
      <c r="CO30" s="701"/>
      <c r="CP30" s="701"/>
      <c r="CQ30" s="702"/>
      <c r="CR30" s="685">
        <v>20313264</v>
      </c>
      <c r="CS30" s="686"/>
      <c r="CT30" s="686"/>
      <c r="CU30" s="686"/>
      <c r="CV30" s="686"/>
      <c r="CW30" s="686"/>
      <c r="CX30" s="686"/>
      <c r="CY30" s="687"/>
      <c r="CZ30" s="690">
        <v>8.9</v>
      </c>
      <c r="DA30" s="719"/>
      <c r="DB30" s="719"/>
      <c r="DC30" s="723"/>
      <c r="DD30" s="694">
        <v>20134838</v>
      </c>
      <c r="DE30" s="686"/>
      <c r="DF30" s="686"/>
      <c r="DG30" s="686"/>
      <c r="DH30" s="686"/>
      <c r="DI30" s="686"/>
      <c r="DJ30" s="686"/>
      <c r="DK30" s="687"/>
      <c r="DL30" s="694">
        <v>18613538</v>
      </c>
      <c r="DM30" s="686"/>
      <c r="DN30" s="686"/>
      <c r="DO30" s="686"/>
      <c r="DP30" s="686"/>
      <c r="DQ30" s="686"/>
      <c r="DR30" s="686"/>
      <c r="DS30" s="686"/>
      <c r="DT30" s="686"/>
      <c r="DU30" s="686"/>
      <c r="DV30" s="687"/>
      <c r="DW30" s="690">
        <v>18.100000000000001</v>
      </c>
      <c r="DX30" s="719"/>
      <c r="DY30" s="719"/>
      <c r="DZ30" s="719"/>
      <c r="EA30" s="719"/>
      <c r="EB30" s="719"/>
      <c r="EC30" s="720"/>
    </row>
    <row r="31" spans="2:133" ht="11.25" customHeight="1" x14ac:dyDescent="0.15">
      <c r="B31" s="682" t="s">
        <v>309</v>
      </c>
      <c r="C31" s="683"/>
      <c r="D31" s="683"/>
      <c r="E31" s="683"/>
      <c r="F31" s="683"/>
      <c r="G31" s="683"/>
      <c r="H31" s="683"/>
      <c r="I31" s="683"/>
      <c r="J31" s="683"/>
      <c r="K31" s="683"/>
      <c r="L31" s="683"/>
      <c r="M31" s="683"/>
      <c r="N31" s="683"/>
      <c r="O31" s="683"/>
      <c r="P31" s="683"/>
      <c r="Q31" s="684"/>
      <c r="R31" s="685">
        <v>86088891</v>
      </c>
      <c r="S31" s="686"/>
      <c r="T31" s="686"/>
      <c r="U31" s="686"/>
      <c r="V31" s="686"/>
      <c r="W31" s="686"/>
      <c r="X31" s="686"/>
      <c r="Y31" s="687"/>
      <c r="Z31" s="688">
        <v>37</v>
      </c>
      <c r="AA31" s="688"/>
      <c r="AB31" s="688"/>
      <c r="AC31" s="688"/>
      <c r="AD31" s="689" t="s">
        <v>184</v>
      </c>
      <c r="AE31" s="689"/>
      <c r="AF31" s="689"/>
      <c r="AG31" s="689"/>
      <c r="AH31" s="689"/>
      <c r="AI31" s="689"/>
      <c r="AJ31" s="689"/>
      <c r="AK31" s="689"/>
      <c r="AL31" s="690" t="s">
        <v>185</v>
      </c>
      <c r="AM31" s="691"/>
      <c r="AN31" s="691"/>
      <c r="AO31" s="692"/>
      <c r="AP31" s="742" t="s">
        <v>310</v>
      </c>
      <c r="AQ31" s="743"/>
      <c r="AR31" s="743"/>
      <c r="AS31" s="743"/>
      <c r="AT31" s="748" t="s">
        <v>311</v>
      </c>
      <c r="AU31" s="231"/>
      <c r="AV31" s="231"/>
      <c r="AW31" s="231"/>
      <c r="AX31" s="671" t="s">
        <v>188</v>
      </c>
      <c r="AY31" s="672"/>
      <c r="AZ31" s="672"/>
      <c r="BA31" s="672"/>
      <c r="BB31" s="672"/>
      <c r="BC31" s="672"/>
      <c r="BD31" s="672"/>
      <c r="BE31" s="672"/>
      <c r="BF31" s="673"/>
      <c r="BG31" s="753">
        <v>98.5</v>
      </c>
      <c r="BH31" s="740"/>
      <c r="BI31" s="740"/>
      <c r="BJ31" s="740"/>
      <c r="BK31" s="740"/>
      <c r="BL31" s="740"/>
      <c r="BM31" s="680">
        <v>96.7</v>
      </c>
      <c r="BN31" s="740"/>
      <c r="BO31" s="740"/>
      <c r="BP31" s="740"/>
      <c r="BQ31" s="741"/>
      <c r="BR31" s="753">
        <v>99.3</v>
      </c>
      <c r="BS31" s="740"/>
      <c r="BT31" s="740"/>
      <c r="BU31" s="740"/>
      <c r="BV31" s="740"/>
      <c r="BW31" s="740"/>
      <c r="BX31" s="680">
        <v>97.3</v>
      </c>
      <c r="BY31" s="740"/>
      <c r="BZ31" s="740"/>
      <c r="CA31" s="740"/>
      <c r="CB31" s="741"/>
      <c r="CD31" s="731"/>
      <c r="CE31" s="732"/>
      <c r="CF31" s="700" t="s">
        <v>312</v>
      </c>
      <c r="CG31" s="701"/>
      <c r="CH31" s="701"/>
      <c r="CI31" s="701"/>
      <c r="CJ31" s="701"/>
      <c r="CK31" s="701"/>
      <c r="CL31" s="701"/>
      <c r="CM31" s="701"/>
      <c r="CN31" s="701"/>
      <c r="CO31" s="701"/>
      <c r="CP31" s="701"/>
      <c r="CQ31" s="702"/>
      <c r="CR31" s="685">
        <v>1094298</v>
      </c>
      <c r="CS31" s="721"/>
      <c r="CT31" s="721"/>
      <c r="CU31" s="721"/>
      <c r="CV31" s="721"/>
      <c r="CW31" s="721"/>
      <c r="CX31" s="721"/>
      <c r="CY31" s="722"/>
      <c r="CZ31" s="690">
        <v>0.5</v>
      </c>
      <c r="DA31" s="719"/>
      <c r="DB31" s="719"/>
      <c r="DC31" s="723"/>
      <c r="DD31" s="694">
        <v>1084342</v>
      </c>
      <c r="DE31" s="721"/>
      <c r="DF31" s="721"/>
      <c r="DG31" s="721"/>
      <c r="DH31" s="721"/>
      <c r="DI31" s="721"/>
      <c r="DJ31" s="721"/>
      <c r="DK31" s="722"/>
      <c r="DL31" s="694">
        <v>1084328</v>
      </c>
      <c r="DM31" s="721"/>
      <c r="DN31" s="721"/>
      <c r="DO31" s="721"/>
      <c r="DP31" s="721"/>
      <c r="DQ31" s="721"/>
      <c r="DR31" s="721"/>
      <c r="DS31" s="721"/>
      <c r="DT31" s="721"/>
      <c r="DU31" s="721"/>
      <c r="DV31" s="722"/>
      <c r="DW31" s="690">
        <v>1.1000000000000001</v>
      </c>
      <c r="DX31" s="719"/>
      <c r="DY31" s="719"/>
      <c r="DZ31" s="719"/>
      <c r="EA31" s="719"/>
      <c r="EB31" s="719"/>
      <c r="EC31" s="720"/>
    </row>
    <row r="32" spans="2:133" ht="11.25" customHeight="1" x14ac:dyDescent="0.15">
      <c r="B32" s="735" t="s">
        <v>313</v>
      </c>
      <c r="C32" s="736"/>
      <c r="D32" s="736"/>
      <c r="E32" s="736"/>
      <c r="F32" s="736"/>
      <c r="G32" s="736"/>
      <c r="H32" s="736"/>
      <c r="I32" s="736"/>
      <c r="J32" s="736"/>
      <c r="K32" s="736"/>
      <c r="L32" s="736"/>
      <c r="M32" s="736"/>
      <c r="N32" s="736"/>
      <c r="O32" s="736"/>
      <c r="P32" s="736"/>
      <c r="Q32" s="737"/>
      <c r="R32" s="685">
        <v>14003</v>
      </c>
      <c r="S32" s="686"/>
      <c r="T32" s="686"/>
      <c r="U32" s="686"/>
      <c r="V32" s="686"/>
      <c r="W32" s="686"/>
      <c r="X32" s="686"/>
      <c r="Y32" s="687"/>
      <c r="Z32" s="688">
        <v>0</v>
      </c>
      <c r="AA32" s="688"/>
      <c r="AB32" s="688"/>
      <c r="AC32" s="688"/>
      <c r="AD32" s="689">
        <v>14003</v>
      </c>
      <c r="AE32" s="689"/>
      <c r="AF32" s="689"/>
      <c r="AG32" s="689"/>
      <c r="AH32" s="689"/>
      <c r="AI32" s="689"/>
      <c r="AJ32" s="689"/>
      <c r="AK32" s="689"/>
      <c r="AL32" s="690">
        <v>0</v>
      </c>
      <c r="AM32" s="691"/>
      <c r="AN32" s="691"/>
      <c r="AO32" s="692"/>
      <c r="AP32" s="744"/>
      <c r="AQ32" s="745"/>
      <c r="AR32" s="745"/>
      <c r="AS32" s="745"/>
      <c r="AT32" s="749"/>
      <c r="AU32" s="230" t="s">
        <v>314</v>
      </c>
      <c r="AV32" s="230"/>
      <c r="AW32" s="230"/>
      <c r="AX32" s="682" t="s">
        <v>315</v>
      </c>
      <c r="AY32" s="683"/>
      <c r="AZ32" s="683"/>
      <c r="BA32" s="683"/>
      <c r="BB32" s="683"/>
      <c r="BC32" s="683"/>
      <c r="BD32" s="683"/>
      <c r="BE32" s="683"/>
      <c r="BF32" s="684"/>
      <c r="BG32" s="754">
        <v>98.7</v>
      </c>
      <c r="BH32" s="721"/>
      <c r="BI32" s="721"/>
      <c r="BJ32" s="721"/>
      <c r="BK32" s="721"/>
      <c r="BL32" s="721"/>
      <c r="BM32" s="691">
        <v>96.8</v>
      </c>
      <c r="BN32" s="751"/>
      <c r="BO32" s="751"/>
      <c r="BP32" s="751"/>
      <c r="BQ32" s="752"/>
      <c r="BR32" s="754">
        <v>99.3</v>
      </c>
      <c r="BS32" s="721"/>
      <c r="BT32" s="721"/>
      <c r="BU32" s="721"/>
      <c r="BV32" s="721"/>
      <c r="BW32" s="721"/>
      <c r="BX32" s="691">
        <v>97.2</v>
      </c>
      <c r="BY32" s="751"/>
      <c r="BZ32" s="751"/>
      <c r="CA32" s="751"/>
      <c r="CB32" s="752"/>
      <c r="CD32" s="733"/>
      <c r="CE32" s="734"/>
      <c r="CF32" s="700" t="s">
        <v>316</v>
      </c>
      <c r="CG32" s="701"/>
      <c r="CH32" s="701"/>
      <c r="CI32" s="701"/>
      <c r="CJ32" s="701"/>
      <c r="CK32" s="701"/>
      <c r="CL32" s="701"/>
      <c r="CM32" s="701"/>
      <c r="CN32" s="701"/>
      <c r="CO32" s="701"/>
      <c r="CP32" s="701"/>
      <c r="CQ32" s="702"/>
      <c r="CR32" s="685">
        <v>74</v>
      </c>
      <c r="CS32" s="686"/>
      <c r="CT32" s="686"/>
      <c r="CU32" s="686"/>
      <c r="CV32" s="686"/>
      <c r="CW32" s="686"/>
      <c r="CX32" s="686"/>
      <c r="CY32" s="687"/>
      <c r="CZ32" s="690">
        <v>0</v>
      </c>
      <c r="DA32" s="719"/>
      <c r="DB32" s="719"/>
      <c r="DC32" s="723"/>
      <c r="DD32" s="694">
        <v>74</v>
      </c>
      <c r="DE32" s="686"/>
      <c r="DF32" s="686"/>
      <c r="DG32" s="686"/>
      <c r="DH32" s="686"/>
      <c r="DI32" s="686"/>
      <c r="DJ32" s="686"/>
      <c r="DK32" s="687"/>
      <c r="DL32" s="694">
        <v>74</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317</v>
      </c>
      <c r="C33" s="683"/>
      <c r="D33" s="683"/>
      <c r="E33" s="683"/>
      <c r="F33" s="683"/>
      <c r="G33" s="683"/>
      <c r="H33" s="683"/>
      <c r="I33" s="683"/>
      <c r="J33" s="683"/>
      <c r="K33" s="683"/>
      <c r="L33" s="683"/>
      <c r="M33" s="683"/>
      <c r="N33" s="683"/>
      <c r="O33" s="683"/>
      <c r="P33" s="683"/>
      <c r="Q33" s="684"/>
      <c r="R33" s="685">
        <v>12996361</v>
      </c>
      <c r="S33" s="686"/>
      <c r="T33" s="686"/>
      <c r="U33" s="686"/>
      <c r="V33" s="686"/>
      <c r="W33" s="686"/>
      <c r="X33" s="686"/>
      <c r="Y33" s="687"/>
      <c r="Z33" s="688">
        <v>5.6</v>
      </c>
      <c r="AA33" s="688"/>
      <c r="AB33" s="688"/>
      <c r="AC33" s="688"/>
      <c r="AD33" s="689" t="s">
        <v>185</v>
      </c>
      <c r="AE33" s="689"/>
      <c r="AF33" s="689"/>
      <c r="AG33" s="689"/>
      <c r="AH33" s="689"/>
      <c r="AI33" s="689"/>
      <c r="AJ33" s="689"/>
      <c r="AK33" s="689"/>
      <c r="AL33" s="690" t="s">
        <v>185</v>
      </c>
      <c r="AM33" s="691"/>
      <c r="AN33" s="691"/>
      <c r="AO33" s="692"/>
      <c r="AP33" s="746"/>
      <c r="AQ33" s="747"/>
      <c r="AR33" s="747"/>
      <c r="AS33" s="747"/>
      <c r="AT33" s="750"/>
      <c r="AU33" s="232"/>
      <c r="AV33" s="232"/>
      <c r="AW33" s="232"/>
      <c r="AX33" s="726" t="s">
        <v>318</v>
      </c>
      <c r="AY33" s="727"/>
      <c r="AZ33" s="727"/>
      <c r="BA33" s="727"/>
      <c r="BB33" s="727"/>
      <c r="BC33" s="727"/>
      <c r="BD33" s="727"/>
      <c r="BE33" s="727"/>
      <c r="BF33" s="728"/>
      <c r="BG33" s="755">
        <v>98.2</v>
      </c>
      <c r="BH33" s="756"/>
      <c r="BI33" s="756"/>
      <c r="BJ33" s="756"/>
      <c r="BK33" s="756"/>
      <c r="BL33" s="756"/>
      <c r="BM33" s="757">
        <v>96.4</v>
      </c>
      <c r="BN33" s="756"/>
      <c r="BO33" s="756"/>
      <c r="BP33" s="756"/>
      <c r="BQ33" s="758"/>
      <c r="BR33" s="755">
        <v>99.2</v>
      </c>
      <c r="BS33" s="756"/>
      <c r="BT33" s="756"/>
      <c r="BU33" s="756"/>
      <c r="BV33" s="756"/>
      <c r="BW33" s="756"/>
      <c r="BX33" s="757">
        <v>97</v>
      </c>
      <c r="BY33" s="756"/>
      <c r="BZ33" s="756"/>
      <c r="CA33" s="756"/>
      <c r="CB33" s="758"/>
      <c r="CD33" s="700" t="s">
        <v>319</v>
      </c>
      <c r="CE33" s="701"/>
      <c r="CF33" s="701"/>
      <c r="CG33" s="701"/>
      <c r="CH33" s="701"/>
      <c r="CI33" s="701"/>
      <c r="CJ33" s="701"/>
      <c r="CK33" s="701"/>
      <c r="CL33" s="701"/>
      <c r="CM33" s="701"/>
      <c r="CN33" s="701"/>
      <c r="CO33" s="701"/>
      <c r="CP33" s="701"/>
      <c r="CQ33" s="702"/>
      <c r="CR33" s="685">
        <v>109288596</v>
      </c>
      <c r="CS33" s="721"/>
      <c r="CT33" s="721"/>
      <c r="CU33" s="721"/>
      <c r="CV33" s="721"/>
      <c r="CW33" s="721"/>
      <c r="CX33" s="721"/>
      <c r="CY33" s="722"/>
      <c r="CZ33" s="690">
        <v>48.1</v>
      </c>
      <c r="DA33" s="719"/>
      <c r="DB33" s="719"/>
      <c r="DC33" s="723"/>
      <c r="DD33" s="694">
        <v>52456930</v>
      </c>
      <c r="DE33" s="721"/>
      <c r="DF33" s="721"/>
      <c r="DG33" s="721"/>
      <c r="DH33" s="721"/>
      <c r="DI33" s="721"/>
      <c r="DJ33" s="721"/>
      <c r="DK33" s="722"/>
      <c r="DL33" s="694">
        <v>39107509</v>
      </c>
      <c r="DM33" s="721"/>
      <c r="DN33" s="721"/>
      <c r="DO33" s="721"/>
      <c r="DP33" s="721"/>
      <c r="DQ33" s="721"/>
      <c r="DR33" s="721"/>
      <c r="DS33" s="721"/>
      <c r="DT33" s="721"/>
      <c r="DU33" s="721"/>
      <c r="DV33" s="722"/>
      <c r="DW33" s="690">
        <v>38</v>
      </c>
      <c r="DX33" s="719"/>
      <c r="DY33" s="719"/>
      <c r="DZ33" s="719"/>
      <c r="EA33" s="719"/>
      <c r="EB33" s="719"/>
      <c r="EC33" s="720"/>
    </row>
    <row r="34" spans="2:133" ht="11.25" customHeight="1" x14ac:dyDescent="0.15">
      <c r="B34" s="682" t="s">
        <v>320</v>
      </c>
      <c r="C34" s="683"/>
      <c r="D34" s="683"/>
      <c r="E34" s="683"/>
      <c r="F34" s="683"/>
      <c r="G34" s="683"/>
      <c r="H34" s="683"/>
      <c r="I34" s="683"/>
      <c r="J34" s="683"/>
      <c r="K34" s="683"/>
      <c r="L34" s="683"/>
      <c r="M34" s="683"/>
      <c r="N34" s="683"/>
      <c r="O34" s="683"/>
      <c r="P34" s="683"/>
      <c r="Q34" s="684"/>
      <c r="R34" s="685">
        <v>361546</v>
      </c>
      <c r="S34" s="686"/>
      <c r="T34" s="686"/>
      <c r="U34" s="686"/>
      <c r="V34" s="686"/>
      <c r="W34" s="686"/>
      <c r="X34" s="686"/>
      <c r="Y34" s="687"/>
      <c r="Z34" s="688">
        <v>0.2</v>
      </c>
      <c r="AA34" s="688"/>
      <c r="AB34" s="688"/>
      <c r="AC34" s="688"/>
      <c r="AD34" s="689" t="s">
        <v>185</v>
      </c>
      <c r="AE34" s="689"/>
      <c r="AF34" s="689"/>
      <c r="AG34" s="689"/>
      <c r="AH34" s="689"/>
      <c r="AI34" s="689"/>
      <c r="AJ34" s="689"/>
      <c r="AK34" s="689"/>
      <c r="AL34" s="690" t="s">
        <v>184</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321</v>
      </c>
      <c r="CE34" s="701"/>
      <c r="CF34" s="701"/>
      <c r="CG34" s="701"/>
      <c r="CH34" s="701"/>
      <c r="CI34" s="701"/>
      <c r="CJ34" s="701"/>
      <c r="CK34" s="701"/>
      <c r="CL34" s="701"/>
      <c r="CM34" s="701"/>
      <c r="CN34" s="701"/>
      <c r="CO34" s="701"/>
      <c r="CP34" s="701"/>
      <c r="CQ34" s="702"/>
      <c r="CR34" s="685">
        <v>26587237</v>
      </c>
      <c r="CS34" s="686"/>
      <c r="CT34" s="686"/>
      <c r="CU34" s="686"/>
      <c r="CV34" s="686"/>
      <c r="CW34" s="686"/>
      <c r="CX34" s="686"/>
      <c r="CY34" s="687"/>
      <c r="CZ34" s="690">
        <v>11.7</v>
      </c>
      <c r="DA34" s="719"/>
      <c r="DB34" s="719"/>
      <c r="DC34" s="723"/>
      <c r="DD34" s="694">
        <v>20898895</v>
      </c>
      <c r="DE34" s="686"/>
      <c r="DF34" s="686"/>
      <c r="DG34" s="686"/>
      <c r="DH34" s="686"/>
      <c r="DI34" s="686"/>
      <c r="DJ34" s="686"/>
      <c r="DK34" s="687"/>
      <c r="DL34" s="694">
        <v>16473143</v>
      </c>
      <c r="DM34" s="686"/>
      <c r="DN34" s="686"/>
      <c r="DO34" s="686"/>
      <c r="DP34" s="686"/>
      <c r="DQ34" s="686"/>
      <c r="DR34" s="686"/>
      <c r="DS34" s="686"/>
      <c r="DT34" s="686"/>
      <c r="DU34" s="686"/>
      <c r="DV34" s="687"/>
      <c r="DW34" s="690">
        <v>16</v>
      </c>
      <c r="DX34" s="719"/>
      <c r="DY34" s="719"/>
      <c r="DZ34" s="719"/>
      <c r="EA34" s="719"/>
      <c r="EB34" s="719"/>
      <c r="EC34" s="720"/>
    </row>
    <row r="35" spans="2:133" ht="11.25" customHeight="1" x14ac:dyDescent="0.15">
      <c r="B35" s="682" t="s">
        <v>322</v>
      </c>
      <c r="C35" s="683"/>
      <c r="D35" s="683"/>
      <c r="E35" s="683"/>
      <c r="F35" s="683"/>
      <c r="G35" s="683"/>
      <c r="H35" s="683"/>
      <c r="I35" s="683"/>
      <c r="J35" s="683"/>
      <c r="K35" s="683"/>
      <c r="L35" s="683"/>
      <c r="M35" s="683"/>
      <c r="N35" s="683"/>
      <c r="O35" s="683"/>
      <c r="P35" s="683"/>
      <c r="Q35" s="684"/>
      <c r="R35" s="685">
        <v>490321</v>
      </c>
      <c r="S35" s="686"/>
      <c r="T35" s="686"/>
      <c r="U35" s="686"/>
      <c r="V35" s="686"/>
      <c r="W35" s="686"/>
      <c r="X35" s="686"/>
      <c r="Y35" s="687"/>
      <c r="Z35" s="688">
        <v>0.2</v>
      </c>
      <c r="AA35" s="688"/>
      <c r="AB35" s="688"/>
      <c r="AC35" s="688"/>
      <c r="AD35" s="689" t="s">
        <v>185</v>
      </c>
      <c r="AE35" s="689"/>
      <c r="AF35" s="689"/>
      <c r="AG35" s="689"/>
      <c r="AH35" s="689"/>
      <c r="AI35" s="689"/>
      <c r="AJ35" s="689"/>
      <c r="AK35" s="689"/>
      <c r="AL35" s="690" t="s">
        <v>185</v>
      </c>
      <c r="AM35" s="691"/>
      <c r="AN35" s="691"/>
      <c r="AO35" s="692"/>
      <c r="AP35" s="235"/>
      <c r="AQ35" s="664" t="s">
        <v>323</v>
      </c>
      <c r="AR35" s="665"/>
      <c r="AS35" s="665"/>
      <c r="AT35" s="665"/>
      <c r="AU35" s="665"/>
      <c r="AV35" s="665"/>
      <c r="AW35" s="665"/>
      <c r="AX35" s="665"/>
      <c r="AY35" s="665"/>
      <c r="AZ35" s="665"/>
      <c r="BA35" s="665"/>
      <c r="BB35" s="665"/>
      <c r="BC35" s="665"/>
      <c r="BD35" s="665"/>
      <c r="BE35" s="665"/>
      <c r="BF35" s="666"/>
      <c r="BG35" s="664" t="s">
        <v>324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325</v>
      </c>
      <c r="CE35" s="701"/>
      <c r="CF35" s="701"/>
      <c r="CG35" s="701"/>
      <c r="CH35" s="701"/>
      <c r="CI35" s="701"/>
      <c r="CJ35" s="701"/>
      <c r="CK35" s="701"/>
      <c r="CL35" s="701"/>
      <c r="CM35" s="701"/>
      <c r="CN35" s="701"/>
      <c r="CO35" s="701"/>
      <c r="CP35" s="701"/>
      <c r="CQ35" s="702"/>
      <c r="CR35" s="685">
        <v>2078799</v>
      </c>
      <c r="CS35" s="721"/>
      <c r="CT35" s="721"/>
      <c r="CU35" s="721"/>
      <c r="CV35" s="721"/>
      <c r="CW35" s="721"/>
      <c r="CX35" s="721"/>
      <c r="CY35" s="722"/>
      <c r="CZ35" s="690">
        <v>0.9</v>
      </c>
      <c r="DA35" s="719"/>
      <c r="DB35" s="719"/>
      <c r="DC35" s="723"/>
      <c r="DD35" s="694">
        <v>1336783</v>
      </c>
      <c r="DE35" s="721"/>
      <c r="DF35" s="721"/>
      <c r="DG35" s="721"/>
      <c r="DH35" s="721"/>
      <c r="DI35" s="721"/>
      <c r="DJ35" s="721"/>
      <c r="DK35" s="722"/>
      <c r="DL35" s="694">
        <v>963333</v>
      </c>
      <c r="DM35" s="721"/>
      <c r="DN35" s="721"/>
      <c r="DO35" s="721"/>
      <c r="DP35" s="721"/>
      <c r="DQ35" s="721"/>
      <c r="DR35" s="721"/>
      <c r="DS35" s="721"/>
      <c r="DT35" s="721"/>
      <c r="DU35" s="721"/>
      <c r="DV35" s="722"/>
      <c r="DW35" s="690">
        <v>0.9</v>
      </c>
      <c r="DX35" s="719"/>
      <c r="DY35" s="719"/>
      <c r="DZ35" s="719"/>
      <c r="EA35" s="719"/>
      <c r="EB35" s="719"/>
      <c r="EC35" s="720"/>
    </row>
    <row r="36" spans="2:133" ht="11.25" customHeight="1" x14ac:dyDescent="0.15">
      <c r="B36" s="682" t="s">
        <v>326</v>
      </c>
      <c r="C36" s="683"/>
      <c r="D36" s="683"/>
      <c r="E36" s="683"/>
      <c r="F36" s="683"/>
      <c r="G36" s="683"/>
      <c r="H36" s="683"/>
      <c r="I36" s="683"/>
      <c r="J36" s="683"/>
      <c r="K36" s="683"/>
      <c r="L36" s="683"/>
      <c r="M36" s="683"/>
      <c r="N36" s="683"/>
      <c r="O36" s="683"/>
      <c r="P36" s="683"/>
      <c r="Q36" s="684"/>
      <c r="R36" s="685">
        <v>588702</v>
      </c>
      <c r="S36" s="686"/>
      <c r="T36" s="686"/>
      <c r="U36" s="686"/>
      <c r="V36" s="686"/>
      <c r="W36" s="686"/>
      <c r="X36" s="686"/>
      <c r="Y36" s="687"/>
      <c r="Z36" s="688">
        <v>0.3</v>
      </c>
      <c r="AA36" s="688"/>
      <c r="AB36" s="688"/>
      <c r="AC36" s="688"/>
      <c r="AD36" s="689" t="s">
        <v>184</v>
      </c>
      <c r="AE36" s="689"/>
      <c r="AF36" s="689"/>
      <c r="AG36" s="689"/>
      <c r="AH36" s="689"/>
      <c r="AI36" s="689"/>
      <c r="AJ36" s="689"/>
      <c r="AK36" s="689"/>
      <c r="AL36" s="690" t="s">
        <v>185</v>
      </c>
      <c r="AM36" s="691"/>
      <c r="AN36" s="691"/>
      <c r="AO36" s="692"/>
      <c r="AP36" s="235"/>
      <c r="AQ36" s="759" t="s">
        <v>327</v>
      </c>
      <c r="AR36" s="760"/>
      <c r="AS36" s="760"/>
      <c r="AT36" s="760"/>
      <c r="AU36" s="760"/>
      <c r="AV36" s="760"/>
      <c r="AW36" s="760"/>
      <c r="AX36" s="760"/>
      <c r="AY36" s="761"/>
      <c r="AZ36" s="674">
        <v>23236551</v>
      </c>
      <c r="BA36" s="675"/>
      <c r="BB36" s="675"/>
      <c r="BC36" s="675"/>
      <c r="BD36" s="675"/>
      <c r="BE36" s="675"/>
      <c r="BF36" s="762"/>
      <c r="BG36" s="696" t="s">
        <v>328</v>
      </c>
      <c r="BH36" s="697"/>
      <c r="BI36" s="697"/>
      <c r="BJ36" s="697"/>
      <c r="BK36" s="697"/>
      <c r="BL36" s="697"/>
      <c r="BM36" s="697"/>
      <c r="BN36" s="697"/>
      <c r="BO36" s="697"/>
      <c r="BP36" s="697"/>
      <c r="BQ36" s="697"/>
      <c r="BR36" s="697"/>
      <c r="BS36" s="697"/>
      <c r="BT36" s="697"/>
      <c r="BU36" s="698"/>
      <c r="BV36" s="674">
        <v>244786</v>
      </c>
      <c r="BW36" s="675"/>
      <c r="BX36" s="675"/>
      <c r="BY36" s="675"/>
      <c r="BZ36" s="675"/>
      <c r="CA36" s="675"/>
      <c r="CB36" s="762"/>
      <c r="CD36" s="700" t="s">
        <v>329</v>
      </c>
      <c r="CE36" s="701"/>
      <c r="CF36" s="701"/>
      <c r="CG36" s="701"/>
      <c r="CH36" s="701"/>
      <c r="CI36" s="701"/>
      <c r="CJ36" s="701"/>
      <c r="CK36" s="701"/>
      <c r="CL36" s="701"/>
      <c r="CM36" s="701"/>
      <c r="CN36" s="701"/>
      <c r="CO36" s="701"/>
      <c r="CP36" s="701"/>
      <c r="CQ36" s="702"/>
      <c r="CR36" s="685">
        <v>62108250</v>
      </c>
      <c r="CS36" s="686"/>
      <c r="CT36" s="686"/>
      <c r="CU36" s="686"/>
      <c r="CV36" s="686"/>
      <c r="CW36" s="686"/>
      <c r="CX36" s="686"/>
      <c r="CY36" s="687"/>
      <c r="CZ36" s="690">
        <v>27.3</v>
      </c>
      <c r="DA36" s="719"/>
      <c r="DB36" s="719"/>
      <c r="DC36" s="723"/>
      <c r="DD36" s="694">
        <v>14797426</v>
      </c>
      <c r="DE36" s="686"/>
      <c r="DF36" s="686"/>
      <c r="DG36" s="686"/>
      <c r="DH36" s="686"/>
      <c r="DI36" s="686"/>
      <c r="DJ36" s="686"/>
      <c r="DK36" s="687"/>
      <c r="DL36" s="694">
        <v>9885087</v>
      </c>
      <c r="DM36" s="686"/>
      <c r="DN36" s="686"/>
      <c r="DO36" s="686"/>
      <c r="DP36" s="686"/>
      <c r="DQ36" s="686"/>
      <c r="DR36" s="686"/>
      <c r="DS36" s="686"/>
      <c r="DT36" s="686"/>
      <c r="DU36" s="686"/>
      <c r="DV36" s="687"/>
      <c r="DW36" s="690">
        <v>9.6</v>
      </c>
      <c r="DX36" s="719"/>
      <c r="DY36" s="719"/>
      <c r="DZ36" s="719"/>
      <c r="EA36" s="719"/>
      <c r="EB36" s="719"/>
      <c r="EC36" s="720"/>
    </row>
    <row r="37" spans="2:133" ht="11.25" customHeight="1" x14ac:dyDescent="0.15">
      <c r="B37" s="682" t="s">
        <v>330</v>
      </c>
      <c r="C37" s="683"/>
      <c r="D37" s="683"/>
      <c r="E37" s="683"/>
      <c r="F37" s="683"/>
      <c r="G37" s="683"/>
      <c r="H37" s="683"/>
      <c r="I37" s="683"/>
      <c r="J37" s="683"/>
      <c r="K37" s="683"/>
      <c r="L37" s="683"/>
      <c r="M37" s="683"/>
      <c r="N37" s="683"/>
      <c r="O37" s="683"/>
      <c r="P37" s="683"/>
      <c r="Q37" s="684"/>
      <c r="R37" s="685">
        <v>3164411</v>
      </c>
      <c r="S37" s="686"/>
      <c r="T37" s="686"/>
      <c r="U37" s="686"/>
      <c r="V37" s="686"/>
      <c r="W37" s="686"/>
      <c r="X37" s="686"/>
      <c r="Y37" s="687"/>
      <c r="Z37" s="688">
        <v>1.4</v>
      </c>
      <c r="AA37" s="688"/>
      <c r="AB37" s="688"/>
      <c r="AC37" s="688"/>
      <c r="AD37" s="689" t="s">
        <v>185</v>
      </c>
      <c r="AE37" s="689"/>
      <c r="AF37" s="689"/>
      <c r="AG37" s="689"/>
      <c r="AH37" s="689"/>
      <c r="AI37" s="689"/>
      <c r="AJ37" s="689"/>
      <c r="AK37" s="689"/>
      <c r="AL37" s="690" t="s">
        <v>184</v>
      </c>
      <c r="AM37" s="691"/>
      <c r="AN37" s="691"/>
      <c r="AO37" s="692"/>
      <c r="AQ37" s="763" t="s">
        <v>331</v>
      </c>
      <c r="AR37" s="764"/>
      <c r="AS37" s="764"/>
      <c r="AT37" s="764"/>
      <c r="AU37" s="764"/>
      <c r="AV37" s="764"/>
      <c r="AW37" s="764"/>
      <c r="AX37" s="764"/>
      <c r="AY37" s="765"/>
      <c r="AZ37" s="685">
        <v>6177569</v>
      </c>
      <c r="BA37" s="686"/>
      <c r="BB37" s="686"/>
      <c r="BC37" s="686"/>
      <c r="BD37" s="721"/>
      <c r="BE37" s="721"/>
      <c r="BF37" s="752"/>
      <c r="BG37" s="700" t="s">
        <v>332</v>
      </c>
      <c r="BH37" s="701"/>
      <c r="BI37" s="701"/>
      <c r="BJ37" s="701"/>
      <c r="BK37" s="701"/>
      <c r="BL37" s="701"/>
      <c r="BM37" s="701"/>
      <c r="BN37" s="701"/>
      <c r="BO37" s="701"/>
      <c r="BP37" s="701"/>
      <c r="BQ37" s="701"/>
      <c r="BR37" s="701"/>
      <c r="BS37" s="701"/>
      <c r="BT37" s="701"/>
      <c r="BU37" s="702"/>
      <c r="BV37" s="685">
        <v>-159501</v>
      </c>
      <c r="BW37" s="686"/>
      <c r="BX37" s="686"/>
      <c r="BY37" s="686"/>
      <c r="BZ37" s="686"/>
      <c r="CA37" s="686"/>
      <c r="CB37" s="695"/>
      <c r="CD37" s="700" t="s">
        <v>333</v>
      </c>
      <c r="CE37" s="701"/>
      <c r="CF37" s="701"/>
      <c r="CG37" s="701"/>
      <c r="CH37" s="701"/>
      <c r="CI37" s="701"/>
      <c r="CJ37" s="701"/>
      <c r="CK37" s="701"/>
      <c r="CL37" s="701"/>
      <c r="CM37" s="701"/>
      <c r="CN37" s="701"/>
      <c r="CO37" s="701"/>
      <c r="CP37" s="701"/>
      <c r="CQ37" s="702"/>
      <c r="CR37" s="685">
        <v>25304</v>
      </c>
      <c r="CS37" s="721"/>
      <c r="CT37" s="721"/>
      <c r="CU37" s="721"/>
      <c r="CV37" s="721"/>
      <c r="CW37" s="721"/>
      <c r="CX37" s="721"/>
      <c r="CY37" s="722"/>
      <c r="CZ37" s="690">
        <v>0</v>
      </c>
      <c r="DA37" s="719"/>
      <c r="DB37" s="719"/>
      <c r="DC37" s="723"/>
      <c r="DD37" s="694">
        <v>25304</v>
      </c>
      <c r="DE37" s="721"/>
      <c r="DF37" s="721"/>
      <c r="DG37" s="721"/>
      <c r="DH37" s="721"/>
      <c r="DI37" s="721"/>
      <c r="DJ37" s="721"/>
      <c r="DK37" s="722"/>
      <c r="DL37" s="694">
        <v>23083</v>
      </c>
      <c r="DM37" s="721"/>
      <c r="DN37" s="721"/>
      <c r="DO37" s="721"/>
      <c r="DP37" s="721"/>
      <c r="DQ37" s="721"/>
      <c r="DR37" s="721"/>
      <c r="DS37" s="721"/>
      <c r="DT37" s="721"/>
      <c r="DU37" s="721"/>
      <c r="DV37" s="722"/>
      <c r="DW37" s="690">
        <v>0</v>
      </c>
      <c r="DX37" s="719"/>
      <c r="DY37" s="719"/>
      <c r="DZ37" s="719"/>
      <c r="EA37" s="719"/>
      <c r="EB37" s="719"/>
      <c r="EC37" s="720"/>
    </row>
    <row r="38" spans="2:133" ht="11.25" customHeight="1" x14ac:dyDescent="0.15">
      <c r="B38" s="682" t="s">
        <v>334</v>
      </c>
      <c r="C38" s="683"/>
      <c r="D38" s="683"/>
      <c r="E38" s="683"/>
      <c r="F38" s="683"/>
      <c r="G38" s="683"/>
      <c r="H38" s="683"/>
      <c r="I38" s="683"/>
      <c r="J38" s="683"/>
      <c r="K38" s="683"/>
      <c r="L38" s="683"/>
      <c r="M38" s="683"/>
      <c r="N38" s="683"/>
      <c r="O38" s="683"/>
      <c r="P38" s="683"/>
      <c r="Q38" s="684"/>
      <c r="R38" s="685">
        <v>2349309</v>
      </c>
      <c r="S38" s="686"/>
      <c r="T38" s="686"/>
      <c r="U38" s="686"/>
      <c r="V38" s="686"/>
      <c r="W38" s="686"/>
      <c r="X38" s="686"/>
      <c r="Y38" s="687"/>
      <c r="Z38" s="688">
        <v>1</v>
      </c>
      <c r="AA38" s="688"/>
      <c r="AB38" s="688"/>
      <c r="AC38" s="688"/>
      <c r="AD38" s="689">
        <v>23297</v>
      </c>
      <c r="AE38" s="689"/>
      <c r="AF38" s="689"/>
      <c r="AG38" s="689"/>
      <c r="AH38" s="689"/>
      <c r="AI38" s="689"/>
      <c r="AJ38" s="689"/>
      <c r="AK38" s="689"/>
      <c r="AL38" s="690">
        <v>0</v>
      </c>
      <c r="AM38" s="691"/>
      <c r="AN38" s="691"/>
      <c r="AO38" s="692"/>
      <c r="AQ38" s="763" t="s">
        <v>335</v>
      </c>
      <c r="AR38" s="764"/>
      <c r="AS38" s="764"/>
      <c r="AT38" s="764"/>
      <c r="AU38" s="764"/>
      <c r="AV38" s="764"/>
      <c r="AW38" s="764"/>
      <c r="AX38" s="764"/>
      <c r="AY38" s="765"/>
      <c r="AZ38" s="685">
        <v>713260</v>
      </c>
      <c r="BA38" s="686"/>
      <c r="BB38" s="686"/>
      <c r="BC38" s="686"/>
      <c r="BD38" s="721"/>
      <c r="BE38" s="721"/>
      <c r="BF38" s="752"/>
      <c r="BG38" s="700" t="s">
        <v>336</v>
      </c>
      <c r="BH38" s="701"/>
      <c r="BI38" s="701"/>
      <c r="BJ38" s="701"/>
      <c r="BK38" s="701"/>
      <c r="BL38" s="701"/>
      <c r="BM38" s="701"/>
      <c r="BN38" s="701"/>
      <c r="BO38" s="701"/>
      <c r="BP38" s="701"/>
      <c r="BQ38" s="701"/>
      <c r="BR38" s="701"/>
      <c r="BS38" s="701"/>
      <c r="BT38" s="701"/>
      <c r="BU38" s="702"/>
      <c r="BV38" s="685">
        <v>56270</v>
      </c>
      <c r="BW38" s="686"/>
      <c r="BX38" s="686"/>
      <c r="BY38" s="686"/>
      <c r="BZ38" s="686"/>
      <c r="CA38" s="686"/>
      <c r="CB38" s="695"/>
      <c r="CD38" s="700" t="s">
        <v>337</v>
      </c>
      <c r="CE38" s="701"/>
      <c r="CF38" s="701"/>
      <c r="CG38" s="701"/>
      <c r="CH38" s="701"/>
      <c r="CI38" s="701"/>
      <c r="CJ38" s="701"/>
      <c r="CK38" s="701"/>
      <c r="CL38" s="701"/>
      <c r="CM38" s="701"/>
      <c r="CN38" s="701"/>
      <c r="CO38" s="701"/>
      <c r="CP38" s="701"/>
      <c r="CQ38" s="702"/>
      <c r="CR38" s="685">
        <v>15672320</v>
      </c>
      <c r="CS38" s="686"/>
      <c r="CT38" s="686"/>
      <c r="CU38" s="686"/>
      <c r="CV38" s="686"/>
      <c r="CW38" s="686"/>
      <c r="CX38" s="686"/>
      <c r="CY38" s="687"/>
      <c r="CZ38" s="690">
        <v>6.9</v>
      </c>
      <c r="DA38" s="719"/>
      <c r="DB38" s="719"/>
      <c r="DC38" s="723"/>
      <c r="DD38" s="694">
        <v>12815624</v>
      </c>
      <c r="DE38" s="686"/>
      <c r="DF38" s="686"/>
      <c r="DG38" s="686"/>
      <c r="DH38" s="686"/>
      <c r="DI38" s="686"/>
      <c r="DJ38" s="686"/>
      <c r="DK38" s="687"/>
      <c r="DL38" s="694">
        <v>11785933</v>
      </c>
      <c r="DM38" s="686"/>
      <c r="DN38" s="686"/>
      <c r="DO38" s="686"/>
      <c r="DP38" s="686"/>
      <c r="DQ38" s="686"/>
      <c r="DR38" s="686"/>
      <c r="DS38" s="686"/>
      <c r="DT38" s="686"/>
      <c r="DU38" s="686"/>
      <c r="DV38" s="687"/>
      <c r="DW38" s="690">
        <v>11.5</v>
      </c>
      <c r="DX38" s="719"/>
      <c r="DY38" s="719"/>
      <c r="DZ38" s="719"/>
      <c r="EA38" s="719"/>
      <c r="EB38" s="719"/>
      <c r="EC38" s="720"/>
    </row>
    <row r="39" spans="2:133" ht="11.25" customHeight="1" x14ac:dyDescent="0.15">
      <c r="B39" s="682" t="s">
        <v>338</v>
      </c>
      <c r="C39" s="683"/>
      <c r="D39" s="683"/>
      <c r="E39" s="683"/>
      <c r="F39" s="683"/>
      <c r="G39" s="683"/>
      <c r="H39" s="683"/>
      <c r="I39" s="683"/>
      <c r="J39" s="683"/>
      <c r="K39" s="683"/>
      <c r="L39" s="683"/>
      <c r="M39" s="683"/>
      <c r="N39" s="683"/>
      <c r="O39" s="683"/>
      <c r="P39" s="683"/>
      <c r="Q39" s="684"/>
      <c r="R39" s="685">
        <v>16968700</v>
      </c>
      <c r="S39" s="686"/>
      <c r="T39" s="686"/>
      <c r="U39" s="686"/>
      <c r="V39" s="686"/>
      <c r="W39" s="686"/>
      <c r="X39" s="686"/>
      <c r="Y39" s="687"/>
      <c r="Z39" s="688">
        <v>7.3</v>
      </c>
      <c r="AA39" s="688"/>
      <c r="AB39" s="688"/>
      <c r="AC39" s="688"/>
      <c r="AD39" s="689" t="s">
        <v>185</v>
      </c>
      <c r="AE39" s="689"/>
      <c r="AF39" s="689"/>
      <c r="AG39" s="689"/>
      <c r="AH39" s="689"/>
      <c r="AI39" s="689"/>
      <c r="AJ39" s="689"/>
      <c r="AK39" s="689"/>
      <c r="AL39" s="690" t="s">
        <v>185</v>
      </c>
      <c r="AM39" s="691"/>
      <c r="AN39" s="691"/>
      <c r="AO39" s="692"/>
      <c r="AQ39" s="763" t="s">
        <v>339</v>
      </c>
      <c r="AR39" s="764"/>
      <c r="AS39" s="764"/>
      <c r="AT39" s="764"/>
      <c r="AU39" s="764"/>
      <c r="AV39" s="764"/>
      <c r="AW39" s="764"/>
      <c r="AX39" s="764"/>
      <c r="AY39" s="765"/>
      <c r="AZ39" s="685">
        <v>526652</v>
      </c>
      <c r="BA39" s="686"/>
      <c r="BB39" s="686"/>
      <c r="BC39" s="686"/>
      <c r="BD39" s="721"/>
      <c r="BE39" s="721"/>
      <c r="BF39" s="752"/>
      <c r="BG39" s="700" t="s">
        <v>340</v>
      </c>
      <c r="BH39" s="701"/>
      <c r="BI39" s="701"/>
      <c r="BJ39" s="701"/>
      <c r="BK39" s="701"/>
      <c r="BL39" s="701"/>
      <c r="BM39" s="701"/>
      <c r="BN39" s="701"/>
      <c r="BO39" s="701"/>
      <c r="BP39" s="701"/>
      <c r="BQ39" s="701"/>
      <c r="BR39" s="701"/>
      <c r="BS39" s="701"/>
      <c r="BT39" s="701"/>
      <c r="BU39" s="702"/>
      <c r="BV39" s="685">
        <v>83731</v>
      </c>
      <c r="BW39" s="686"/>
      <c r="BX39" s="686"/>
      <c r="BY39" s="686"/>
      <c r="BZ39" s="686"/>
      <c r="CA39" s="686"/>
      <c r="CB39" s="695"/>
      <c r="CD39" s="700" t="s">
        <v>341</v>
      </c>
      <c r="CE39" s="701"/>
      <c r="CF39" s="701"/>
      <c r="CG39" s="701"/>
      <c r="CH39" s="701"/>
      <c r="CI39" s="701"/>
      <c r="CJ39" s="701"/>
      <c r="CK39" s="701"/>
      <c r="CL39" s="701"/>
      <c r="CM39" s="701"/>
      <c r="CN39" s="701"/>
      <c r="CO39" s="701"/>
      <c r="CP39" s="701"/>
      <c r="CQ39" s="702"/>
      <c r="CR39" s="685">
        <v>1618220</v>
      </c>
      <c r="CS39" s="721"/>
      <c r="CT39" s="721"/>
      <c r="CU39" s="721"/>
      <c r="CV39" s="721"/>
      <c r="CW39" s="721"/>
      <c r="CX39" s="721"/>
      <c r="CY39" s="722"/>
      <c r="CZ39" s="690">
        <v>0.7</v>
      </c>
      <c r="DA39" s="719"/>
      <c r="DB39" s="719"/>
      <c r="DC39" s="723"/>
      <c r="DD39" s="694">
        <v>1489815</v>
      </c>
      <c r="DE39" s="721"/>
      <c r="DF39" s="721"/>
      <c r="DG39" s="721"/>
      <c r="DH39" s="721"/>
      <c r="DI39" s="721"/>
      <c r="DJ39" s="721"/>
      <c r="DK39" s="722"/>
      <c r="DL39" s="694" t="s">
        <v>184</v>
      </c>
      <c r="DM39" s="721"/>
      <c r="DN39" s="721"/>
      <c r="DO39" s="721"/>
      <c r="DP39" s="721"/>
      <c r="DQ39" s="721"/>
      <c r="DR39" s="721"/>
      <c r="DS39" s="721"/>
      <c r="DT39" s="721"/>
      <c r="DU39" s="721"/>
      <c r="DV39" s="722"/>
      <c r="DW39" s="690" t="s">
        <v>185</v>
      </c>
      <c r="DX39" s="719"/>
      <c r="DY39" s="719"/>
      <c r="DZ39" s="719"/>
      <c r="EA39" s="719"/>
      <c r="EB39" s="719"/>
      <c r="EC39" s="720"/>
    </row>
    <row r="40" spans="2:133" ht="11.25" customHeight="1" x14ac:dyDescent="0.15">
      <c r="B40" s="682" t="s">
        <v>342</v>
      </c>
      <c r="C40" s="683"/>
      <c r="D40" s="683"/>
      <c r="E40" s="683"/>
      <c r="F40" s="683"/>
      <c r="G40" s="683"/>
      <c r="H40" s="683"/>
      <c r="I40" s="683"/>
      <c r="J40" s="683"/>
      <c r="K40" s="683"/>
      <c r="L40" s="683"/>
      <c r="M40" s="683"/>
      <c r="N40" s="683"/>
      <c r="O40" s="683"/>
      <c r="P40" s="683"/>
      <c r="Q40" s="684"/>
      <c r="R40" s="685">
        <v>217500</v>
      </c>
      <c r="S40" s="686"/>
      <c r="T40" s="686"/>
      <c r="U40" s="686"/>
      <c r="V40" s="686"/>
      <c r="W40" s="686"/>
      <c r="X40" s="686"/>
      <c r="Y40" s="687"/>
      <c r="Z40" s="688">
        <v>0.1</v>
      </c>
      <c r="AA40" s="688"/>
      <c r="AB40" s="688"/>
      <c r="AC40" s="688"/>
      <c r="AD40" s="689" t="s">
        <v>184</v>
      </c>
      <c r="AE40" s="689"/>
      <c r="AF40" s="689"/>
      <c r="AG40" s="689"/>
      <c r="AH40" s="689"/>
      <c r="AI40" s="689"/>
      <c r="AJ40" s="689"/>
      <c r="AK40" s="689"/>
      <c r="AL40" s="690" t="s">
        <v>184</v>
      </c>
      <c r="AM40" s="691"/>
      <c r="AN40" s="691"/>
      <c r="AO40" s="692"/>
      <c r="AQ40" s="763" t="s">
        <v>343</v>
      </c>
      <c r="AR40" s="764"/>
      <c r="AS40" s="764"/>
      <c r="AT40" s="764"/>
      <c r="AU40" s="764"/>
      <c r="AV40" s="764"/>
      <c r="AW40" s="764"/>
      <c r="AX40" s="764"/>
      <c r="AY40" s="765"/>
      <c r="AZ40" s="685">
        <v>368531</v>
      </c>
      <c r="BA40" s="686"/>
      <c r="BB40" s="686"/>
      <c r="BC40" s="686"/>
      <c r="BD40" s="721"/>
      <c r="BE40" s="721"/>
      <c r="BF40" s="752"/>
      <c r="BG40" s="772" t="s">
        <v>344</v>
      </c>
      <c r="BH40" s="773"/>
      <c r="BI40" s="773"/>
      <c r="BJ40" s="773"/>
      <c r="BK40" s="773"/>
      <c r="BL40" s="236"/>
      <c r="BM40" s="701" t="s">
        <v>345</v>
      </c>
      <c r="BN40" s="701"/>
      <c r="BO40" s="701"/>
      <c r="BP40" s="701"/>
      <c r="BQ40" s="701"/>
      <c r="BR40" s="701"/>
      <c r="BS40" s="701"/>
      <c r="BT40" s="701"/>
      <c r="BU40" s="702"/>
      <c r="BV40" s="685">
        <v>107</v>
      </c>
      <c r="BW40" s="686"/>
      <c r="BX40" s="686"/>
      <c r="BY40" s="686"/>
      <c r="BZ40" s="686"/>
      <c r="CA40" s="686"/>
      <c r="CB40" s="695"/>
      <c r="CD40" s="700" t="s">
        <v>346</v>
      </c>
      <c r="CE40" s="701"/>
      <c r="CF40" s="701"/>
      <c r="CG40" s="701"/>
      <c r="CH40" s="701"/>
      <c r="CI40" s="701"/>
      <c r="CJ40" s="701"/>
      <c r="CK40" s="701"/>
      <c r="CL40" s="701"/>
      <c r="CM40" s="701"/>
      <c r="CN40" s="701"/>
      <c r="CO40" s="701"/>
      <c r="CP40" s="701"/>
      <c r="CQ40" s="702"/>
      <c r="CR40" s="685">
        <v>1223770</v>
      </c>
      <c r="CS40" s="686"/>
      <c r="CT40" s="686"/>
      <c r="CU40" s="686"/>
      <c r="CV40" s="686"/>
      <c r="CW40" s="686"/>
      <c r="CX40" s="686"/>
      <c r="CY40" s="687"/>
      <c r="CZ40" s="690">
        <v>0.5</v>
      </c>
      <c r="DA40" s="719"/>
      <c r="DB40" s="719"/>
      <c r="DC40" s="723"/>
      <c r="DD40" s="694">
        <v>1118387</v>
      </c>
      <c r="DE40" s="686"/>
      <c r="DF40" s="686"/>
      <c r="DG40" s="686"/>
      <c r="DH40" s="686"/>
      <c r="DI40" s="686"/>
      <c r="DJ40" s="686"/>
      <c r="DK40" s="687"/>
      <c r="DL40" s="694">
        <v>13</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347</v>
      </c>
      <c r="C41" s="683"/>
      <c r="D41" s="683"/>
      <c r="E41" s="683"/>
      <c r="F41" s="683"/>
      <c r="G41" s="683"/>
      <c r="H41" s="683"/>
      <c r="I41" s="683"/>
      <c r="J41" s="683"/>
      <c r="K41" s="683"/>
      <c r="L41" s="683"/>
      <c r="M41" s="683"/>
      <c r="N41" s="683"/>
      <c r="O41" s="683"/>
      <c r="P41" s="683"/>
      <c r="Q41" s="684"/>
      <c r="R41" s="685" t="s">
        <v>184</v>
      </c>
      <c r="S41" s="686"/>
      <c r="T41" s="686"/>
      <c r="U41" s="686"/>
      <c r="V41" s="686"/>
      <c r="W41" s="686"/>
      <c r="X41" s="686"/>
      <c r="Y41" s="687"/>
      <c r="Z41" s="688" t="s">
        <v>185</v>
      </c>
      <c r="AA41" s="688"/>
      <c r="AB41" s="688"/>
      <c r="AC41" s="688"/>
      <c r="AD41" s="689" t="s">
        <v>184</v>
      </c>
      <c r="AE41" s="689"/>
      <c r="AF41" s="689"/>
      <c r="AG41" s="689"/>
      <c r="AH41" s="689"/>
      <c r="AI41" s="689"/>
      <c r="AJ41" s="689"/>
      <c r="AK41" s="689"/>
      <c r="AL41" s="690" t="s">
        <v>185</v>
      </c>
      <c r="AM41" s="691"/>
      <c r="AN41" s="691"/>
      <c r="AO41" s="692"/>
      <c r="AQ41" s="763" t="s">
        <v>348</v>
      </c>
      <c r="AR41" s="764"/>
      <c r="AS41" s="764"/>
      <c r="AT41" s="764"/>
      <c r="AU41" s="764"/>
      <c r="AV41" s="764"/>
      <c r="AW41" s="764"/>
      <c r="AX41" s="764"/>
      <c r="AY41" s="765"/>
      <c r="AZ41" s="685">
        <v>3335385</v>
      </c>
      <c r="BA41" s="686"/>
      <c r="BB41" s="686"/>
      <c r="BC41" s="686"/>
      <c r="BD41" s="721"/>
      <c r="BE41" s="721"/>
      <c r="BF41" s="752"/>
      <c r="BG41" s="772"/>
      <c r="BH41" s="773"/>
      <c r="BI41" s="773"/>
      <c r="BJ41" s="773"/>
      <c r="BK41" s="773"/>
      <c r="BL41" s="236"/>
      <c r="BM41" s="701" t="s">
        <v>349</v>
      </c>
      <c r="BN41" s="701"/>
      <c r="BO41" s="701"/>
      <c r="BP41" s="701"/>
      <c r="BQ41" s="701"/>
      <c r="BR41" s="701"/>
      <c r="BS41" s="701"/>
      <c r="BT41" s="701"/>
      <c r="BU41" s="702"/>
      <c r="BV41" s="685">
        <v>2</v>
      </c>
      <c r="BW41" s="686"/>
      <c r="BX41" s="686"/>
      <c r="BY41" s="686"/>
      <c r="BZ41" s="686"/>
      <c r="CA41" s="686"/>
      <c r="CB41" s="695"/>
      <c r="CD41" s="700" t="s">
        <v>350</v>
      </c>
      <c r="CE41" s="701"/>
      <c r="CF41" s="701"/>
      <c r="CG41" s="701"/>
      <c r="CH41" s="701"/>
      <c r="CI41" s="701"/>
      <c r="CJ41" s="701"/>
      <c r="CK41" s="701"/>
      <c r="CL41" s="701"/>
      <c r="CM41" s="701"/>
      <c r="CN41" s="701"/>
      <c r="CO41" s="701"/>
      <c r="CP41" s="701"/>
      <c r="CQ41" s="702"/>
      <c r="CR41" s="685" t="s">
        <v>184</v>
      </c>
      <c r="CS41" s="721"/>
      <c r="CT41" s="721"/>
      <c r="CU41" s="721"/>
      <c r="CV41" s="721"/>
      <c r="CW41" s="721"/>
      <c r="CX41" s="721"/>
      <c r="CY41" s="722"/>
      <c r="CZ41" s="690" t="s">
        <v>184</v>
      </c>
      <c r="DA41" s="719"/>
      <c r="DB41" s="719"/>
      <c r="DC41" s="723"/>
      <c r="DD41" s="694" t="s">
        <v>184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351</v>
      </c>
      <c r="C42" s="683"/>
      <c r="D42" s="683"/>
      <c r="E42" s="683"/>
      <c r="F42" s="683"/>
      <c r="G42" s="683"/>
      <c r="H42" s="683"/>
      <c r="I42" s="683"/>
      <c r="J42" s="683"/>
      <c r="K42" s="683"/>
      <c r="L42" s="683"/>
      <c r="M42" s="683"/>
      <c r="N42" s="683"/>
      <c r="O42" s="683"/>
      <c r="P42" s="683"/>
      <c r="Q42" s="684"/>
      <c r="R42" s="685">
        <v>5357800</v>
      </c>
      <c r="S42" s="686"/>
      <c r="T42" s="686"/>
      <c r="U42" s="686"/>
      <c r="V42" s="686"/>
      <c r="W42" s="686"/>
      <c r="X42" s="686"/>
      <c r="Y42" s="687"/>
      <c r="Z42" s="688">
        <v>2.2999999999999998</v>
      </c>
      <c r="AA42" s="688"/>
      <c r="AB42" s="688"/>
      <c r="AC42" s="688"/>
      <c r="AD42" s="689" t="s">
        <v>184</v>
      </c>
      <c r="AE42" s="689"/>
      <c r="AF42" s="689"/>
      <c r="AG42" s="689"/>
      <c r="AH42" s="689"/>
      <c r="AI42" s="689"/>
      <c r="AJ42" s="689"/>
      <c r="AK42" s="689"/>
      <c r="AL42" s="690" t="s">
        <v>185</v>
      </c>
      <c r="AM42" s="691"/>
      <c r="AN42" s="691"/>
      <c r="AO42" s="692"/>
      <c r="AQ42" s="784" t="s">
        <v>352</v>
      </c>
      <c r="AR42" s="785"/>
      <c r="AS42" s="785"/>
      <c r="AT42" s="785"/>
      <c r="AU42" s="785"/>
      <c r="AV42" s="785"/>
      <c r="AW42" s="785"/>
      <c r="AX42" s="785"/>
      <c r="AY42" s="786"/>
      <c r="AZ42" s="776">
        <v>12115154</v>
      </c>
      <c r="BA42" s="777"/>
      <c r="BB42" s="777"/>
      <c r="BC42" s="777"/>
      <c r="BD42" s="756"/>
      <c r="BE42" s="756"/>
      <c r="BF42" s="758"/>
      <c r="BG42" s="774"/>
      <c r="BH42" s="775"/>
      <c r="BI42" s="775"/>
      <c r="BJ42" s="775"/>
      <c r="BK42" s="775"/>
      <c r="BL42" s="237"/>
      <c r="BM42" s="711" t="s">
        <v>353</v>
      </c>
      <c r="BN42" s="711"/>
      <c r="BO42" s="711"/>
      <c r="BP42" s="711"/>
      <c r="BQ42" s="711"/>
      <c r="BR42" s="711"/>
      <c r="BS42" s="711"/>
      <c r="BT42" s="711"/>
      <c r="BU42" s="712"/>
      <c r="BV42" s="776">
        <v>363</v>
      </c>
      <c r="BW42" s="777"/>
      <c r="BX42" s="777"/>
      <c r="BY42" s="777"/>
      <c r="BZ42" s="777"/>
      <c r="CA42" s="777"/>
      <c r="CB42" s="783"/>
      <c r="CD42" s="682" t="s">
        <v>354</v>
      </c>
      <c r="CE42" s="683"/>
      <c r="CF42" s="683"/>
      <c r="CG42" s="683"/>
      <c r="CH42" s="683"/>
      <c r="CI42" s="683"/>
      <c r="CJ42" s="683"/>
      <c r="CK42" s="683"/>
      <c r="CL42" s="683"/>
      <c r="CM42" s="683"/>
      <c r="CN42" s="683"/>
      <c r="CO42" s="683"/>
      <c r="CP42" s="683"/>
      <c r="CQ42" s="684"/>
      <c r="CR42" s="685">
        <v>25836939</v>
      </c>
      <c r="CS42" s="686"/>
      <c r="CT42" s="686"/>
      <c r="CU42" s="686"/>
      <c r="CV42" s="686"/>
      <c r="CW42" s="686"/>
      <c r="CX42" s="686"/>
      <c r="CY42" s="687"/>
      <c r="CZ42" s="690">
        <v>11.4</v>
      </c>
      <c r="DA42" s="691"/>
      <c r="DB42" s="691"/>
      <c r="DC42" s="703"/>
      <c r="DD42" s="694">
        <v>7488605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355</v>
      </c>
      <c r="C43" s="727"/>
      <c r="D43" s="727"/>
      <c r="E43" s="727"/>
      <c r="F43" s="727"/>
      <c r="G43" s="727"/>
      <c r="H43" s="727"/>
      <c r="I43" s="727"/>
      <c r="J43" s="727"/>
      <c r="K43" s="727"/>
      <c r="L43" s="727"/>
      <c r="M43" s="727"/>
      <c r="N43" s="727"/>
      <c r="O43" s="727"/>
      <c r="P43" s="727"/>
      <c r="Q43" s="728"/>
      <c r="R43" s="776">
        <v>232378923</v>
      </c>
      <c r="S43" s="777"/>
      <c r="T43" s="777"/>
      <c r="U43" s="777"/>
      <c r="V43" s="777"/>
      <c r="W43" s="777"/>
      <c r="X43" s="777"/>
      <c r="Y43" s="778"/>
      <c r="Z43" s="779">
        <v>100</v>
      </c>
      <c r="AA43" s="779"/>
      <c r="AB43" s="779"/>
      <c r="AC43" s="779"/>
      <c r="AD43" s="780">
        <v>97231016</v>
      </c>
      <c r="AE43" s="780"/>
      <c r="AF43" s="780"/>
      <c r="AG43" s="780"/>
      <c r="AH43" s="780"/>
      <c r="AI43" s="780"/>
      <c r="AJ43" s="780"/>
      <c r="AK43" s="780"/>
      <c r="AL43" s="781">
        <v>100</v>
      </c>
      <c r="AM43" s="757"/>
      <c r="AN43" s="757"/>
      <c r="AO43" s="782"/>
      <c r="BV43" s="238"/>
      <c r="BW43" s="238"/>
      <c r="BX43" s="238"/>
      <c r="BY43" s="238"/>
      <c r="BZ43" s="238"/>
      <c r="CA43" s="238"/>
      <c r="CB43" s="238"/>
      <c r="CD43" s="682" t="s">
        <v>356</v>
      </c>
      <c r="CE43" s="683"/>
      <c r="CF43" s="683"/>
      <c r="CG43" s="683"/>
      <c r="CH43" s="683"/>
      <c r="CI43" s="683"/>
      <c r="CJ43" s="683"/>
      <c r="CK43" s="683"/>
      <c r="CL43" s="683"/>
      <c r="CM43" s="683"/>
      <c r="CN43" s="683"/>
      <c r="CO43" s="683"/>
      <c r="CP43" s="683"/>
      <c r="CQ43" s="684"/>
      <c r="CR43" s="685">
        <v>540974</v>
      </c>
      <c r="CS43" s="721"/>
      <c r="CT43" s="721"/>
      <c r="CU43" s="721"/>
      <c r="CV43" s="721"/>
      <c r="CW43" s="721"/>
      <c r="CX43" s="721"/>
      <c r="CY43" s="722"/>
      <c r="CZ43" s="690">
        <v>0.2</v>
      </c>
      <c r="DA43" s="719"/>
      <c r="DB43" s="719"/>
      <c r="DC43" s="723"/>
      <c r="DD43" s="694">
        <v>540974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357</v>
      </c>
      <c r="CG44" s="683"/>
      <c r="CH44" s="683"/>
      <c r="CI44" s="683"/>
      <c r="CJ44" s="683"/>
      <c r="CK44" s="683"/>
      <c r="CL44" s="683"/>
      <c r="CM44" s="683"/>
      <c r="CN44" s="683"/>
      <c r="CO44" s="683"/>
      <c r="CP44" s="683"/>
      <c r="CQ44" s="684"/>
      <c r="CR44" s="685">
        <v>25738365</v>
      </c>
      <c r="CS44" s="686"/>
      <c r="CT44" s="686"/>
      <c r="CU44" s="686"/>
      <c r="CV44" s="686"/>
      <c r="CW44" s="686"/>
      <c r="CX44" s="686"/>
      <c r="CY44" s="687"/>
      <c r="CZ44" s="690">
        <v>11.3</v>
      </c>
      <c r="DA44" s="691"/>
      <c r="DB44" s="691"/>
      <c r="DC44" s="703"/>
      <c r="DD44" s="694">
        <v>7467386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359</v>
      </c>
      <c r="CG45" s="683"/>
      <c r="CH45" s="683"/>
      <c r="CI45" s="683"/>
      <c r="CJ45" s="683"/>
      <c r="CK45" s="683"/>
      <c r="CL45" s="683"/>
      <c r="CM45" s="683"/>
      <c r="CN45" s="683"/>
      <c r="CO45" s="683"/>
      <c r="CP45" s="683"/>
      <c r="CQ45" s="684"/>
      <c r="CR45" s="685">
        <v>14086001</v>
      </c>
      <c r="CS45" s="721"/>
      <c r="CT45" s="721"/>
      <c r="CU45" s="721"/>
      <c r="CV45" s="721"/>
      <c r="CW45" s="721"/>
      <c r="CX45" s="721"/>
      <c r="CY45" s="722"/>
      <c r="CZ45" s="690">
        <v>6.2</v>
      </c>
      <c r="DA45" s="719"/>
      <c r="DB45" s="719"/>
      <c r="DC45" s="723"/>
      <c r="DD45" s="694">
        <v>1161160</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361</v>
      </c>
      <c r="CG46" s="683"/>
      <c r="CH46" s="683"/>
      <c r="CI46" s="683"/>
      <c r="CJ46" s="683"/>
      <c r="CK46" s="683"/>
      <c r="CL46" s="683"/>
      <c r="CM46" s="683"/>
      <c r="CN46" s="683"/>
      <c r="CO46" s="683"/>
      <c r="CP46" s="683"/>
      <c r="CQ46" s="684"/>
      <c r="CR46" s="685">
        <v>10016866</v>
      </c>
      <c r="CS46" s="686"/>
      <c r="CT46" s="686"/>
      <c r="CU46" s="686"/>
      <c r="CV46" s="686"/>
      <c r="CW46" s="686"/>
      <c r="CX46" s="686"/>
      <c r="CY46" s="687"/>
      <c r="CZ46" s="690">
        <v>4.4000000000000004</v>
      </c>
      <c r="DA46" s="691"/>
      <c r="DB46" s="691"/>
      <c r="DC46" s="703"/>
      <c r="DD46" s="694">
        <v>6095891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363</v>
      </c>
      <c r="CG47" s="683"/>
      <c r="CH47" s="683"/>
      <c r="CI47" s="683"/>
      <c r="CJ47" s="683"/>
      <c r="CK47" s="683"/>
      <c r="CL47" s="683"/>
      <c r="CM47" s="683"/>
      <c r="CN47" s="683"/>
      <c r="CO47" s="683"/>
      <c r="CP47" s="683"/>
      <c r="CQ47" s="684"/>
      <c r="CR47" s="685">
        <v>98574</v>
      </c>
      <c r="CS47" s="721"/>
      <c r="CT47" s="721"/>
      <c r="CU47" s="721"/>
      <c r="CV47" s="721"/>
      <c r="CW47" s="721"/>
      <c r="CX47" s="721"/>
      <c r="CY47" s="722"/>
      <c r="CZ47" s="690">
        <v>0</v>
      </c>
      <c r="DA47" s="719"/>
      <c r="DB47" s="719"/>
      <c r="DC47" s="723"/>
      <c r="DD47" s="694">
        <v>21219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364</v>
      </c>
      <c r="CG48" s="683"/>
      <c r="CH48" s="683"/>
      <c r="CI48" s="683"/>
      <c r="CJ48" s="683"/>
      <c r="CK48" s="683"/>
      <c r="CL48" s="683"/>
      <c r="CM48" s="683"/>
      <c r="CN48" s="683"/>
      <c r="CO48" s="683"/>
      <c r="CP48" s="683"/>
      <c r="CQ48" s="684"/>
      <c r="CR48" s="685" t="s">
        <v>185</v>
      </c>
      <c r="CS48" s="686"/>
      <c r="CT48" s="686"/>
      <c r="CU48" s="686"/>
      <c r="CV48" s="686"/>
      <c r="CW48" s="686"/>
      <c r="CX48" s="686"/>
      <c r="CY48" s="687"/>
      <c r="CZ48" s="690" t="s">
        <v>185</v>
      </c>
      <c r="DA48" s="691"/>
      <c r="DB48" s="691"/>
      <c r="DC48" s="703"/>
      <c r="DD48" s="694" t="s">
        <v>185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365</v>
      </c>
      <c r="CE49" s="727"/>
      <c r="CF49" s="727"/>
      <c r="CG49" s="727"/>
      <c r="CH49" s="727"/>
      <c r="CI49" s="727"/>
      <c r="CJ49" s="727"/>
      <c r="CK49" s="727"/>
      <c r="CL49" s="727"/>
      <c r="CM49" s="727"/>
      <c r="CN49" s="727"/>
      <c r="CO49" s="727"/>
      <c r="CP49" s="727"/>
      <c r="CQ49" s="728"/>
      <c r="CR49" s="776">
        <v>227328830</v>
      </c>
      <c r="CS49" s="756"/>
      <c r="CT49" s="756"/>
      <c r="CU49" s="756"/>
      <c r="CV49" s="756"/>
      <c r="CW49" s="756"/>
      <c r="CX49" s="756"/>
      <c r="CY49" s="787"/>
      <c r="CZ49" s="781">
        <v>100</v>
      </c>
      <c r="DA49" s="788"/>
      <c r="DB49" s="788"/>
      <c r="DC49" s="789"/>
      <c r="DD49" s="790">
        <v>116532036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vNaJyZNnMfEukbBFJi3sFoS5u8to8uyOp/C1NiSOigzpB5aEbvEPXtAog5Iv9fxxuCgyKviY1kNLBJNsP6qQ5g==" saltValue="4wj275BUfEB6zhjnssWbA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47"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367</v>
      </c>
      <c r="DK2" s="833"/>
      <c r="DL2" s="833"/>
      <c r="DM2" s="833"/>
      <c r="DN2" s="833"/>
      <c r="DO2" s="834"/>
      <c r="DP2" s="251"/>
      <c r="DQ2" s="832" t="s">
        <v>368</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371</v>
      </c>
      <c r="B5" s="827"/>
      <c r="C5" s="827"/>
      <c r="D5" s="827"/>
      <c r="E5" s="827"/>
      <c r="F5" s="827"/>
      <c r="G5" s="827"/>
      <c r="H5" s="827"/>
      <c r="I5" s="827"/>
      <c r="J5" s="827"/>
      <c r="K5" s="827"/>
      <c r="L5" s="827"/>
      <c r="M5" s="827"/>
      <c r="N5" s="827"/>
      <c r="O5" s="827"/>
      <c r="P5" s="828"/>
      <c r="Q5" s="803" t="s">
        <v>372</v>
      </c>
      <c r="R5" s="804"/>
      <c r="S5" s="804"/>
      <c r="T5" s="804"/>
      <c r="U5" s="805"/>
      <c r="V5" s="803" t="s">
        <v>373</v>
      </c>
      <c r="W5" s="804"/>
      <c r="X5" s="804"/>
      <c r="Y5" s="804"/>
      <c r="Z5" s="805"/>
      <c r="AA5" s="803" t="s">
        <v>374</v>
      </c>
      <c r="AB5" s="804"/>
      <c r="AC5" s="804"/>
      <c r="AD5" s="804"/>
      <c r="AE5" s="804"/>
      <c r="AF5" s="836" t="s">
        <v>375</v>
      </c>
      <c r="AG5" s="804"/>
      <c r="AH5" s="804"/>
      <c r="AI5" s="804"/>
      <c r="AJ5" s="815"/>
      <c r="AK5" s="804" t="s">
        <v>376</v>
      </c>
      <c r="AL5" s="804"/>
      <c r="AM5" s="804"/>
      <c r="AN5" s="804"/>
      <c r="AO5" s="805"/>
      <c r="AP5" s="803" t="s">
        <v>377</v>
      </c>
      <c r="AQ5" s="804"/>
      <c r="AR5" s="804"/>
      <c r="AS5" s="804"/>
      <c r="AT5" s="805"/>
      <c r="AU5" s="803" t="s">
        <v>378</v>
      </c>
      <c r="AV5" s="804"/>
      <c r="AW5" s="804"/>
      <c r="AX5" s="804"/>
      <c r="AY5" s="815"/>
      <c r="AZ5" s="258"/>
      <c r="BA5" s="258"/>
      <c r="BB5" s="258"/>
      <c r="BC5" s="258"/>
      <c r="BD5" s="258"/>
      <c r="BE5" s="259"/>
      <c r="BF5" s="259"/>
      <c r="BG5" s="259"/>
      <c r="BH5" s="259"/>
      <c r="BI5" s="259"/>
      <c r="BJ5" s="259"/>
      <c r="BK5" s="259"/>
      <c r="BL5" s="259"/>
      <c r="BM5" s="259"/>
      <c r="BN5" s="259"/>
      <c r="BO5" s="259"/>
      <c r="BP5" s="259"/>
      <c r="BQ5" s="826" t="s">
        <v>379</v>
      </c>
      <c r="BR5" s="827"/>
      <c r="BS5" s="827"/>
      <c r="BT5" s="827"/>
      <c r="BU5" s="827"/>
      <c r="BV5" s="827"/>
      <c r="BW5" s="827"/>
      <c r="BX5" s="827"/>
      <c r="BY5" s="827"/>
      <c r="BZ5" s="827"/>
      <c r="CA5" s="827"/>
      <c r="CB5" s="827"/>
      <c r="CC5" s="827"/>
      <c r="CD5" s="827"/>
      <c r="CE5" s="827"/>
      <c r="CF5" s="827"/>
      <c r="CG5" s="828"/>
      <c r="CH5" s="803" t="s">
        <v>380</v>
      </c>
      <c r="CI5" s="804"/>
      <c r="CJ5" s="804"/>
      <c r="CK5" s="804"/>
      <c r="CL5" s="805"/>
      <c r="CM5" s="803" t="s">
        <v>381</v>
      </c>
      <c r="CN5" s="804"/>
      <c r="CO5" s="804"/>
      <c r="CP5" s="804"/>
      <c r="CQ5" s="805"/>
      <c r="CR5" s="803" t="s">
        <v>382</v>
      </c>
      <c r="CS5" s="804"/>
      <c r="CT5" s="804"/>
      <c r="CU5" s="804"/>
      <c r="CV5" s="805"/>
      <c r="CW5" s="803" t="s">
        <v>383</v>
      </c>
      <c r="CX5" s="804"/>
      <c r="CY5" s="804"/>
      <c r="CZ5" s="804"/>
      <c r="DA5" s="805"/>
      <c r="DB5" s="803" t="s">
        <v>384</v>
      </c>
      <c r="DC5" s="804"/>
      <c r="DD5" s="804"/>
      <c r="DE5" s="804"/>
      <c r="DF5" s="805"/>
      <c r="DG5" s="809" t="s">
        <v>385</v>
      </c>
      <c r="DH5" s="810"/>
      <c r="DI5" s="810"/>
      <c r="DJ5" s="810"/>
      <c r="DK5" s="811"/>
      <c r="DL5" s="809" t="s">
        <v>386</v>
      </c>
      <c r="DM5" s="810"/>
      <c r="DN5" s="810"/>
      <c r="DO5" s="810"/>
      <c r="DP5" s="811"/>
      <c r="DQ5" s="803" t="s">
        <v>387</v>
      </c>
      <c r="DR5" s="804"/>
      <c r="DS5" s="804"/>
      <c r="DT5" s="804"/>
      <c r="DU5" s="805"/>
      <c r="DV5" s="803" t="s">
        <v>378</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388</v>
      </c>
      <c r="C7" s="818"/>
      <c r="D7" s="818"/>
      <c r="E7" s="818"/>
      <c r="F7" s="818"/>
      <c r="G7" s="818"/>
      <c r="H7" s="818"/>
      <c r="I7" s="818"/>
      <c r="J7" s="818"/>
      <c r="K7" s="818"/>
      <c r="L7" s="818"/>
      <c r="M7" s="818"/>
      <c r="N7" s="818"/>
      <c r="O7" s="818"/>
      <c r="P7" s="819"/>
      <c r="Q7" s="820">
        <v>232591</v>
      </c>
      <c r="R7" s="821"/>
      <c r="S7" s="821"/>
      <c r="T7" s="821"/>
      <c r="U7" s="821"/>
      <c r="V7" s="821">
        <v>227595</v>
      </c>
      <c r="W7" s="821"/>
      <c r="X7" s="821"/>
      <c r="Y7" s="821"/>
      <c r="Z7" s="821"/>
      <c r="AA7" s="821">
        <v>1613</v>
      </c>
      <c r="AB7" s="821"/>
      <c r="AC7" s="821"/>
      <c r="AD7" s="821"/>
      <c r="AE7" s="822"/>
      <c r="AF7" s="823">
        <v>3383</v>
      </c>
      <c r="AG7" s="824"/>
      <c r="AH7" s="824"/>
      <c r="AI7" s="824"/>
      <c r="AJ7" s="825"/>
      <c r="AK7" s="860">
        <v>1061</v>
      </c>
      <c r="AL7" s="861"/>
      <c r="AM7" s="861"/>
      <c r="AN7" s="861"/>
      <c r="AO7" s="861"/>
      <c r="AP7" s="861">
        <v>211967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600</v>
      </c>
      <c r="BT7" s="865"/>
      <c r="BU7" s="865"/>
      <c r="BV7" s="865"/>
      <c r="BW7" s="865"/>
      <c r="BX7" s="865"/>
      <c r="BY7" s="865"/>
      <c r="BZ7" s="865"/>
      <c r="CA7" s="865"/>
      <c r="CB7" s="865"/>
      <c r="CC7" s="865"/>
      <c r="CD7" s="865"/>
      <c r="CE7" s="865"/>
      <c r="CF7" s="865"/>
      <c r="CG7" s="866"/>
      <c r="CH7" s="857">
        <v>14</v>
      </c>
      <c r="CI7" s="858"/>
      <c r="CJ7" s="858"/>
      <c r="CK7" s="858"/>
      <c r="CL7" s="859"/>
      <c r="CM7" s="857">
        <v>92</v>
      </c>
      <c r="CN7" s="858"/>
      <c r="CO7" s="858"/>
      <c r="CP7" s="858"/>
      <c r="CQ7" s="859"/>
      <c r="CR7" s="857">
        <v>23</v>
      </c>
      <c r="CS7" s="858"/>
      <c r="CT7" s="858"/>
      <c r="CU7" s="858"/>
      <c r="CV7" s="859"/>
      <c r="CW7" s="857">
        <v>4</v>
      </c>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t="s">
        <v>389</v>
      </c>
      <c r="C8" s="842"/>
      <c r="D8" s="842"/>
      <c r="E8" s="842"/>
      <c r="F8" s="842"/>
      <c r="G8" s="842"/>
      <c r="H8" s="842"/>
      <c r="I8" s="842"/>
      <c r="J8" s="842"/>
      <c r="K8" s="842"/>
      <c r="L8" s="842"/>
      <c r="M8" s="842"/>
      <c r="N8" s="842"/>
      <c r="O8" s="842"/>
      <c r="P8" s="843"/>
      <c r="Q8" s="844">
        <v>2475</v>
      </c>
      <c r="R8" s="845"/>
      <c r="S8" s="845"/>
      <c r="T8" s="845"/>
      <c r="U8" s="845"/>
      <c r="V8" s="845">
        <v>2475</v>
      </c>
      <c r="W8" s="845"/>
      <c r="X8" s="845"/>
      <c r="Y8" s="845"/>
      <c r="Z8" s="845"/>
      <c r="AA8" s="845" t="s">
        <v>596</v>
      </c>
      <c r="AB8" s="845"/>
      <c r="AC8" s="845"/>
      <c r="AD8" s="845"/>
      <c r="AE8" s="846"/>
      <c r="AF8" s="847" t="s">
        <v>390</v>
      </c>
      <c r="AG8" s="848"/>
      <c r="AH8" s="848"/>
      <c r="AI8" s="848"/>
      <c r="AJ8" s="849"/>
      <c r="AK8" s="850">
        <v>278</v>
      </c>
      <c r="AL8" s="851"/>
      <c r="AM8" s="851"/>
      <c r="AN8" s="851"/>
      <c r="AO8" s="851"/>
      <c r="AP8" s="851">
        <v>795</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601</v>
      </c>
      <c r="BT8" s="855"/>
      <c r="BU8" s="855"/>
      <c r="BV8" s="855"/>
      <c r="BW8" s="855"/>
      <c r="BX8" s="855"/>
      <c r="BY8" s="855"/>
      <c r="BZ8" s="855"/>
      <c r="CA8" s="855"/>
      <c r="CB8" s="855"/>
      <c r="CC8" s="855"/>
      <c r="CD8" s="855"/>
      <c r="CE8" s="855"/>
      <c r="CF8" s="855"/>
      <c r="CG8" s="856"/>
      <c r="CH8" s="867">
        <v>72</v>
      </c>
      <c r="CI8" s="868"/>
      <c r="CJ8" s="868"/>
      <c r="CK8" s="868"/>
      <c r="CL8" s="869"/>
      <c r="CM8" s="867">
        <v>743</v>
      </c>
      <c r="CN8" s="868"/>
      <c r="CO8" s="868"/>
      <c r="CP8" s="868"/>
      <c r="CQ8" s="869"/>
      <c r="CR8" s="867">
        <v>10</v>
      </c>
      <c r="CS8" s="868"/>
      <c r="CT8" s="868"/>
      <c r="CU8" s="868"/>
      <c r="CV8" s="869"/>
      <c r="CW8" s="867">
        <v>136</v>
      </c>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t="s">
        <v>391</v>
      </c>
      <c r="C9" s="842"/>
      <c r="D9" s="842"/>
      <c r="E9" s="842"/>
      <c r="F9" s="842"/>
      <c r="G9" s="842"/>
      <c r="H9" s="842"/>
      <c r="I9" s="842"/>
      <c r="J9" s="842"/>
      <c r="K9" s="842"/>
      <c r="L9" s="842"/>
      <c r="M9" s="842"/>
      <c r="N9" s="842"/>
      <c r="O9" s="842"/>
      <c r="P9" s="843"/>
      <c r="Q9" s="844">
        <v>61</v>
      </c>
      <c r="R9" s="845"/>
      <c r="S9" s="845"/>
      <c r="T9" s="845"/>
      <c r="U9" s="845"/>
      <c r="V9" s="845">
        <v>7</v>
      </c>
      <c r="W9" s="845"/>
      <c r="X9" s="845"/>
      <c r="Y9" s="845"/>
      <c r="Z9" s="845"/>
      <c r="AA9" s="845" t="s">
        <v>596</v>
      </c>
      <c r="AB9" s="845"/>
      <c r="AC9" s="845"/>
      <c r="AD9" s="845"/>
      <c r="AE9" s="846"/>
      <c r="AF9" s="847">
        <v>54</v>
      </c>
      <c r="AG9" s="848"/>
      <c r="AH9" s="848"/>
      <c r="AI9" s="848"/>
      <c r="AJ9" s="849"/>
      <c r="AK9" s="850" t="s">
        <v>596</v>
      </c>
      <c r="AL9" s="851"/>
      <c r="AM9" s="851"/>
      <c r="AN9" s="851"/>
      <c r="AO9" s="851"/>
      <c r="AP9" s="851">
        <v>195</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602</v>
      </c>
      <c r="BT9" s="855"/>
      <c r="BU9" s="855"/>
      <c r="BV9" s="855"/>
      <c r="BW9" s="855"/>
      <c r="BX9" s="855"/>
      <c r="BY9" s="855"/>
      <c r="BZ9" s="855"/>
      <c r="CA9" s="855"/>
      <c r="CB9" s="855"/>
      <c r="CC9" s="855"/>
      <c r="CD9" s="855"/>
      <c r="CE9" s="855"/>
      <c r="CF9" s="855"/>
      <c r="CG9" s="856"/>
      <c r="CH9" s="867">
        <v>2</v>
      </c>
      <c r="CI9" s="868"/>
      <c r="CJ9" s="868"/>
      <c r="CK9" s="868"/>
      <c r="CL9" s="869"/>
      <c r="CM9" s="867">
        <v>176</v>
      </c>
      <c r="CN9" s="868"/>
      <c r="CO9" s="868"/>
      <c r="CP9" s="868"/>
      <c r="CQ9" s="869"/>
      <c r="CR9" s="867">
        <v>70</v>
      </c>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603</v>
      </c>
      <c r="BT10" s="855"/>
      <c r="BU10" s="855"/>
      <c r="BV10" s="855"/>
      <c r="BW10" s="855"/>
      <c r="BX10" s="855"/>
      <c r="BY10" s="855"/>
      <c r="BZ10" s="855"/>
      <c r="CA10" s="855"/>
      <c r="CB10" s="855"/>
      <c r="CC10" s="855"/>
      <c r="CD10" s="855"/>
      <c r="CE10" s="855"/>
      <c r="CF10" s="855"/>
      <c r="CG10" s="856"/>
      <c r="CH10" s="867">
        <v>-27</v>
      </c>
      <c r="CI10" s="868"/>
      <c r="CJ10" s="868"/>
      <c r="CK10" s="868"/>
      <c r="CL10" s="869"/>
      <c r="CM10" s="867">
        <v>233</v>
      </c>
      <c r="CN10" s="868"/>
      <c r="CO10" s="868"/>
      <c r="CP10" s="868"/>
      <c r="CQ10" s="869"/>
      <c r="CR10" s="867">
        <v>40</v>
      </c>
      <c r="CS10" s="868"/>
      <c r="CT10" s="868"/>
      <c r="CU10" s="868"/>
      <c r="CV10" s="869"/>
      <c r="CW10" s="867">
        <v>51</v>
      </c>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604</v>
      </c>
      <c r="BT11" s="855"/>
      <c r="BU11" s="855"/>
      <c r="BV11" s="855"/>
      <c r="BW11" s="855"/>
      <c r="BX11" s="855"/>
      <c r="BY11" s="855"/>
      <c r="BZ11" s="855"/>
      <c r="CA11" s="855"/>
      <c r="CB11" s="855"/>
      <c r="CC11" s="855"/>
      <c r="CD11" s="855"/>
      <c r="CE11" s="855"/>
      <c r="CF11" s="855"/>
      <c r="CG11" s="856"/>
      <c r="CH11" s="867">
        <v>1</v>
      </c>
      <c r="CI11" s="868"/>
      <c r="CJ11" s="868"/>
      <c r="CK11" s="868"/>
      <c r="CL11" s="869"/>
      <c r="CM11" s="867">
        <v>82</v>
      </c>
      <c r="CN11" s="868"/>
      <c r="CO11" s="868"/>
      <c r="CP11" s="868"/>
      <c r="CQ11" s="869"/>
      <c r="CR11" s="867">
        <v>20</v>
      </c>
      <c r="CS11" s="868"/>
      <c r="CT11" s="868"/>
      <c r="CU11" s="868"/>
      <c r="CV11" s="869"/>
      <c r="CW11" s="867">
        <v>78</v>
      </c>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605</v>
      </c>
      <c r="BT12" s="855"/>
      <c r="BU12" s="855"/>
      <c r="BV12" s="855"/>
      <c r="BW12" s="855"/>
      <c r="BX12" s="855"/>
      <c r="BY12" s="855"/>
      <c r="BZ12" s="855"/>
      <c r="CA12" s="855"/>
      <c r="CB12" s="855"/>
      <c r="CC12" s="855"/>
      <c r="CD12" s="855"/>
      <c r="CE12" s="855"/>
      <c r="CF12" s="855"/>
      <c r="CG12" s="856"/>
      <c r="CH12" s="867"/>
      <c r="CI12" s="868"/>
      <c r="CJ12" s="868"/>
      <c r="CK12" s="868"/>
      <c r="CL12" s="869"/>
      <c r="CM12" s="867">
        <v>90</v>
      </c>
      <c r="CN12" s="868"/>
      <c r="CO12" s="868"/>
      <c r="CP12" s="868"/>
      <c r="CQ12" s="869"/>
      <c r="CR12" s="867">
        <v>20</v>
      </c>
      <c r="CS12" s="868"/>
      <c r="CT12" s="868"/>
      <c r="CU12" s="868"/>
      <c r="CV12" s="869"/>
      <c r="CW12" s="867">
        <v>29</v>
      </c>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606</v>
      </c>
      <c r="BT13" s="855"/>
      <c r="BU13" s="855"/>
      <c r="BV13" s="855"/>
      <c r="BW13" s="855"/>
      <c r="BX13" s="855"/>
      <c r="BY13" s="855"/>
      <c r="BZ13" s="855"/>
      <c r="CA13" s="855"/>
      <c r="CB13" s="855"/>
      <c r="CC13" s="855"/>
      <c r="CD13" s="855"/>
      <c r="CE13" s="855"/>
      <c r="CF13" s="855"/>
      <c r="CG13" s="856"/>
      <c r="CH13" s="867"/>
      <c r="CI13" s="868"/>
      <c r="CJ13" s="868"/>
      <c r="CK13" s="868"/>
      <c r="CL13" s="869"/>
      <c r="CM13" s="867">
        <v>10</v>
      </c>
      <c r="CN13" s="868"/>
      <c r="CO13" s="868"/>
      <c r="CP13" s="868"/>
      <c r="CQ13" s="869"/>
      <c r="CR13" s="867">
        <v>10</v>
      </c>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607</v>
      </c>
      <c r="BT14" s="855"/>
      <c r="BU14" s="855"/>
      <c r="BV14" s="855"/>
      <c r="BW14" s="855"/>
      <c r="BX14" s="855"/>
      <c r="BY14" s="855"/>
      <c r="BZ14" s="855"/>
      <c r="CA14" s="855"/>
      <c r="CB14" s="855"/>
      <c r="CC14" s="855"/>
      <c r="CD14" s="855"/>
      <c r="CE14" s="855"/>
      <c r="CF14" s="855"/>
      <c r="CG14" s="856"/>
      <c r="CH14" s="867">
        <v>82</v>
      </c>
      <c r="CI14" s="868"/>
      <c r="CJ14" s="868"/>
      <c r="CK14" s="868"/>
      <c r="CL14" s="869"/>
      <c r="CM14" s="867">
        <v>3346</v>
      </c>
      <c r="CN14" s="868"/>
      <c r="CO14" s="868"/>
      <c r="CP14" s="868"/>
      <c r="CQ14" s="869"/>
      <c r="CR14" s="867">
        <v>3140</v>
      </c>
      <c r="CS14" s="868"/>
      <c r="CT14" s="868"/>
      <c r="CU14" s="868"/>
      <c r="CV14" s="869"/>
      <c r="CW14" s="867">
        <v>836</v>
      </c>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t="s">
        <v>608</v>
      </c>
      <c r="BT15" s="855"/>
      <c r="BU15" s="855"/>
      <c r="BV15" s="855"/>
      <c r="BW15" s="855"/>
      <c r="BX15" s="855"/>
      <c r="BY15" s="855"/>
      <c r="BZ15" s="855"/>
      <c r="CA15" s="855"/>
      <c r="CB15" s="855"/>
      <c r="CC15" s="855"/>
      <c r="CD15" s="855"/>
      <c r="CE15" s="855"/>
      <c r="CF15" s="855"/>
      <c r="CG15" s="856"/>
      <c r="CH15" s="867"/>
      <c r="CI15" s="868"/>
      <c r="CJ15" s="868"/>
      <c r="CK15" s="868"/>
      <c r="CL15" s="869"/>
      <c r="CM15" s="867">
        <v>187</v>
      </c>
      <c r="CN15" s="868"/>
      <c r="CO15" s="868"/>
      <c r="CP15" s="868"/>
      <c r="CQ15" s="869"/>
      <c r="CR15" s="867">
        <v>213</v>
      </c>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t="s">
        <v>609</v>
      </c>
      <c r="BT16" s="855"/>
      <c r="BU16" s="855"/>
      <c r="BV16" s="855"/>
      <c r="BW16" s="855"/>
      <c r="BX16" s="855"/>
      <c r="BY16" s="855"/>
      <c r="BZ16" s="855"/>
      <c r="CA16" s="855"/>
      <c r="CB16" s="855"/>
      <c r="CC16" s="855"/>
      <c r="CD16" s="855"/>
      <c r="CE16" s="855"/>
      <c r="CF16" s="855"/>
      <c r="CG16" s="856"/>
      <c r="CH16" s="867">
        <v>-2</v>
      </c>
      <c r="CI16" s="868"/>
      <c r="CJ16" s="868"/>
      <c r="CK16" s="868"/>
      <c r="CL16" s="869"/>
      <c r="CM16" s="867">
        <v>25</v>
      </c>
      <c r="CN16" s="868"/>
      <c r="CO16" s="868"/>
      <c r="CP16" s="868"/>
      <c r="CQ16" s="869"/>
      <c r="CR16" s="867">
        <v>5</v>
      </c>
      <c r="CS16" s="868"/>
      <c r="CT16" s="868"/>
      <c r="CU16" s="868"/>
      <c r="CV16" s="869"/>
      <c r="CW16" s="867">
        <v>20</v>
      </c>
      <c r="CX16" s="868"/>
      <c r="CY16" s="868"/>
      <c r="CZ16" s="868"/>
      <c r="DA16" s="869"/>
      <c r="DB16" s="867">
        <v>5</v>
      </c>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t="s">
        <v>610</v>
      </c>
      <c r="BT17" s="855"/>
      <c r="BU17" s="855"/>
      <c r="BV17" s="855"/>
      <c r="BW17" s="855"/>
      <c r="BX17" s="855"/>
      <c r="BY17" s="855"/>
      <c r="BZ17" s="855"/>
      <c r="CA17" s="855"/>
      <c r="CB17" s="855"/>
      <c r="CC17" s="855"/>
      <c r="CD17" s="855"/>
      <c r="CE17" s="855"/>
      <c r="CF17" s="855"/>
      <c r="CG17" s="856"/>
      <c r="CH17" s="867"/>
      <c r="CI17" s="868"/>
      <c r="CJ17" s="868"/>
      <c r="CK17" s="868"/>
      <c r="CL17" s="869"/>
      <c r="CM17" s="867">
        <v>12</v>
      </c>
      <c r="CN17" s="868"/>
      <c r="CO17" s="868"/>
      <c r="CP17" s="868"/>
      <c r="CQ17" s="869"/>
      <c r="CR17" s="867">
        <v>5</v>
      </c>
      <c r="CS17" s="868"/>
      <c r="CT17" s="868"/>
      <c r="CU17" s="868"/>
      <c r="CV17" s="869"/>
      <c r="CW17" s="867">
        <v>40</v>
      </c>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t="s">
        <v>611</v>
      </c>
      <c r="BT18" s="855"/>
      <c r="BU18" s="855"/>
      <c r="BV18" s="855"/>
      <c r="BW18" s="855"/>
      <c r="BX18" s="855"/>
      <c r="BY18" s="855"/>
      <c r="BZ18" s="855"/>
      <c r="CA18" s="855"/>
      <c r="CB18" s="855"/>
      <c r="CC18" s="855"/>
      <c r="CD18" s="855"/>
      <c r="CE18" s="855"/>
      <c r="CF18" s="855"/>
      <c r="CG18" s="856"/>
      <c r="CH18" s="867">
        <v>11</v>
      </c>
      <c r="CI18" s="868"/>
      <c r="CJ18" s="868"/>
      <c r="CK18" s="868"/>
      <c r="CL18" s="869"/>
      <c r="CM18" s="867">
        <v>158</v>
      </c>
      <c r="CN18" s="868"/>
      <c r="CO18" s="868"/>
      <c r="CP18" s="868"/>
      <c r="CQ18" s="869"/>
      <c r="CR18" s="867">
        <v>30</v>
      </c>
      <c r="CS18" s="868"/>
      <c r="CT18" s="868"/>
      <c r="CU18" s="868"/>
      <c r="CV18" s="869"/>
      <c r="CW18" s="867">
        <v>9</v>
      </c>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t="s">
        <v>612</v>
      </c>
      <c r="BT19" s="855"/>
      <c r="BU19" s="855"/>
      <c r="BV19" s="855"/>
      <c r="BW19" s="855"/>
      <c r="BX19" s="855"/>
      <c r="BY19" s="855"/>
      <c r="BZ19" s="855"/>
      <c r="CA19" s="855"/>
      <c r="CB19" s="855"/>
      <c r="CC19" s="855"/>
      <c r="CD19" s="855"/>
      <c r="CE19" s="855"/>
      <c r="CF19" s="855"/>
      <c r="CG19" s="856"/>
      <c r="CH19" s="867">
        <v>4</v>
      </c>
      <c r="CI19" s="868"/>
      <c r="CJ19" s="868"/>
      <c r="CK19" s="868"/>
      <c r="CL19" s="869"/>
      <c r="CM19" s="867">
        <v>-106</v>
      </c>
      <c r="CN19" s="868"/>
      <c r="CO19" s="868"/>
      <c r="CP19" s="868"/>
      <c r="CQ19" s="869"/>
      <c r="CR19" s="867">
        <v>15</v>
      </c>
      <c r="CS19" s="868"/>
      <c r="CT19" s="868"/>
      <c r="CU19" s="868"/>
      <c r="CV19" s="869"/>
      <c r="CW19" s="867">
        <v>43</v>
      </c>
      <c r="CX19" s="868"/>
      <c r="CY19" s="868"/>
      <c r="CZ19" s="868"/>
      <c r="DA19" s="869"/>
      <c r="DB19" s="867">
        <v>19</v>
      </c>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t="s">
        <v>613</v>
      </c>
      <c r="BT20" s="855"/>
      <c r="BU20" s="855"/>
      <c r="BV20" s="855"/>
      <c r="BW20" s="855"/>
      <c r="BX20" s="855"/>
      <c r="BY20" s="855"/>
      <c r="BZ20" s="855"/>
      <c r="CA20" s="855"/>
      <c r="CB20" s="855"/>
      <c r="CC20" s="855"/>
      <c r="CD20" s="855"/>
      <c r="CE20" s="855"/>
      <c r="CF20" s="855"/>
      <c r="CG20" s="856"/>
      <c r="CH20" s="867"/>
      <c r="CI20" s="868"/>
      <c r="CJ20" s="868"/>
      <c r="CK20" s="868"/>
      <c r="CL20" s="869"/>
      <c r="CM20" s="867">
        <v>18</v>
      </c>
      <c r="CN20" s="868"/>
      <c r="CO20" s="868"/>
      <c r="CP20" s="868"/>
      <c r="CQ20" s="869"/>
      <c r="CR20" s="867">
        <v>10</v>
      </c>
      <c r="CS20" s="868"/>
      <c r="CT20" s="868"/>
      <c r="CU20" s="868"/>
      <c r="CV20" s="869"/>
      <c r="CW20" s="867">
        <v>21</v>
      </c>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t="s">
        <v>614</v>
      </c>
      <c r="BT21" s="855"/>
      <c r="BU21" s="855"/>
      <c r="BV21" s="855"/>
      <c r="BW21" s="855"/>
      <c r="BX21" s="855"/>
      <c r="BY21" s="855"/>
      <c r="BZ21" s="855"/>
      <c r="CA21" s="855"/>
      <c r="CB21" s="855"/>
      <c r="CC21" s="855"/>
      <c r="CD21" s="855"/>
      <c r="CE21" s="855"/>
      <c r="CF21" s="855"/>
      <c r="CG21" s="856"/>
      <c r="CH21" s="867">
        <v>28</v>
      </c>
      <c r="CI21" s="868"/>
      <c r="CJ21" s="868"/>
      <c r="CK21" s="868"/>
      <c r="CL21" s="869"/>
      <c r="CM21" s="867">
        <v>86</v>
      </c>
      <c r="CN21" s="868"/>
      <c r="CO21" s="868"/>
      <c r="CP21" s="868"/>
      <c r="CQ21" s="869"/>
      <c r="CR21" s="867">
        <v>10</v>
      </c>
      <c r="CS21" s="868"/>
      <c r="CT21" s="868"/>
      <c r="CU21" s="868"/>
      <c r="CV21" s="869"/>
      <c r="CW21" s="867">
        <v>92</v>
      </c>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t="s">
        <v>615</v>
      </c>
      <c r="BT22" s="855"/>
      <c r="BU22" s="855"/>
      <c r="BV22" s="855"/>
      <c r="BW22" s="855"/>
      <c r="BX22" s="855"/>
      <c r="BY22" s="855"/>
      <c r="BZ22" s="855"/>
      <c r="CA22" s="855"/>
      <c r="CB22" s="855"/>
      <c r="CC22" s="855"/>
      <c r="CD22" s="855"/>
      <c r="CE22" s="855"/>
      <c r="CF22" s="855"/>
      <c r="CG22" s="856"/>
      <c r="CH22" s="867">
        <v>13</v>
      </c>
      <c r="CI22" s="868"/>
      <c r="CJ22" s="868"/>
      <c r="CK22" s="868"/>
      <c r="CL22" s="869"/>
      <c r="CM22" s="867">
        <v>497</v>
      </c>
      <c r="CN22" s="868"/>
      <c r="CO22" s="868"/>
      <c r="CP22" s="868"/>
      <c r="CQ22" s="869"/>
      <c r="CR22" s="867">
        <v>35</v>
      </c>
      <c r="CS22" s="868"/>
      <c r="CT22" s="868"/>
      <c r="CU22" s="868"/>
      <c r="CV22" s="869"/>
      <c r="CW22" s="867">
        <v>26</v>
      </c>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235126</v>
      </c>
      <c r="R23" s="880"/>
      <c r="S23" s="880"/>
      <c r="T23" s="880"/>
      <c r="U23" s="880"/>
      <c r="V23" s="880">
        <v>230076</v>
      </c>
      <c r="W23" s="880"/>
      <c r="X23" s="880"/>
      <c r="Y23" s="880"/>
      <c r="Z23" s="880"/>
      <c r="AA23" s="880">
        <f>AA7</f>
        <v>1613</v>
      </c>
      <c r="AB23" s="880"/>
      <c r="AC23" s="880"/>
      <c r="AD23" s="880"/>
      <c r="AE23" s="881"/>
      <c r="AF23" s="882">
        <v>3437</v>
      </c>
      <c r="AG23" s="880"/>
      <c r="AH23" s="880"/>
      <c r="AI23" s="880"/>
      <c r="AJ23" s="883"/>
      <c r="AK23" s="884"/>
      <c r="AL23" s="885"/>
      <c r="AM23" s="885"/>
      <c r="AN23" s="885"/>
      <c r="AO23" s="885"/>
      <c r="AP23" s="880">
        <f>AP7+AP8+AP9</f>
        <v>212957</v>
      </c>
      <c r="AQ23" s="880"/>
      <c r="AR23" s="880"/>
      <c r="AS23" s="880"/>
      <c r="AT23" s="880"/>
      <c r="AU23" s="886"/>
      <c r="AV23" s="886"/>
      <c r="AW23" s="886"/>
      <c r="AX23" s="886"/>
      <c r="AY23" s="887"/>
      <c r="AZ23" s="895" t="s">
        <v>185</v>
      </c>
      <c r="BA23" s="896"/>
      <c r="BB23" s="896"/>
      <c r="BC23" s="896"/>
      <c r="BD23" s="897"/>
      <c r="BE23" s="255"/>
      <c r="BF23" s="255"/>
      <c r="BG23" s="255"/>
      <c r="BH23" s="255"/>
      <c r="BI23" s="255"/>
      <c r="BJ23" s="255"/>
      <c r="BK23" s="255"/>
      <c r="BL23" s="255"/>
      <c r="BM23" s="255"/>
      <c r="BN23" s="255"/>
      <c r="BO23" s="255"/>
      <c r="BP23" s="255"/>
      <c r="BQ23" s="264">
        <v>17</v>
      </c>
      <c r="BR23" s="265"/>
      <c r="BS23" s="854" t="s">
        <v>616</v>
      </c>
      <c r="BT23" s="855"/>
      <c r="BU23" s="855"/>
      <c r="BV23" s="855"/>
      <c r="BW23" s="855"/>
      <c r="BX23" s="855"/>
      <c r="BY23" s="855"/>
      <c r="BZ23" s="855"/>
      <c r="CA23" s="855"/>
      <c r="CB23" s="855"/>
      <c r="CC23" s="855"/>
      <c r="CD23" s="855"/>
      <c r="CE23" s="855"/>
      <c r="CF23" s="855"/>
      <c r="CG23" s="856"/>
      <c r="CH23" s="867">
        <v>-315</v>
      </c>
      <c r="CI23" s="868"/>
      <c r="CJ23" s="868"/>
      <c r="CK23" s="868"/>
      <c r="CL23" s="869"/>
      <c r="CM23" s="867">
        <v>2041</v>
      </c>
      <c r="CN23" s="868"/>
      <c r="CO23" s="868"/>
      <c r="CP23" s="868"/>
      <c r="CQ23" s="869"/>
      <c r="CR23" s="867">
        <v>5</v>
      </c>
      <c r="CS23" s="868"/>
      <c r="CT23" s="868"/>
      <c r="CU23" s="868"/>
      <c r="CV23" s="869"/>
      <c r="CW23" s="867">
        <v>2</v>
      </c>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t="s">
        <v>617</v>
      </c>
      <c r="BT24" s="855"/>
      <c r="BU24" s="855"/>
      <c r="BV24" s="855"/>
      <c r="BW24" s="855"/>
      <c r="BX24" s="855"/>
      <c r="BY24" s="855"/>
      <c r="BZ24" s="855"/>
      <c r="CA24" s="855"/>
      <c r="CB24" s="855"/>
      <c r="CC24" s="855"/>
      <c r="CD24" s="855"/>
      <c r="CE24" s="855"/>
      <c r="CF24" s="855"/>
      <c r="CG24" s="856"/>
      <c r="CH24" s="867">
        <v>-55</v>
      </c>
      <c r="CI24" s="868"/>
      <c r="CJ24" s="868"/>
      <c r="CK24" s="868"/>
      <c r="CL24" s="869"/>
      <c r="CM24" s="867">
        <v>492</v>
      </c>
      <c r="CN24" s="868"/>
      <c r="CO24" s="868"/>
      <c r="CP24" s="868"/>
      <c r="CQ24" s="869"/>
      <c r="CR24" s="867">
        <v>40</v>
      </c>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t="s">
        <v>618</v>
      </c>
      <c r="BT25" s="855"/>
      <c r="BU25" s="855"/>
      <c r="BV25" s="855"/>
      <c r="BW25" s="855"/>
      <c r="BX25" s="855"/>
      <c r="BY25" s="855"/>
      <c r="BZ25" s="855"/>
      <c r="CA25" s="855"/>
      <c r="CB25" s="855"/>
      <c r="CC25" s="855"/>
      <c r="CD25" s="855"/>
      <c r="CE25" s="855"/>
      <c r="CF25" s="855"/>
      <c r="CG25" s="856"/>
      <c r="CH25" s="867"/>
      <c r="CI25" s="868"/>
      <c r="CJ25" s="868"/>
      <c r="CK25" s="868"/>
      <c r="CL25" s="869"/>
      <c r="CM25" s="867">
        <v>193</v>
      </c>
      <c r="CN25" s="868"/>
      <c r="CO25" s="868"/>
      <c r="CP25" s="868"/>
      <c r="CQ25" s="869"/>
      <c r="CR25" s="867">
        <v>30</v>
      </c>
      <c r="CS25" s="868"/>
      <c r="CT25" s="868"/>
      <c r="CU25" s="868"/>
      <c r="CV25" s="869"/>
      <c r="CW25" s="867">
        <v>29</v>
      </c>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371</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378</v>
      </c>
      <c r="BF26" s="804"/>
      <c r="BG26" s="804"/>
      <c r="BH26" s="804"/>
      <c r="BI26" s="815"/>
      <c r="BJ26" s="254"/>
      <c r="BK26" s="254"/>
      <c r="BL26" s="254"/>
      <c r="BM26" s="254"/>
      <c r="BN26" s="254"/>
      <c r="BO26" s="267"/>
      <c r="BP26" s="267"/>
      <c r="BQ26" s="264">
        <v>20</v>
      </c>
      <c r="BR26" s="265"/>
      <c r="BS26" s="854" t="s">
        <v>619</v>
      </c>
      <c r="BT26" s="855"/>
      <c r="BU26" s="855"/>
      <c r="BV26" s="855"/>
      <c r="BW26" s="855"/>
      <c r="BX26" s="855"/>
      <c r="BY26" s="855"/>
      <c r="BZ26" s="855"/>
      <c r="CA26" s="855"/>
      <c r="CB26" s="855"/>
      <c r="CC26" s="855"/>
      <c r="CD26" s="855"/>
      <c r="CE26" s="855"/>
      <c r="CF26" s="855"/>
      <c r="CG26" s="856"/>
      <c r="CH26" s="867">
        <v>5</v>
      </c>
      <c r="CI26" s="868"/>
      <c r="CJ26" s="868"/>
      <c r="CK26" s="868"/>
      <c r="CL26" s="869"/>
      <c r="CM26" s="867">
        <v>107</v>
      </c>
      <c r="CN26" s="868"/>
      <c r="CO26" s="868"/>
      <c r="CP26" s="868"/>
      <c r="CQ26" s="869"/>
      <c r="CR26" s="867">
        <v>10</v>
      </c>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4448</v>
      </c>
      <c r="R28" s="909"/>
      <c r="S28" s="909"/>
      <c r="T28" s="909"/>
      <c r="U28" s="909"/>
      <c r="V28" s="909">
        <v>4334</v>
      </c>
      <c r="W28" s="909"/>
      <c r="X28" s="909"/>
      <c r="Y28" s="909"/>
      <c r="Z28" s="909"/>
      <c r="AA28" s="909">
        <v>114</v>
      </c>
      <c r="AB28" s="909"/>
      <c r="AC28" s="909"/>
      <c r="AD28" s="909"/>
      <c r="AE28" s="910"/>
      <c r="AF28" s="911">
        <v>114</v>
      </c>
      <c r="AG28" s="909"/>
      <c r="AH28" s="909"/>
      <c r="AI28" s="909"/>
      <c r="AJ28" s="912"/>
      <c r="AK28" s="913">
        <v>0</v>
      </c>
      <c r="AL28" s="904"/>
      <c r="AM28" s="904"/>
      <c r="AN28" s="904"/>
      <c r="AO28" s="904"/>
      <c r="AP28" s="904">
        <v>0</v>
      </c>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200</v>
      </c>
      <c r="R29" s="845"/>
      <c r="S29" s="845"/>
      <c r="T29" s="845"/>
      <c r="U29" s="845"/>
      <c r="V29" s="845">
        <v>200</v>
      </c>
      <c r="W29" s="845"/>
      <c r="X29" s="845"/>
      <c r="Y29" s="845"/>
      <c r="Z29" s="845"/>
      <c r="AA29" s="845">
        <v>0</v>
      </c>
      <c r="AB29" s="845"/>
      <c r="AC29" s="845"/>
      <c r="AD29" s="845"/>
      <c r="AE29" s="846"/>
      <c r="AF29" s="847" t="s">
        <v>407</v>
      </c>
      <c r="AG29" s="848"/>
      <c r="AH29" s="848"/>
      <c r="AI29" s="848"/>
      <c r="AJ29" s="849"/>
      <c r="AK29" s="916">
        <v>0</v>
      </c>
      <c r="AL29" s="917"/>
      <c r="AM29" s="917"/>
      <c r="AN29" s="917"/>
      <c r="AO29" s="917"/>
      <c r="AP29" s="917">
        <v>143</v>
      </c>
      <c r="AQ29" s="917"/>
      <c r="AR29" s="917"/>
      <c r="AS29" s="917"/>
      <c r="AT29" s="917"/>
      <c r="AU29" s="917">
        <v>6</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43772</v>
      </c>
      <c r="R30" s="845"/>
      <c r="S30" s="845"/>
      <c r="T30" s="845"/>
      <c r="U30" s="845"/>
      <c r="V30" s="845">
        <v>43527</v>
      </c>
      <c r="W30" s="845"/>
      <c r="X30" s="845"/>
      <c r="Y30" s="845"/>
      <c r="Z30" s="845"/>
      <c r="AA30" s="845">
        <v>245</v>
      </c>
      <c r="AB30" s="845"/>
      <c r="AC30" s="845"/>
      <c r="AD30" s="845"/>
      <c r="AE30" s="846"/>
      <c r="AF30" s="847">
        <v>245</v>
      </c>
      <c r="AG30" s="848"/>
      <c r="AH30" s="848"/>
      <c r="AI30" s="848"/>
      <c r="AJ30" s="849"/>
      <c r="AK30" s="916">
        <v>3069</v>
      </c>
      <c r="AL30" s="917"/>
      <c r="AM30" s="917"/>
      <c r="AN30" s="917"/>
      <c r="AO30" s="917"/>
      <c r="AP30" s="917">
        <v>0</v>
      </c>
      <c r="AQ30" s="917"/>
      <c r="AR30" s="917"/>
      <c r="AS30" s="917"/>
      <c r="AT30" s="917"/>
      <c r="AU30" s="917">
        <v>0</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6435</v>
      </c>
      <c r="R31" s="845"/>
      <c r="S31" s="845"/>
      <c r="T31" s="845"/>
      <c r="U31" s="845"/>
      <c r="V31" s="845">
        <v>6426</v>
      </c>
      <c r="W31" s="845"/>
      <c r="X31" s="845"/>
      <c r="Y31" s="845"/>
      <c r="Z31" s="845"/>
      <c r="AA31" s="845">
        <v>9</v>
      </c>
      <c r="AB31" s="845"/>
      <c r="AC31" s="845"/>
      <c r="AD31" s="845"/>
      <c r="AE31" s="846"/>
      <c r="AF31" s="847">
        <v>9</v>
      </c>
      <c r="AG31" s="848"/>
      <c r="AH31" s="848"/>
      <c r="AI31" s="848"/>
      <c r="AJ31" s="849"/>
      <c r="AK31" s="916">
        <v>1270</v>
      </c>
      <c r="AL31" s="917"/>
      <c r="AM31" s="917"/>
      <c r="AN31" s="917"/>
      <c r="AO31" s="917"/>
      <c r="AP31" s="917">
        <v>0</v>
      </c>
      <c r="AQ31" s="917"/>
      <c r="AR31" s="917"/>
      <c r="AS31" s="917"/>
      <c r="AT31" s="917"/>
      <c r="AU31" s="917">
        <v>0</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39853</v>
      </c>
      <c r="R32" s="845"/>
      <c r="S32" s="845"/>
      <c r="T32" s="845"/>
      <c r="U32" s="845"/>
      <c r="V32" s="845">
        <v>38905</v>
      </c>
      <c r="W32" s="845"/>
      <c r="X32" s="845"/>
      <c r="Y32" s="845"/>
      <c r="Z32" s="845"/>
      <c r="AA32" s="845">
        <v>948</v>
      </c>
      <c r="AB32" s="845"/>
      <c r="AC32" s="845"/>
      <c r="AD32" s="845"/>
      <c r="AE32" s="846"/>
      <c r="AF32" s="847">
        <v>948</v>
      </c>
      <c r="AG32" s="848"/>
      <c r="AH32" s="848"/>
      <c r="AI32" s="848"/>
      <c r="AJ32" s="849"/>
      <c r="AK32" s="916">
        <v>5578</v>
      </c>
      <c r="AL32" s="917"/>
      <c r="AM32" s="917"/>
      <c r="AN32" s="917"/>
      <c r="AO32" s="917"/>
      <c r="AP32" s="917">
        <v>0</v>
      </c>
      <c r="AQ32" s="917"/>
      <c r="AR32" s="917"/>
      <c r="AS32" s="917"/>
      <c r="AT32" s="917"/>
      <c r="AU32" s="917">
        <v>0</v>
      </c>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6009</v>
      </c>
      <c r="R33" s="845"/>
      <c r="S33" s="845"/>
      <c r="T33" s="845"/>
      <c r="U33" s="845"/>
      <c r="V33" s="845">
        <v>4910</v>
      </c>
      <c r="W33" s="845"/>
      <c r="X33" s="845"/>
      <c r="Y33" s="845"/>
      <c r="Z33" s="845"/>
      <c r="AA33" s="845">
        <v>1099</v>
      </c>
      <c r="AB33" s="845"/>
      <c r="AC33" s="845"/>
      <c r="AD33" s="845"/>
      <c r="AE33" s="846"/>
      <c r="AF33" s="847">
        <v>2545</v>
      </c>
      <c r="AG33" s="848"/>
      <c r="AH33" s="848"/>
      <c r="AI33" s="848"/>
      <c r="AJ33" s="849"/>
      <c r="AK33" s="916">
        <v>40</v>
      </c>
      <c r="AL33" s="917"/>
      <c r="AM33" s="917"/>
      <c r="AN33" s="917"/>
      <c r="AO33" s="917"/>
      <c r="AP33" s="917">
        <v>8896</v>
      </c>
      <c r="AQ33" s="917"/>
      <c r="AR33" s="917"/>
      <c r="AS33" s="917"/>
      <c r="AT33" s="917"/>
      <c r="AU33" s="917">
        <v>0</v>
      </c>
      <c r="AV33" s="917"/>
      <c r="AW33" s="917"/>
      <c r="AX33" s="917"/>
      <c r="AY33" s="917"/>
      <c r="AZ33" s="918"/>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413</v>
      </c>
      <c r="C34" s="842"/>
      <c r="D34" s="842"/>
      <c r="E34" s="842"/>
      <c r="F34" s="842"/>
      <c r="G34" s="842"/>
      <c r="H34" s="842"/>
      <c r="I34" s="842"/>
      <c r="J34" s="842"/>
      <c r="K34" s="842"/>
      <c r="L34" s="842"/>
      <c r="M34" s="842"/>
      <c r="N34" s="842"/>
      <c r="O34" s="842"/>
      <c r="P34" s="843"/>
      <c r="Q34" s="844">
        <v>7657</v>
      </c>
      <c r="R34" s="845"/>
      <c r="S34" s="845"/>
      <c r="T34" s="845"/>
      <c r="U34" s="845"/>
      <c r="V34" s="845">
        <v>7608</v>
      </c>
      <c r="W34" s="845"/>
      <c r="X34" s="845"/>
      <c r="Y34" s="845"/>
      <c r="Z34" s="845"/>
      <c r="AA34" s="845">
        <v>48</v>
      </c>
      <c r="AB34" s="845"/>
      <c r="AC34" s="845"/>
      <c r="AD34" s="845"/>
      <c r="AE34" s="846"/>
      <c r="AF34" s="847">
        <v>6542</v>
      </c>
      <c r="AG34" s="848"/>
      <c r="AH34" s="848"/>
      <c r="AI34" s="848"/>
      <c r="AJ34" s="849"/>
      <c r="AK34" s="916">
        <v>232</v>
      </c>
      <c r="AL34" s="917"/>
      <c r="AM34" s="917"/>
      <c r="AN34" s="917"/>
      <c r="AO34" s="917"/>
      <c r="AP34" s="917">
        <v>9911</v>
      </c>
      <c r="AQ34" s="917"/>
      <c r="AR34" s="917"/>
      <c r="AS34" s="917"/>
      <c r="AT34" s="917"/>
      <c r="AU34" s="917">
        <v>69</v>
      </c>
      <c r="AV34" s="917"/>
      <c r="AW34" s="917"/>
      <c r="AX34" s="917"/>
      <c r="AY34" s="917"/>
      <c r="AZ34" s="918"/>
      <c r="BA34" s="918"/>
      <c r="BB34" s="918"/>
      <c r="BC34" s="918"/>
      <c r="BD34" s="918"/>
      <c r="BE34" s="914" t="s">
        <v>414</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415</v>
      </c>
      <c r="C35" s="842"/>
      <c r="D35" s="842"/>
      <c r="E35" s="842"/>
      <c r="F35" s="842"/>
      <c r="G35" s="842"/>
      <c r="H35" s="842"/>
      <c r="I35" s="842"/>
      <c r="J35" s="842"/>
      <c r="K35" s="842"/>
      <c r="L35" s="842"/>
      <c r="M35" s="842"/>
      <c r="N35" s="842"/>
      <c r="O35" s="842"/>
      <c r="P35" s="843"/>
      <c r="Q35" s="844">
        <v>15663</v>
      </c>
      <c r="R35" s="845"/>
      <c r="S35" s="845"/>
      <c r="T35" s="845"/>
      <c r="U35" s="845"/>
      <c r="V35" s="845">
        <v>15337</v>
      </c>
      <c r="W35" s="845"/>
      <c r="X35" s="845"/>
      <c r="Y35" s="845"/>
      <c r="Z35" s="845"/>
      <c r="AA35" s="845">
        <v>326</v>
      </c>
      <c r="AB35" s="845"/>
      <c r="AC35" s="845"/>
      <c r="AD35" s="845"/>
      <c r="AE35" s="846"/>
      <c r="AF35" s="847">
        <v>3201</v>
      </c>
      <c r="AG35" s="848"/>
      <c r="AH35" s="848"/>
      <c r="AI35" s="848"/>
      <c r="AJ35" s="849"/>
      <c r="AK35" s="916">
        <v>6178</v>
      </c>
      <c r="AL35" s="917"/>
      <c r="AM35" s="917"/>
      <c r="AN35" s="917"/>
      <c r="AO35" s="917"/>
      <c r="AP35" s="917">
        <v>123550</v>
      </c>
      <c r="AQ35" s="917"/>
      <c r="AR35" s="917"/>
      <c r="AS35" s="917"/>
      <c r="AT35" s="917"/>
      <c r="AU35" s="917">
        <v>64987</v>
      </c>
      <c r="AV35" s="917"/>
      <c r="AW35" s="917"/>
      <c r="AX35" s="917"/>
      <c r="AY35" s="917"/>
      <c r="AZ35" s="918"/>
      <c r="BA35" s="918"/>
      <c r="BB35" s="918"/>
      <c r="BC35" s="918"/>
      <c r="BD35" s="918"/>
      <c r="BE35" s="914" t="s">
        <v>414</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416</v>
      </c>
      <c r="C36" s="842"/>
      <c r="D36" s="842"/>
      <c r="E36" s="842"/>
      <c r="F36" s="842"/>
      <c r="G36" s="842"/>
      <c r="H36" s="842"/>
      <c r="I36" s="842"/>
      <c r="J36" s="842"/>
      <c r="K36" s="842"/>
      <c r="L36" s="842"/>
      <c r="M36" s="842"/>
      <c r="N36" s="842"/>
      <c r="O36" s="842"/>
      <c r="P36" s="843"/>
      <c r="Q36" s="844">
        <v>1179</v>
      </c>
      <c r="R36" s="845"/>
      <c r="S36" s="845"/>
      <c r="T36" s="845"/>
      <c r="U36" s="845"/>
      <c r="V36" s="845">
        <v>954</v>
      </c>
      <c r="W36" s="845"/>
      <c r="X36" s="845"/>
      <c r="Y36" s="845"/>
      <c r="Z36" s="845"/>
      <c r="AA36" s="845">
        <v>225</v>
      </c>
      <c r="AB36" s="845"/>
      <c r="AC36" s="845"/>
      <c r="AD36" s="845"/>
      <c r="AE36" s="846"/>
      <c r="AF36" s="847">
        <v>2368</v>
      </c>
      <c r="AG36" s="848"/>
      <c r="AH36" s="848"/>
      <c r="AI36" s="848"/>
      <c r="AJ36" s="849"/>
      <c r="AK36" s="916">
        <v>1</v>
      </c>
      <c r="AL36" s="917"/>
      <c r="AM36" s="917"/>
      <c r="AN36" s="917"/>
      <c r="AO36" s="917"/>
      <c r="AP36" s="917">
        <v>0</v>
      </c>
      <c r="AQ36" s="917"/>
      <c r="AR36" s="917"/>
      <c r="AS36" s="917"/>
      <c r="AT36" s="917"/>
      <c r="AU36" s="917">
        <v>0</v>
      </c>
      <c r="AV36" s="917"/>
      <c r="AW36" s="917"/>
      <c r="AX36" s="917"/>
      <c r="AY36" s="917"/>
      <c r="AZ36" s="918"/>
      <c r="BA36" s="918"/>
      <c r="BB36" s="918"/>
      <c r="BC36" s="918"/>
      <c r="BD36" s="918"/>
      <c r="BE36" s="914" t="s">
        <v>414</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t="s">
        <v>417</v>
      </c>
      <c r="C37" s="842"/>
      <c r="D37" s="842"/>
      <c r="E37" s="842"/>
      <c r="F37" s="842"/>
      <c r="G37" s="842"/>
      <c r="H37" s="842"/>
      <c r="I37" s="842"/>
      <c r="J37" s="842"/>
      <c r="K37" s="842"/>
      <c r="L37" s="842"/>
      <c r="M37" s="842"/>
      <c r="N37" s="842"/>
      <c r="O37" s="842"/>
      <c r="P37" s="843"/>
      <c r="Q37" s="844">
        <v>46</v>
      </c>
      <c r="R37" s="845"/>
      <c r="S37" s="845"/>
      <c r="T37" s="845"/>
      <c r="U37" s="845"/>
      <c r="V37" s="845">
        <v>46</v>
      </c>
      <c r="W37" s="845"/>
      <c r="X37" s="845"/>
      <c r="Y37" s="845"/>
      <c r="Z37" s="845"/>
      <c r="AA37" s="845">
        <v>0</v>
      </c>
      <c r="AB37" s="845"/>
      <c r="AC37" s="845"/>
      <c r="AD37" s="845"/>
      <c r="AE37" s="846"/>
      <c r="AF37" s="847">
        <v>198</v>
      </c>
      <c r="AG37" s="848"/>
      <c r="AH37" s="848"/>
      <c r="AI37" s="848"/>
      <c r="AJ37" s="849"/>
      <c r="AK37" s="916">
        <v>31</v>
      </c>
      <c r="AL37" s="917"/>
      <c r="AM37" s="917"/>
      <c r="AN37" s="917"/>
      <c r="AO37" s="917"/>
      <c r="AP37" s="917">
        <v>54</v>
      </c>
      <c r="AQ37" s="917"/>
      <c r="AR37" s="917"/>
      <c r="AS37" s="917"/>
      <c r="AT37" s="917"/>
      <c r="AU37" s="917">
        <v>44</v>
      </c>
      <c r="AV37" s="917"/>
      <c r="AW37" s="917"/>
      <c r="AX37" s="917"/>
      <c r="AY37" s="917"/>
      <c r="AZ37" s="918"/>
      <c r="BA37" s="918"/>
      <c r="BB37" s="918"/>
      <c r="BC37" s="918"/>
      <c r="BD37" s="918"/>
      <c r="BE37" s="914" t="s">
        <v>414</v>
      </c>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t="s">
        <v>418</v>
      </c>
      <c r="C38" s="842"/>
      <c r="D38" s="842"/>
      <c r="E38" s="842"/>
      <c r="F38" s="842"/>
      <c r="G38" s="842"/>
      <c r="H38" s="842"/>
      <c r="I38" s="842"/>
      <c r="J38" s="842"/>
      <c r="K38" s="842"/>
      <c r="L38" s="842"/>
      <c r="M38" s="842"/>
      <c r="N38" s="842"/>
      <c r="O38" s="842"/>
      <c r="P38" s="843"/>
      <c r="Q38" s="844">
        <v>858</v>
      </c>
      <c r="R38" s="845"/>
      <c r="S38" s="845"/>
      <c r="T38" s="845"/>
      <c r="U38" s="845"/>
      <c r="V38" s="845">
        <v>767</v>
      </c>
      <c r="W38" s="845"/>
      <c r="X38" s="845"/>
      <c r="Y38" s="845"/>
      <c r="Z38" s="845"/>
      <c r="AA38" s="845">
        <v>91</v>
      </c>
      <c r="AB38" s="845"/>
      <c r="AC38" s="845"/>
      <c r="AD38" s="845"/>
      <c r="AE38" s="846"/>
      <c r="AF38" s="847">
        <v>1826</v>
      </c>
      <c r="AG38" s="848"/>
      <c r="AH38" s="848"/>
      <c r="AI38" s="848"/>
      <c r="AJ38" s="849"/>
      <c r="AK38" s="916">
        <v>348</v>
      </c>
      <c r="AL38" s="917"/>
      <c r="AM38" s="917"/>
      <c r="AN38" s="917"/>
      <c r="AO38" s="917"/>
      <c r="AP38" s="917">
        <v>1296</v>
      </c>
      <c r="AQ38" s="917"/>
      <c r="AR38" s="917"/>
      <c r="AS38" s="917"/>
      <c r="AT38" s="917"/>
      <c r="AU38" s="917">
        <v>611</v>
      </c>
      <c r="AV38" s="917"/>
      <c r="AW38" s="917"/>
      <c r="AX38" s="917"/>
      <c r="AY38" s="917"/>
      <c r="AZ38" s="918"/>
      <c r="BA38" s="918"/>
      <c r="BB38" s="918"/>
      <c r="BC38" s="918"/>
      <c r="BD38" s="918"/>
      <c r="BE38" s="914" t="s">
        <v>414</v>
      </c>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t="s">
        <v>419</v>
      </c>
      <c r="C39" s="842"/>
      <c r="D39" s="842"/>
      <c r="E39" s="842"/>
      <c r="F39" s="842"/>
      <c r="G39" s="842"/>
      <c r="H39" s="842"/>
      <c r="I39" s="842"/>
      <c r="J39" s="842"/>
      <c r="K39" s="842"/>
      <c r="L39" s="842"/>
      <c r="M39" s="842"/>
      <c r="N39" s="842"/>
      <c r="O39" s="842"/>
      <c r="P39" s="843"/>
      <c r="Q39" s="844">
        <v>42</v>
      </c>
      <c r="R39" s="845"/>
      <c r="S39" s="845"/>
      <c r="T39" s="845"/>
      <c r="U39" s="845"/>
      <c r="V39" s="845">
        <v>41</v>
      </c>
      <c r="W39" s="845"/>
      <c r="X39" s="845"/>
      <c r="Y39" s="845"/>
      <c r="Z39" s="845"/>
      <c r="AA39" s="845">
        <v>1</v>
      </c>
      <c r="AB39" s="845"/>
      <c r="AC39" s="845"/>
      <c r="AD39" s="845"/>
      <c r="AE39" s="846"/>
      <c r="AF39" s="847">
        <v>301</v>
      </c>
      <c r="AG39" s="848"/>
      <c r="AH39" s="848"/>
      <c r="AI39" s="848"/>
      <c r="AJ39" s="849"/>
      <c r="AK39" s="916">
        <v>20</v>
      </c>
      <c r="AL39" s="917"/>
      <c r="AM39" s="917"/>
      <c r="AN39" s="917"/>
      <c r="AO39" s="917"/>
      <c r="AP39" s="917">
        <v>0</v>
      </c>
      <c r="AQ39" s="917"/>
      <c r="AR39" s="917"/>
      <c r="AS39" s="917"/>
      <c r="AT39" s="917"/>
      <c r="AU39" s="917">
        <v>0</v>
      </c>
      <c r="AV39" s="917"/>
      <c r="AW39" s="917"/>
      <c r="AX39" s="917"/>
      <c r="AY39" s="917"/>
      <c r="AZ39" s="918"/>
      <c r="BA39" s="918"/>
      <c r="BB39" s="918"/>
      <c r="BC39" s="918"/>
      <c r="BD39" s="918"/>
      <c r="BE39" s="914" t="s">
        <v>414</v>
      </c>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t="s">
        <v>420</v>
      </c>
      <c r="C40" s="842"/>
      <c r="D40" s="842"/>
      <c r="E40" s="842"/>
      <c r="F40" s="842"/>
      <c r="G40" s="842"/>
      <c r="H40" s="842"/>
      <c r="I40" s="842"/>
      <c r="J40" s="842"/>
      <c r="K40" s="842"/>
      <c r="L40" s="842"/>
      <c r="M40" s="842"/>
      <c r="N40" s="842"/>
      <c r="O40" s="842"/>
      <c r="P40" s="843"/>
      <c r="Q40" s="844">
        <v>6624</v>
      </c>
      <c r="R40" s="845"/>
      <c r="S40" s="845"/>
      <c r="T40" s="845"/>
      <c r="U40" s="845"/>
      <c r="V40" s="845">
        <v>5482</v>
      </c>
      <c r="W40" s="845"/>
      <c r="X40" s="845"/>
      <c r="Y40" s="845"/>
      <c r="Z40" s="845"/>
      <c r="AA40" s="845">
        <v>1142</v>
      </c>
      <c r="AB40" s="845"/>
      <c r="AC40" s="845"/>
      <c r="AD40" s="845"/>
      <c r="AE40" s="846"/>
      <c r="AF40" s="847">
        <v>4601</v>
      </c>
      <c r="AG40" s="848"/>
      <c r="AH40" s="848"/>
      <c r="AI40" s="848"/>
      <c r="AJ40" s="849"/>
      <c r="AK40" s="916">
        <v>713</v>
      </c>
      <c r="AL40" s="917"/>
      <c r="AM40" s="917"/>
      <c r="AN40" s="917"/>
      <c r="AO40" s="917"/>
      <c r="AP40" s="917">
        <v>1945</v>
      </c>
      <c r="AQ40" s="917"/>
      <c r="AR40" s="917"/>
      <c r="AS40" s="917"/>
      <c r="AT40" s="917"/>
      <c r="AU40" s="917">
        <v>1227</v>
      </c>
      <c r="AV40" s="917"/>
      <c r="AW40" s="917"/>
      <c r="AX40" s="917"/>
      <c r="AY40" s="917"/>
      <c r="AZ40" s="918"/>
      <c r="BA40" s="918"/>
      <c r="BB40" s="918"/>
      <c r="BC40" s="918"/>
      <c r="BD40" s="918"/>
      <c r="BE40" s="914" t="s">
        <v>414</v>
      </c>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t="s">
        <v>421</v>
      </c>
      <c r="C41" s="842"/>
      <c r="D41" s="842"/>
      <c r="E41" s="842"/>
      <c r="F41" s="842"/>
      <c r="G41" s="842"/>
      <c r="H41" s="842"/>
      <c r="I41" s="842"/>
      <c r="J41" s="842"/>
      <c r="K41" s="842"/>
      <c r="L41" s="842"/>
      <c r="M41" s="842"/>
      <c r="N41" s="842"/>
      <c r="O41" s="842"/>
      <c r="P41" s="843"/>
      <c r="Q41" s="844">
        <v>879</v>
      </c>
      <c r="R41" s="845"/>
      <c r="S41" s="845"/>
      <c r="T41" s="845"/>
      <c r="U41" s="845"/>
      <c r="V41" s="845">
        <v>542</v>
      </c>
      <c r="W41" s="845"/>
      <c r="X41" s="845"/>
      <c r="Y41" s="845"/>
      <c r="Z41" s="845"/>
      <c r="AA41" s="845">
        <v>337</v>
      </c>
      <c r="AB41" s="845"/>
      <c r="AC41" s="845"/>
      <c r="AD41" s="845"/>
      <c r="AE41" s="846"/>
      <c r="AF41" s="847" t="s">
        <v>422</v>
      </c>
      <c r="AG41" s="848"/>
      <c r="AH41" s="848"/>
      <c r="AI41" s="848"/>
      <c r="AJ41" s="849"/>
      <c r="AK41" s="916">
        <v>527</v>
      </c>
      <c r="AL41" s="917"/>
      <c r="AM41" s="917"/>
      <c r="AN41" s="917"/>
      <c r="AO41" s="917"/>
      <c r="AP41" s="917">
        <v>0</v>
      </c>
      <c r="AQ41" s="917"/>
      <c r="AR41" s="917"/>
      <c r="AS41" s="917"/>
      <c r="AT41" s="917"/>
      <c r="AU41" s="917">
        <v>0</v>
      </c>
      <c r="AV41" s="917"/>
      <c r="AW41" s="917"/>
      <c r="AX41" s="917"/>
      <c r="AY41" s="917"/>
      <c r="AZ41" s="918"/>
      <c r="BA41" s="918"/>
      <c r="BB41" s="918"/>
      <c r="BC41" s="918"/>
      <c r="BD41" s="918"/>
      <c r="BE41" s="914" t="s">
        <v>423</v>
      </c>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t="s">
        <v>424</v>
      </c>
      <c r="C42" s="842"/>
      <c r="D42" s="842"/>
      <c r="E42" s="842"/>
      <c r="F42" s="842"/>
      <c r="G42" s="842"/>
      <c r="H42" s="842"/>
      <c r="I42" s="842"/>
      <c r="J42" s="842"/>
      <c r="K42" s="842"/>
      <c r="L42" s="842"/>
      <c r="M42" s="842"/>
      <c r="N42" s="842"/>
      <c r="O42" s="842"/>
      <c r="P42" s="843"/>
      <c r="Q42" s="844">
        <v>42</v>
      </c>
      <c r="R42" s="845"/>
      <c r="S42" s="845"/>
      <c r="T42" s="845"/>
      <c r="U42" s="845"/>
      <c r="V42" s="845">
        <v>42</v>
      </c>
      <c r="W42" s="845"/>
      <c r="X42" s="845"/>
      <c r="Y42" s="845"/>
      <c r="Z42" s="845"/>
      <c r="AA42" s="845">
        <v>0</v>
      </c>
      <c r="AB42" s="845"/>
      <c r="AC42" s="845"/>
      <c r="AD42" s="845"/>
      <c r="AE42" s="846"/>
      <c r="AF42" s="847">
        <v>207</v>
      </c>
      <c r="AG42" s="848"/>
      <c r="AH42" s="848"/>
      <c r="AI42" s="848"/>
      <c r="AJ42" s="849"/>
      <c r="AK42" s="916">
        <v>7</v>
      </c>
      <c r="AL42" s="917"/>
      <c r="AM42" s="917"/>
      <c r="AN42" s="917"/>
      <c r="AO42" s="917"/>
      <c r="AP42" s="917">
        <v>6</v>
      </c>
      <c r="AQ42" s="917"/>
      <c r="AR42" s="917"/>
      <c r="AS42" s="917"/>
      <c r="AT42" s="917"/>
      <c r="AU42" s="917">
        <v>2</v>
      </c>
      <c r="AV42" s="917"/>
      <c r="AW42" s="917"/>
      <c r="AX42" s="917"/>
      <c r="AY42" s="917"/>
      <c r="AZ42" s="918"/>
      <c r="BA42" s="918"/>
      <c r="BB42" s="918"/>
      <c r="BC42" s="918"/>
      <c r="BD42" s="918"/>
      <c r="BE42" s="914" t="s">
        <v>423</v>
      </c>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t="s">
        <v>425</v>
      </c>
      <c r="C43" s="842"/>
      <c r="D43" s="842"/>
      <c r="E43" s="842"/>
      <c r="F43" s="842"/>
      <c r="G43" s="842"/>
      <c r="H43" s="842"/>
      <c r="I43" s="842"/>
      <c r="J43" s="842"/>
      <c r="K43" s="842"/>
      <c r="L43" s="842"/>
      <c r="M43" s="842"/>
      <c r="N43" s="842"/>
      <c r="O43" s="842"/>
      <c r="P43" s="843"/>
      <c r="Q43" s="844">
        <v>122</v>
      </c>
      <c r="R43" s="845"/>
      <c r="S43" s="845"/>
      <c r="T43" s="845"/>
      <c r="U43" s="845"/>
      <c r="V43" s="845">
        <v>122</v>
      </c>
      <c r="W43" s="845"/>
      <c r="X43" s="845"/>
      <c r="Y43" s="845"/>
      <c r="Z43" s="845"/>
      <c r="AA43" s="845">
        <v>0</v>
      </c>
      <c r="AB43" s="845"/>
      <c r="AC43" s="845"/>
      <c r="AD43" s="845"/>
      <c r="AE43" s="846"/>
      <c r="AF43" s="847">
        <v>477</v>
      </c>
      <c r="AG43" s="848"/>
      <c r="AH43" s="848"/>
      <c r="AI43" s="848"/>
      <c r="AJ43" s="849"/>
      <c r="AK43" s="916">
        <v>0</v>
      </c>
      <c r="AL43" s="917"/>
      <c r="AM43" s="917"/>
      <c r="AN43" s="917"/>
      <c r="AO43" s="917"/>
      <c r="AP43" s="917">
        <v>0</v>
      </c>
      <c r="AQ43" s="917"/>
      <c r="AR43" s="917"/>
      <c r="AS43" s="917"/>
      <c r="AT43" s="917"/>
      <c r="AU43" s="917">
        <v>0</v>
      </c>
      <c r="AV43" s="917"/>
      <c r="AW43" s="917"/>
      <c r="AX43" s="917"/>
      <c r="AY43" s="917"/>
      <c r="AZ43" s="918"/>
      <c r="BA43" s="918"/>
      <c r="BB43" s="918"/>
      <c r="BC43" s="918"/>
      <c r="BD43" s="918"/>
      <c r="BE43" s="914" t="s">
        <v>423</v>
      </c>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426</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427</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23581</v>
      </c>
      <c r="AG63" s="928"/>
      <c r="AH63" s="928"/>
      <c r="AI63" s="928"/>
      <c r="AJ63" s="929"/>
      <c r="AK63" s="930"/>
      <c r="AL63" s="925"/>
      <c r="AM63" s="925"/>
      <c r="AN63" s="925"/>
      <c r="AO63" s="925"/>
      <c r="AP63" s="928">
        <v>145801</v>
      </c>
      <c r="AQ63" s="928"/>
      <c r="AR63" s="928"/>
      <c r="AS63" s="928"/>
      <c r="AT63" s="928"/>
      <c r="AU63" s="928">
        <v>66946</v>
      </c>
      <c r="AV63" s="928"/>
      <c r="AW63" s="928"/>
      <c r="AX63" s="928"/>
      <c r="AY63" s="928"/>
      <c r="AZ63" s="932"/>
      <c r="BA63" s="932"/>
      <c r="BB63" s="932"/>
      <c r="BC63" s="932"/>
      <c r="BD63" s="932"/>
      <c r="BE63" s="933"/>
      <c r="BF63" s="933"/>
      <c r="BG63" s="933"/>
      <c r="BH63" s="933"/>
      <c r="BI63" s="934"/>
      <c r="BJ63" s="935" t="s">
        <v>185</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429</v>
      </c>
      <c r="B66" s="827"/>
      <c r="C66" s="827"/>
      <c r="D66" s="827"/>
      <c r="E66" s="827"/>
      <c r="F66" s="827"/>
      <c r="G66" s="827"/>
      <c r="H66" s="827"/>
      <c r="I66" s="827"/>
      <c r="J66" s="827"/>
      <c r="K66" s="827"/>
      <c r="L66" s="827"/>
      <c r="M66" s="827"/>
      <c r="N66" s="827"/>
      <c r="O66" s="827"/>
      <c r="P66" s="828"/>
      <c r="Q66" s="803" t="s">
        <v>430</v>
      </c>
      <c r="R66" s="804"/>
      <c r="S66" s="804"/>
      <c r="T66" s="804"/>
      <c r="U66" s="805"/>
      <c r="V66" s="803" t="s">
        <v>398</v>
      </c>
      <c r="W66" s="804"/>
      <c r="X66" s="804"/>
      <c r="Y66" s="804"/>
      <c r="Z66" s="805"/>
      <c r="AA66" s="803" t="s">
        <v>399</v>
      </c>
      <c r="AB66" s="804"/>
      <c r="AC66" s="804"/>
      <c r="AD66" s="804"/>
      <c r="AE66" s="805"/>
      <c r="AF66" s="938" t="s">
        <v>431</v>
      </c>
      <c r="AG66" s="899"/>
      <c r="AH66" s="899"/>
      <c r="AI66" s="899"/>
      <c r="AJ66" s="939"/>
      <c r="AK66" s="803" t="s">
        <v>401</v>
      </c>
      <c r="AL66" s="827"/>
      <c r="AM66" s="827"/>
      <c r="AN66" s="827"/>
      <c r="AO66" s="828"/>
      <c r="AP66" s="803" t="s">
        <v>432</v>
      </c>
      <c r="AQ66" s="804"/>
      <c r="AR66" s="804"/>
      <c r="AS66" s="804"/>
      <c r="AT66" s="805"/>
      <c r="AU66" s="803" t="s">
        <v>433</v>
      </c>
      <c r="AV66" s="804"/>
      <c r="AW66" s="804"/>
      <c r="AX66" s="804"/>
      <c r="AY66" s="805"/>
      <c r="AZ66" s="803" t="s">
        <v>378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597</v>
      </c>
      <c r="C68" s="956"/>
      <c r="D68" s="956"/>
      <c r="E68" s="956"/>
      <c r="F68" s="956"/>
      <c r="G68" s="956"/>
      <c r="H68" s="956"/>
      <c r="I68" s="956"/>
      <c r="J68" s="956"/>
      <c r="K68" s="956"/>
      <c r="L68" s="956"/>
      <c r="M68" s="956"/>
      <c r="N68" s="956"/>
      <c r="O68" s="956"/>
      <c r="P68" s="957"/>
      <c r="Q68" s="958">
        <v>539</v>
      </c>
      <c r="R68" s="952"/>
      <c r="S68" s="952"/>
      <c r="T68" s="952"/>
      <c r="U68" s="952"/>
      <c r="V68" s="952">
        <v>522</v>
      </c>
      <c r="W68" s="952"/>
      <c r="X68" s="952"/>
      <c r="Y68" s="952"/>
      <c r="Z68" s="952"/>
      <c r="AA68" s="952">
        <v>17</v>
      </c>
      <c r="AB68" s="952"/>
      <c r="AC68" s="952"/>
      <c r="AD68" s="952"/>
      <c r="AE68" s="952"/>
      <c r="AF68" s="952">
        <v>17</v>
      </c>
      <c r="AG68" s="952"/>
      <c r="AH68" s="952"/>
      <c r="AI68" s="952"/>
      <c r="AJ68" s="952"/>
      <c r="AK68" s="952"/>
      <c r="AL68" s="952"/>
      <c r="AM68" s="952"/>
      <c r="AN68" s="952"/>
      <c r="AO68" s="952"/>
      <c r="AP68" s="952"/>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598</v>
      </c>
      <c r="C69" s="960"/>
      <c r="D69" s="960"/>
      <c r="E69" s="960"/>
      <c r="F69" s="960"/>
      <c r="G69" s="960"/>
      <c r="H69" s="960"/>
      <c r="I69" s="960"/>
      <c r="J69" s="960"/>
      <c r="K69" s="960"/>
      <c r="L69" s="960"/>
      <c r="M69" s="960"/>
      <c r="N69" s="960"/>
      <c r="O69" s="960"/>
      <c r="P69" s="961"/>
      <c r="Q69" s="962">
        <v>159202</v>
      </c>
      <c r="R69" s="917"/>
      <c r="S69" s="917"/>
      <c r="T69" s="917"/>
      <c r="U69" s="917"/>
      <c r="V69" s="917">
        <v>154250</v>
      </c>
      <c r="W69" s="917"/>
      <c r="X69" s="917"/>
      <c r="Y69" s="917"/>
      <c r="Z69" s="917"/>
      <c r="AA69" s="917">
        <v>4952</v>
      </c>
      <c r="AB69" s="917"/>
      <c r="AC69" s="917"/>
      <c r="AD69" s="917"/>
      <c r="AE69" s="917"/>
      <c r="AF69" s="917">
        <v>4952</v>
      </c>
      <c r="AG69" s="917"/>
      <c r="AH69" s="917"/>
      <c r="AI69" s="917"/>
      <c r="AJ69" s="917"/>
      <c r="AK69" s="917">
        <v>355</v>
      </c>
      <c r="AL69" s="917"/>
      <c r="AM69" s="917"/>
      <c r="AN69" s="917"/>
      <c r="AO69" s="917"/>
      <c r="AP69" s="917"/>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599</v>
      </c>
      <c r="C70" s="960"/>
      <c r="D70" s="960"/>
      <c r="E70" s="960"/>
      <c r="F70" s="960"/>
      <c r="G70" s="960"/>
      <c r="H70" s="960"/>
      <c r="I70" s="960"/>
      <c r="J70" s="960"/>
      <c r="K70" s="960"/>
      <c r="L70" s="960"/>
      <c r="M70" s="960"/>
      <c r="N70" s="960"/>
      <c r="O70" s="960"/>
      <c r="P70" s="961"/>
      <c r="Q70" s="962">
        <v>6</v>
      </c>
      <c r="R70" s="917"/>
      <c r="S70" s="917"/>
      <c r="T70" s="917"/>
      <c r="U70" s="917"/>
      <c r="V70" s="917">
        <v>3</v>
      </c>
      <c r="W70" s="917"/>
      <c r="X70" s="917"/>
      <c r="Y70" s="917"/>
      <c r="Z70" s="917"/>
      <c r="AA70" s="917">
        <v>2</v>
      </c>
      <c r="AB70" s="917"/>
      <c r="AC70" s="917"/>
      <c r="AD70" s="917"/>
      <c r="AE70" s="917"/>
      <c r="AF70" s="917">
        <v>2</v>
      </c>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434</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4971</v>
      </c>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435</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3741</v>
      </c>
      <c r="CS102" s="936"/>
      <c r="CT102" s="936"/>
      <c r="CU102" s="936"/>
      <c r="CV102" s="979"/>
      <c r="CW102" s="978">
        <v>1416</v>
      </c>
      <c r="CX102" s="936"/>
      <c r="CY102" s="936"/>
      <c r="CZ102" s="936"/>
      <c r="DA102" s="979"/>
      <c r="DB102" s="978">
        <v>24</v>
      </c>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440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442</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443</v>
      </c>
      <c r="AB109" s="981"/>
      <c r="AC109" s="981"/>
      <c r="AD109" s="981"/>
      <c r="AE109" s="982"/>
      <c r="AF109" s="980" t="s">
        <v>444</v>
      </c>
      <c r="AG109" s="981"/>
      <c r="AH109" s="981"/>
      <c r="AI109" s="981"/>
      <c r="AJ109" s="982"/>
      <c r="AK109" s="980" t="s">
        <v>306</v>
      </c>
      <c r="AL109" s="981"/>
      <c r="AM109" s="981"/>
      <c r="AN109" s="981"/>
      <c r="AO109" s="982"/>
      <c r="AP109" s="980" t="s">
        <v>445</v>
      </c>
      <c r="AQ109" s="981"/>
      <c r="AR109" s="981"/>
      <c r="AS109" s="981"/>
      <c r="AT109" s="983"/>
      <c r="AU109" s="1000" t="s">
        <v>442</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443</v>
      </c>
      <c r="BR109" s="981"/>
      <c r="BS109" s="981"/>
      <c r="BT109" s="981"/>
      <c r="BU109" s="982"/>
      <c r="BV109" s="980" t="s">
        <v>444</v>
      </c>
      <c r="BW109" s="981"/>
      <c r="BX109" s="981"/>
      <c r="BY109" s="981"/>
      <c r="BZ109" s="982"/>
      <c r="CA109" s="980" t="s">
        <v>306</v>
      </c>
      <c r="CB109" s="981"/>
      <c r="CC109" s="981"/>
      <c r="CD109" s="981"/>
      <c r="CE109" s="982"/>
      <c r="CF109" s="1001" t="s">
        <v>445</v>
      </c>
      <c r="CG109" s="1001"/>
      <c r="CH109" s="1001"/>
      <c r="CI109" s="1001"/>
      <c r="CJ109" s="1001"/>
      <c r="CK109" s="980" t="s">
        <v>446</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443</v>
      </c>
      <c r="DH109" s="981"/>
      <c r="DI109" s="981"/>
      <c r="DJ109" s="981"/>
      <c r="DK109" s="982"/>
      <c r="DL109" s="980" t="s">
        <v>444</v>
      </c>
      <c r="DM109" s="981"/>
      <c r="DN109" s="981"/>
      <c r="DO109" s="981"/>
      <c r="DP109" s="982"/>
      <c r="DQ109" s="980" t="s">
        <v>306</v>
      </c>
      <c r="DR109" s="981"/>
      <c r="DS109" s="981"/>
      <c r="DT109" s="981"/>
      <c r="DU109" s="982"/>
      <c r="DV109" s="980" t="s">
        <v>445</v>
      </c>
      <c r="DW109" s="981"/>
      <c r="DX109" s="981"/>
      <c r="DY109" s="981"/>
      <c r="DZ109" s="983"/>
    </row>
    <row r="110" spans="1:131" s="248" customFormat="1" ht="26.25" customHeight="1" x14ac:dyDescent="0.15">
      <c r="A110" s="984" t="s">
        <v>447</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21291231</v>
      </c>
      <c r="AB110" s="988"/>
      <c r="AC110" s="988"/>
      <c r="AD110" s="988"/>
      <c r="AE110" s="989"/>
      <c r="AF110" s="990">
        <v>20508914</v>
      </c>
      <c r="AG110" s="988"/>
      <c r="AH110" s="988"/>
      <c r="AI110" s="988"/>
      <c r="AJ110" s="989"/>
      <c r="AK110" s="990">
        <v>20191684</v>
      </c>
      <c r="AL110" s="988"/>
      <c r="AM110" s="988"/>
      <c r="AN110" s="988"/>
      <c r="AO110" s="989"/>
      <c r="AP110" s="991">
        <v>23.3</v>
      </c>
      <c r="AQ110" s="992"/>
      <c r="AR110" s="992"/>
      <c r="AS110" s="992"/>
      <c r="AT110" s="993"/>
      <c r="AU110" s="994" t="s">
        <v>73</v>
      </c>
      <c r="AV110" s="995"/>
      <c r="AW110" s="995"/>
      <c r="AX110" s="995"/>
      <c r="AY110" s="995"/>
      <c r="AZ110" s="1036" t="s">
        <v>448</v>
      </c>
      <c r="BA110" s="985"/>
      <c r="BB110" s="985"/>
      <c r="BC110" s="985"/>
      <c r="BD110" s="985"/>
      <c r="BE110" s="985"/>
      <c r="BF110" s="985"/>
      <c r="BG110" s="985"/>
      <c r="BH110" s="985"/>
      <c r="BI110" s="985"/>
      <c r="BJ110" s="985"/>
      <c r="BK110" s="985"/>
      <c r="BL110" s="985"/>
      <c r="BM110" s="985"/>
      <c r="BN110" s="985"/>
      <c r="BO110" s="985"/>
      <c r="BP110" s="986"/>
      <c r="BQ110" s="1022">
        <v>216911464</v>
      </c>
      <c r="BR110" s="1023"/>
      <c r="BS110" s="1023"/>
      <c r="BT110" s="1023"/>
      <c r="BU110" s="1023"/>
      <c r="BV110" s="1023">
        <v>216595446</v>
      </c>
      <c r="BW110" s="1023"/>
      <c r="BX110" s="1023"/>
      <c r="BY110" s="1023"/>
      <c r="BZ110" s="1023"/>
      <c r="CA110" s="1023">
        <v>212956303</v>
      </c>
      <c r="CB110" s="1023"/>
      <c r="CC110" s="1023"/>
      <c r="CD110" s="1023"/>
      <c r="CE110" s="1023"/>
      <c r="CF110" s="1037">
        <v>246</v>
      </c>
      <c r="CG110" s="1038"/>
      <c r="CH110" s="1038"/>
      <c r="CI110" s="1038"/>
      <c r="CJ110" s="1038"/>
      <c r="CK110" s="1039" t="s">
        <v>449</v>
      </c>
      <c r="CL110" s="1040"/>
      <c r="CM110" s="1019" t="s">
        <v>450</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407</v>
      </c>
      <c r="DH110" s="1023"/>
      <c r="DI110" s="1023"/>
      <c r="DJ110" s="1023"/>
      <c r="DK110" s="1023"/>
      <c r="DL110" s="1023" t="s">
        <v>451</v>
      </c>
      <c r="DM110" s="1023"/>
      <c r="DN110" s="1023"/>
      <c r="DO110" s="1023"/>
      <c r="DP110" s="1023"/>
      <c r="DQ110" s="1023" t="s">
        <v>407</v>
      </c>
      <c r="DR110" s="1023"/>
      <c r="DS110" s="1023"/>
      <c r="DT110" s="1023"/>
      <c r="DU110" s="1023"/>
      <c r="DV110" s="1024" t="s">
        <v>452</v>
      </c>
      <c r="DW110" s="1024"/>
      <c r="DX110" s="1024"/>
      <c r="DY110" s="1024"/>
      <c r="DZ110" s="1025"/>
    </row>
    <row r="111" spans="1:131" s="248" customFormat="1" ht="26.25" customHeight="1" x14ac:dyDescent="0.15">
      <c r="A111" s="1026" t="s">
        <v>453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454</v>
      </c>
      <c r="AB111" s="1030"/>
      <c r="AC111" s="1030"/>
      <c r="AD111" s="1030"/>
      <c r="AE111" s="1031"/>
      <c r="AF111" s="1032" t="s">
        <v>455</v>
      </c>
      <c r="AG111" s="1030"/>
      <c r="AH111" s="1030"/>
      <c r="AI111" s="1030"/>
      <c r="AJ111" s="1031"/>
      <c r="AK111" s="1032" t="s">
        <v>456</v>
      </c>
      <c r="AL111" s="1030"/>
      <c r="AM111" s="1030"/>
      <c r="AN111" s="1030"/>
      <c r="AO111" s="1031"/>
      <c r="AP111" s="1033" t="s">
        <v>422</v>
      </c>
      <c r="AQ111" s="1034"/>
      <c r="AR111" s="1034"/>
      <c r="AS111" s="1034"/>
      <c r="AT111" s="1035"/>
      <c r="AU111" s="996"/>
      <c r="AV111" s="997"/>
      <c r="AW111" s="997"/>
      <c r="AX111" s="997"/>
      <c r="AY111" s="997"/>
      <c r="AZ111" s="1045" t="s">
        <v>457</v>
      </c>
      <c r="BA111" s="1046"/>
      <c r="BB111" s="1046"/>
      <c r="BC111" s="1046"/>
      <c r="BD111" s="1046"/>
      <c r="BE111" s="1046"/>
      <c r="BF111" s="1046"/>
      <c r="BG111" s="1046"/>
      <c r="BH111" s="1046"/>
      <c r="BI111" s="1046"/>
      <c r="BJ111" s="1046"/>
      <c r="BK111" s="1046"/>
      <c r="BL111" s="1046"/>
      <c r="BM111" s="1046"/>
      <c r="BN111" s="1046"/>
      <c r="BO111" s="1046"/>
      <c r="BP111" s="1047"/>
      <c r="BQ111" s="1015">
        <v>1761908</v>
      </c>
      <c r="BR111" s="1016"/>
      <c r="BS111" s="1016"/>
      <c r="BT111" s="1016"/>
      <c r="BU111" s="1016"/>
      <c r="BV111" s="1016">
        <v>1605978</v>
      </c>
      <c r="BW111" s="1016"/>
      <c r="BX111" s="1016"/>
      <c r="BY111" s="1016"/>
      <c r="BZ111" s="1016"/>
      <c r="CA111" s="1016">
        <v>1449918</v>
      </c>
      <c r="CB111" s="1016"/>
      <c r="CC111" s="1016"/>
      <c r="CD111" s="1016"/>
      <c r="CE111" s="1016"/>
      <c r="CF111" s="1010">
        <v>1.7</v>
      </c>
      <c r="CG111" s="1011"/>
      <c r="CH111" s="1011"/>
      <c r="CI111" s="1011"/>
      <c r="CJ111" s="1011"/>
      <c r="CK111" s="1041"/>
      <c r="CL111" s="1042"/>
      <c r="CM111" s="1012" t="s">
        <v>458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451</v>
      </c>
      <c r="DH111" s="1016"/>
      <c r="DI111" s="1016"/>
      <c r="DJ111" s="1016"/>
      <c r="DK111" s="1016"/>
      <c r="DL111" s="1016" t="s">
        <v>454</v>
      </c>
      <c r="DM111" s="1016"/>
      <c r="DN111" s="1016"/>
      <c r="DO111" s="1016"/>
      <c r="DP111" s="1016"/>
      <c r="DQ111" s="1016" t="s">
        <v>451</v>
      </c>
      <c r="DR111" s="1016"/>
      <c r="DS111" s="1016"/>
      <c r="DT111" s="1016"/>
      <c r="DU111" s="1016"/>
      <c r="DV111" s="1017" t="s">
        <v>451</v>
      </c>
      <c r="DW111" s="1017"/>
      <c r="DX111" s="1017"/>
      <c r="DY111" s="1017"/>
      <c r="DZ111" s="1018"/>
    </row>
    <row r="112" spans="1:131" s="248" customFormat="1" ht="26.25" customHeight="1" x14ac:dyDescent="0.15">
      <c r="A112" s="1048" t="s">
        <v>459</v>
      </c>
      <c r="B112" s="1049"/>
      <c r="C112" s="1046" t="s">
        <v>460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455</v>
      </c>
      <c r="AB112" s="1055"/>
      <c r="AC112" s="1055"/>
      <c r="AD112" s="1055"/>
      <c r="AE112" s="1056"/>
      <c r="AF112" s="1057" t="s">
        <v>407</v>
      </c>
      <c r="AG112" s="1055"/>
      <c r="AH112" s="1055"/>
      <c r="AI112" s="1055"/>
      <c r="AJ112" s="1056"/>
      <c r="AK112" s="1057" t="s">
        <v>461</v>
      </c>
      <c r="AL112" s="1055"/>
      <c r="AM112" s="1055"/>
      <c r="AN112" s="1055"/>
      <c r="AO112" s="1056"/>
      <c r="AP112" s="1058" t="s">
        <v>452</v>
      </c>
      <c r="AQ112" s="1059"/>
      <c r="AR112" s="1059"/>
      <c r="AS112" s="1059"/>
      <c r="AT112" s="1060"/>
      <c r="AU112" s="996"/>
      <c r="AV112" s="997"/>
      <c r="AW112" s="997"/>
      <c r="AX112" s="997"/>
      <c r="AY112" s="997"/>
      <c r="AZ112" s="1045" t="s">
        <v>462</v>
      </c>
      <c r="BA112" s="1046"/>
      <c r="BB112" s="1046"/>
      <c r="BC112" s="1046"/>
      <c r="BD112" s="1046"/>
      <c r="BE112" s="1046"/>
      <c r="BF112" s="1046"/>
      <c r="BG112" s="1046"/>
      <c r="BH112" s="1046"/>
      <c r="BI112" s="1046"/>
      <c r="BJ112" s="1046"/>
      <c r="BK112" s="1046"/>
      <c r="BL112" s="1046"/>
      <c r="BM112" s="1046"/>
      <c r="BN112" s="1046"/>
      <c r="BO112" s="1046"/>
      <c r="BP112" s="1047"/>
      <c r="BQ112" s="1015">
        <v>72236032</v>
      </c>
      <c r="BR112" s="1016"/>
      <c r="BS112" s="1016"/>
      <c r="BT112" s="1016"/>
      <c r="BU112" s="1016"/>
      <c r="BV112" s="1016">
        <v>70503453</v>
      </c>
      <c r="BW112" s="1016"/>
      <c r="BX112" s="1016"/>
      <c r="BY112" s="1016"/>
      <c r="BZ112" s="1016"/>
      <c r="CA112" s="1016">
        <v>66946121</v>
      </c>
      <c r="CB112" s="1016"/>
      <c r="CC112" s="1016"/>
      <c r="CD112" s="1016"/>
      <c r="CE112" s="1016"/>
      <c r="CF112" s="1010">
        <v>77.3</v>
      </c>
      <c r="CG112" s="1011"/>
      <c r="CH112" s="1011"/>
      <c r="CI112" s="1011"/>
      <c r="CJ112" s="1011"/>
      <c r="CK112" s="1041"/>
      <c r="CL112" s="1042"/>
      <c r="CM112" s="1012" t="s">
        <v>463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452</v>
      </c>
      <c r="DH112" s="1016"/>
      <c r="DI112" s="1016"/>
      <c r="DJ112" s="1016"/>
      <c r="DK112" s="1016"/>
      <c r="DL112" s="1016" t="s">
        <v>451</v>
      </c>
      <c r="DM112" s="1016"/>
      <c r="DN112" s="1016"/>
      <c r="DO112" s="1016"/>
      <c r="DP112" s="1016"/>
      <c r="DQ112" s="1016" t="s">
        <v>456</v>
      </c>
      <c r="DR112" s="1016"/>
      <c r="DS112" s="1016"/>
      <c r="DT112" s="1016"/>
      <c r="DU112" s="1016"/>
      <c r="DV112" s="1017" t="s">
        <v>451</v>
      </c>
      <c r="DW112" s="1017"/>
      <c r="DX112" s="1017"/>
      <c r="DY112" s="1017"/>
      <c r="DZ112" s="1018"/>
    </row>
    <row r="113" spans="1:130" s="248" customFormat="1" ht="26.25" customHeight="1" x14ac:dyDescent="0.15">
      <c r="A113" s="1050"/>
      <c r="B113" s="1051"/>
      <c r="C113" s="1046" t="s">
        <v>464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5745622</v>
      </c>
      <c r="AB113" s="1030"/>
      <c r="AC113" s="1030"/>
      <c r="AD113" s="1030"/>
      <c r="AE113" s="1031"/>
      <c r="AF113" s="1032">
        <v>5520984</v>
      </c>
      <c r="AG113" s="1030"/>
      <c r="AH113" s="1030"/>
      <c r="AI113" s="1030"/>
      <c r="AJ113" s="1031"/>
      <c r="AK113" s="1032">
        <v>5353464</v>
      </c>
      <c r="AL113" s="1030"/>
      <c r="AM113" s="1030"/>
      <c r="AN113" s="1030"/>
      <c r="AO113" s="1031"/>
      <c r="AP113" s="1033">
        <v>6.2</v>
      </c>
      <c r="AQ113" s="1034"/>
      <c r="AR113" s="1034"/>
      <c r="AS113" s="1034"/>
      <c r="AT113" s="1035"/>
      <c r="AU113" s="996"/>
      <c r="AV113" s="997"/>
      <c r="AW113" s="997"/>
      <c r="AX113" s="997"/>
      <c r="AY113" s="997"/>
      <c r="AZ113" s="1045" t="s">
        <v>465</v>
      </c>
      <c r="BA113" s="1046"/>
      <c r="BB113" s="1046"/>
      <c r="BC113" s="1046"/>
      <c r="BD113" s="1046"/>
      <c r="BE113" s="1046"/>
      <c r="BF113" s="1046"/>
      <c r="BG113" s="1046"/>
      <c r="BH113" s="1046"/>
      <c r="BI113" s="1046"/>
      <c r="BJ113" s="1046"/>
      <c r="BK113" s="1046"/>
      <c r="BL113" s="1046"/>
      <c r="BM113" s="1046"/>
      <c r="BN113" s="1046"/>
      <c r="BO113" s="1046"/>
      <c r="BP113" s="1047"/>
      <c r="BQ113" s="1015" t="s">
        <v>452</v>
      </c>
      <c r="BR113" s="1016"/>
      <c r="BS113" s="1016"/>
      <c r="BT113" s="1016"/>
      <c r="BU113" s="1016"/>
      <c r="BV113" s="1016" t="s">
        <v>455</v>
      </c>
      <c r="BW113" s="1016"/>
      <c r="BX113" s="1016"/>
      <c r="BY113" s="1016"/>
      <c r="BZ113" s="1016"/>
      <c r="CA113" s="1016" t="s">
        <v>466</v>
      </c>
      <c r="CB113" s="1016"/>
      <c r="CC113" s="1016"/>
      <c r="CD113" s="1016"/>
      <c r="CE113" s="1016"/>
      <c r="CF113" s="1010" t="s">
        <v>456</v>
      </c>
      <c r="CG113" s="1011"/>
      <c r="CH113" s="1011"/>
      <c r="CI113" s="1011"/>
      <c r="CJ113" s="1011"/>
      <c r="CK113" s="1041"/>
      <c r="CL113" s="1042"/>
      <c r="CM113" s="1012" t="s">
        <v>467</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455</v>
      </c>
      <c r="DH113" s="1055"/>
      <c r="DI113" s="1055"/>
      <c r="DJ113" s="1055"/>
      <c r="DK113" s="1056"/>
      <c r="DL113" s="1057" t="s">
        <v>455</v>
      </c>
      <c r="DM113" s="1055"/>
      <c r="DN113" s="1055"/>
      <c r="DO113" s="1055"/>
      <c r="DP113" s="1056"/>
      <c r="DQ113" s="1057" t="s">
        <v>407</v>
      </c>
      <c r="DR113" s="1055"/>
      <c r="DS113" s="1055"/>
      <c r="DT113" s="1055"/>
      <c r="DU113" s="1056"/>
      <c r="DV113" s="1058" t="s">
        <v>455</v>
      </c>
      <c r="DW113" s="1059"/>
      <c r="DX113" s="1059"/>
      <c r="DY113" s="1059"/>
      <c r="DZ113" s="1060"/>
    </row>
    <row r="114" spans="1:130" s="248" customFormat="1" ht="26.25" customHeight="1" x14ac:dyDescent="0.15">
      <c r="A114" s="1050"/>
      <c r="B114" s="1051"/>
      <c r="C114" s="1046" t="s">
        <v>468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461</v>
      </c>
      <c r="AB114" s="1055"/>
      <c r="AC114" s="1055"/>
      <c r="AD114" s="1055"/>
      <c r="AE114" s="1056"/>
      <c r="AF114" s="1057" t="s">
        <v>454</v>
      </c>
      <c r="AG114" s="1055"/>
      <c r="AH114" s="1055"/>
      <c r="AI114" s="1055"/>
      <c r="AJ114" s="1056"/>
      <c r="AK114" s="1057" t="s">
        <v>466</v>
      </c>
      <c r="AL114" s="1055"/>
      <c r="AM114" s="1055"/>
      <c r="AN114" s="1055"/>
      <c r="AO114" s="1056"/>
      <c r="AP114" s="1058" t="s">
        <v>407</v>
      </c>
      <c r="AQ114" s="1059"/>
      <c r="AR114" s="1059"/>
      <c r="AS114" s="1059"/>
      <c r="AT114" s="1060"/>
      <c r="AU114" s="996"/>
      <c r="AV114" s="997"/>
      <c r="AW114" s="997"/>
      <c r="AX114" s="997"/>
      <c r="AY114" s="997"/>
      <c r="AZ114" s="1045" t="s">
        <v>469</v>
      </c>
      <c r="BA114" s="1046"/>
      <c r="BB114" s="1046"/>
      <c r="BC114" s="1046"/>
      <c r="BD114" s="1046"/>
      <c r="BE114" s="1046"/>
      <c r="BF114" s="1046"/>
      <c r="BG114" s="1046"/>
      <c r="BH114" s="1046"/>
      <c r="BI114" s="1046"/>
      <c r="BJ114" s="1046"/>
      <c r="BK114" s="1046"/>
      <c r="BL114" s="1046"/>
      <c r="BM114" s="1046"/>
      <c r="BN114" s="1046"/>
      <c r="BO114" s="1046"/>
      <c r="BP114" s="1047"/>
      <c r="BQ114" s="1015">
        <v>16017284</v>
      </c>
      <c r="BR114" s="1016"/>
      <c r="BS114" s="1016"/>
      <c r="BT114" s="1016"/>
      <c r="BU114" s="1016"/>
      <c r="BV114" s="1016">
        <v>16463565</v>
      </c>
      <c r="BW114" s="1016"/>
      <c r="BX114" s="1016"/>
      <c r="BY114" s="1016"/>
      <c r="BZ114" s="1016"/>
      <c r="CA114" s="1016">
        <v>16479690</v>
      </c>
      <c r="CB114" s="1016"/>
      <c r="CC114" s="1016"/>
      <c r="CD114" s="1016"/>
      <c r="CE114" s="1016"/>
      <c r="CF114" s="1010">
        <v>19</v>
      </c>
      <c r="CG114" s="1011"/>
      <c r="CH114" s="1011"/>
      <c r="CI114" s="1011"/>
      <c r="CJ114" s="1011"/>
      <c r="CK114" s="1041"/>
      <c r="CL114" s="1042"/>
      <c r="CM114" s="1012" t="s">
        <v>470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456</v>
      </c>
      <c r="DH114" s="1055"/>
      <c r="DI114" s="1055"/>
      <c r="DJ114" s="1055"/>
      <c r="DK114" s="1056"/>
      <c r="DL114" s="1057" t="s">
        <v>455</v>
      </c>
      <c r="DM114" s="1055"/>
      <c r="DN114" s="1055"/>
      <c r="DO114" s="1055"/>
      <c r="DP114" s="1056"/>
      <c r="DQ114" s="1057" t="s">
        <v>454</v>
      </c>
      <c r="DR114" s="1055"/>
      <c r="DS114" s="1055"/>
      <c r="DT114" s="1055"/>
      <c r="DU114" s="1056"/>
      <c r="DV114" s="1058" t="s">
        <v>422</v>
      </c>
      <c r="DW114" s="1059"/>
      <c r="DX114" s="1059"/>
      <c r="DY114" s="1059"/>
      <c r="DZ114" s="1060"/>
    </row>
    <row r="115" spans="1:130" s="248" customFormat="1" ht="26.25" customHeight="1" x14ac:dyDescent="0.15">
      <c r="A115" s="1050"/>
      <c r="B115" s="1051"/>
      <c r="C115" s="1046" t="s">
        <v>471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108300</v>
      </c>
      <c r="AB115" s="1030"/>
      <c r="AC115" s="1030"/>
      <c r="AD115" s="1030"/>
      <c r="AE115" s="1031"/>
      <c r="AF115" s="1032">
        <v>108430</v>
      </c>
      <c r="AG115" s="1030"/>
      <c r="AH115" s="1030"/>
      <c r="AI115" s="1030"/>
      <c r="AJ115" s="1031"/>
      <c r="AK115" s="1032">
        <v>108560</v>
      </c>
      <c r="AL115" s="1030"/>
      <c r="AM115" s="1030"/>
      <c r="AN115" s="1030"/>
      <c r="AO115" s="1031"/>
      <c r="AP115" s="1033">
        <v>0.1</v>
      </c>
      <c r="AQ115" s="1034"/>
      <c r="AR115" s="1034"/>
      <c r="AS115" s="1034"/>
      <c r="AT115" s="1035"/>
      <c r="AU115" s="996"/>
      <c r="AV115" s="997"/>
      <c r="AW115" s="997"/>
      <c r="AX115" s="997"/>
      <c r="AY115" s="997"/>
      <c r="AZ115" s="1045" t="s">
        <v>472</v>
      </c>
      <c r="BA115" s="1046"/>
      <c r="BB115" s="1046"/>
      <c r="BC115" s="1046"/>
      <c r="BD115" s="1046"/>
      <c r="BE115" s="1046"/>
      <c r="BF115" s="1046"/>
      <c r="BG115" s="1046"/>
      <c r="BH115" s="1046"/>
      <c r="BI115" s="1046"/>
      <c r="BJ115" s="1046"/>
      <c r="BK115" s="1046"/>
      <c r="BL115" s="1046"/>
      <c r="BM115" s="1046"/>
      <c r="BN115" s="1046"/>
      <c r="BO115" s="1046"/>
      <c r="BP115" s="1047"/>
      <c r="BQ115" s="1015" t="s">
        <v>454</v>
      </c>
      <c r="BR115" s="1016"/>
      <c r="BS115" s="1016"/>
      <c r="BT115" s="1016"/>
      <c r="BU115" s="1016"/>
      <c r="BV115" s="1016" t="s">
        <v>422</v>
      </c>
      <c r="BW115" s="1016"/>
      <c r="BX115" s="1016"/>
      <c r="BY115" s="1016"/>
      <c r="BZ115" s="1016"/>
      <c r="CA115" s="1016" t="s">
        <v>407</v>
      </c>
      <c r="CB115" s="1016"/>
      <c r="CC115" s="1016"/>
      <c r="CD115" s="1016"/>
      <c r="CE115" s="1016"/>
      <c r="CF115" s="1010" t="s">
        <v>422</v>
      </c>
      <c r="CG115" s="1011"/>
      <c r="CH115" s="1011"/>
      <c r="CI115" s="1011"/>
      <c r="CJ115" s="1011"/>
      <c r="CK115" s="1041"/>
      <c r="CL115" s="1042"/>
      <c r="CM115" s="1045" t="s">
        <v>473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452</v>
      </c>
      <c r="DH115" s="1055"/>
      <c r="DI115" s="1055"/>
      <c r="DJ115" s="1055"/>
      <c r="DK115" s="1056"/>
      <c r="DL115" s="1057" t="s">
        <v>422</v>
      </c>
      <c r="DM115" s="1055"/>
      <c r="DN115" s="1055"/>
      <c r="DO115" s="1055"/>
      <c r="DP115" s="1056"/>
      <c r="DQ115" s="1057" t="s">
        <v>451</v>
      </c>
      <c r="DR115" s="1055"/>
      <c r="DS115" s="1055"/>
      <c r="DT115" s="1055"/>
      <c r="DU115" s="1056"/>
      <c r="DV115" s="1058" t="s">
        <v>461</v>
      </c>
      <c r="DW115" s="1059"/>
      <c r="DX115" s="1059"/>
      <c r="DY115" s="1059"/>
      <c r="DZ115" s="1060"/>
    </row>
    <row r="116" spans="1:130" s="248" customFormat="1" ht="26.25" customHeight="1" x14ac:dyDescent="0.15">
      <c r="A116" s="1052"/>
      <c r="B116" s="1053"/>
      <c r="C116" s="1061" t="s">
        <v>474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422</v>
      </c>
      <c r="AB116" s="1055"/>
      <c r="AC116" s="1055"/>
      <c r="AD116" s="1055"/>
      <c r="AE116" s="1056"/>
      <c r="AF116" s="1057" t="s">
        <v>456</v>
      </c>
      <c r="AG116" s="1055"/>
      <c r="AH116" s="1055"/>
      <c r="AI116" s="1055"/>
      <c r="AJ116" s="1056"/>
      <c r="AK116" s="1057" t="s">
        <v>451</v>
      </c>
      <c r="AL116" s="1055"/>
      <c r="AM116" s="1055"/>
      <c r="AN116" s="1055"/>
      <c r="AO116" s="1056"/>
      <c r="AP116" s="1058" t="s">
        <v>466</v>
      </c>
      <c r="AQ116" s="1059"/>
      <c r="AR116" s="1059"/>
      <c r="AS116" s="1059"/>
      <c r="AT116" s="1060"/>
      <c r="AU116" s="996"/>
      <c r="AV116" s="997"/>
      <c r="AW116" s="997"/>
      <c r="AX116" s="997"/>
      <c r="AY116" s="997"/>
      <c r="AZ116" s="1063" t="s">
        <v>475</v>
      </c>
      <c r="BA116" s="1064"/>
      <c r="BB116" s="1064"/>
      <c r="BC116" s="1064"/>
      <c r="BD116" s="1064"/>
      <c r="BE116" s="1064"/>
      <c r="BF116" s="1064"/>
      <c r="BG116" s="1064"/>
      <c r="BH116" s="1064"/>
      <c r="BI116" s="1064"/>
      <c r="BJ116" s="1064"/>
      <c r="BK116" s="1064"/>
      <c r="BL116" s="1064"/>
      <c r="BM116" s="1064"/>
      <c r="BN116" s="1064"/>
      <c r="BO116" s="1064"/>
      <c r="BP116" s="1065"/>
      <c r="BQ116" s="1015" t="s">
        <v>455</v>
      </c>
      <c r="BR116" s="1016"/>
      <c r="BS116" s="1016"/>
      <c r="BT116" s="1016"/>
      <c r="BU116" s="1016"/>
      <c r="BV116" s="1016" t="s">
        <v>451</v>
      </c>
      <c r="BW116" s="1016"/>
      <c r="BX116" s="1016"/>
      <c r="BY116" s="1016"/>
      <c r="BZ116" s="1016"/>
      <c r="CA116" s="1016" t="s">
        <v>456</v>
      </c>
      <c r="CB116" s="1016"/>
      <c r="CC116" s="1016"/>
      <c r="CD116" s="1016"/>
      <c r="CE116" s="1016"/>
      <c r="CF116" s="1010" t="s">
        <v>407</v>
      </c>
      <c r="CG116" s="1011"/>
      <c r="CH116" s="1011"/>
      <c r="CI116" s="1011"/>
      <c r="CJ116" s="1011"/>
      <c r="CK116" s="1041"/>
      <c r="CL116" s="1042"/>
      <c r="CM116" s="1012" t="s">
        <v>476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454</v>
      </c>
      <c r="DH116" s="1055"/>
      <c r="DI116" s="1055"/>
      <c r="DJ116" s="1055"/>
      <c r="DK116" s="1056"/>
      <c r="DL116" s="1057" t="s">
        <v>407</v>
      </c>
      <c r="DM116" s="1055"/>
      <c r="DN116" s="1055"/>
      <c r="DO116" s="1055"/>
      <c r="DP116" s="1056"/>
      <c r="DQ116" s="1057" t="s">
        <v>455</v>
      </c>
      <c r="DR116" s="1055"/>
      <c r="DS116" s="1055"/>
      <c r="DT116" s="1055"/>
      <c r="DU116" s="1056"/>
      <c r="DV116" s="1058" t="s">
        <v>461</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477</v>
      </c>
      <c r="Z117" s="982"/>
      <c r="AA117" s="1072">
        <v>27145153</v>
      </c>
      <c r="AB117" s="1073"/>
      <c r="AC117" s="1073"/>
      <c r="AD117" s="1073"/>
      <c r="AE117" s="1074"/>
      <c r="AF117" s="1075">
        <v>26138328</v>
      </c>
      <c r="AG117" s="1073"/>
      <c r="AH117" s="1073"/>
      <c r="AI117" s="1073"/>
      <c r="AJ117" s="1074"/>
      <c r="AK117" s="1075">
        <v>25653708</v>
      </c>
      <c r="AL117" s="1073"/>
      <c r="AM117" s="1073"/>
      <c r="AN117" s="1073"/>
      <c r="AO117" s="1074"/>
      <c r="AP117" s="1076"/>
      <c r="AQ117" s="1077"/>
      <c r="AR117" s="1077"/>
      <c r="AS117" s="1077"/>
      <c r="AT117" s="1078"/>
      <c r="AU117" s="996"/>
      <c r="AV117" s="997"/>
      <c r="AW117" s="997"/>
      <c r="AX117" s="997"/>
      <c r="AY117" s="997"/>
      <c r="AZ117" s="1063" t="s">
        <v>478</v>
      </c>
      <c r="BA117" s="1064"/>
      <c r="BB117" s="1064"/>
      <c r="BC117" s="1064"/>
      <c r="BD117" s="1064"/>
      <c r="BE117" s="1064"/>
      <c r="BF117" s="1064"/>
      <c r="BG117" s="1064"/>
      <c r="BH117" s="1064"/>
      <c r="BI117" s="1064"/>
      <c r="BJ117" s="1064"/>
      <c r="BK117" s="1064"/>
      <c r="BL117" s="1064"/>
      <c r="BM117" s="1064"/>
      <c r="BN117" s="1064"/>
      <c r="BO117" s="1064"/>
      <c r="BP117" s="1065"/>
      <c r="BQ117" s="1015" t="s">
        <v>407</v>
      </c>
      <c r="BR117" s="1016"/>
      <c r="BS117" s="1016"/>
      <c r="BT117" s="1016"/>
      <c r="BU117" s="1016"/>
      <c r="BV117" s="1016" t="s">
        <v>407</v>
      </c>
      <c r="BW117" s="1016"/>
      <c r="BX117" s="1016"/>
      <c r="BY117" s="1016"/>
      <c r="BZ117" s="1016"/>
      <c r="CA117" s="1016" t="s">
        <v>456</v>
      </c>
      <c r="CB117" s="1016"/>
      <c r="CC117" s="1016"/>
      <c r="CD117" s="1016"/>
      <c r="CE117" s="1016"/>
      <c r="CF117" s="1010" t="s">
        <v>461</v>
      </c>
      <c r="CG117" s="1011"/>
      <c r="CH117" s="1011"/>
      <c r="CI117" s="1011"/>
      <c r="CJ117" s="1011"/>
      <c r="CK117" s="1041"/>
      <c r="CL117" s="1042"/>
      <c r="CM117" s="1012" t="s">
        <v>479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461</v>
      </c>
      <c r="DH117" s="1055"/>
      <c r="DI117" s="1055"/>
      <c r="DJ117" s="1055"/>
      <c r="DK117" s="1056"/>
      <c r="DL117" s="1057" t="s">
        <v>480</v>
      </c>
      <c r="DM117" s="1055"/>
      <c r="DN117" s="1055"/>
      <c r="DO117" s="1055"/>
      <c r="DP117" s="1056"/>
      <c r="DQ117" s="1057" t="s">
        <v>480</v>
      </c>
      <c r="DR117" s="1055"/>
      <c r="DS117" s="1055"/>
      <c r="DT117" s="1055"/>
      <c r="DU117" s="1056"/>
      <c r="DV117" s="1058" t="s">
        <v>455</v>
      </c>
      <c r="DW117" s="1059"/>
      <c r="DX117" s="1059"/>
      <c r="DY117" s="1059"/>
      <c r="DZ117" s="1060"/>
    </row>
    <row r="118" spans="1:130" s="248" customFormat="1" ht="26.25" customHeight="1" x14ac:dyDescent="0.15">
      <c r="A118" s="1000" t="s">
        <v>446</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443</v>
      </c>
      <c r="AB118" s="981"/>
      <c r="AC118" s="981"/>
      <c r="AD118" s="981"/>
      <c r="AE118" s="982"/>
      <c r="AF118" s="980" t="s">
        <v>444</v>
      </c>
      <c r="AG118" s="981"/>
      <c r="AH118" s="981"/>
      <c r="AI118" s="981"/>
      <c r="AJ118" s="982"/>
      <c r="AK118" s="980" t="s">
        <v>306</v>
      </c>
      <c r="AL118" s="981"/>
      <c r="AM118" s="981"/>
      <c r="AN118" s="981"/>
      <c r="AO118" s="982"/>
      <c r="AP118" s="1067" t="s">
        <v>445</v>
      </c>
      <c r="AQ118" s="1068"/>
      <c r="AR118" s="1068"/>
      <c r="AS118" s="1068"/>
      <c r="AT118" s="1069"/>
      <c r="AU118" s="996"/>
      <c r="AV118" s="997"/>
      <c r="AW118" s="997"/>
      <c r="AX118" s="997"/>
      <c r="AY118" s="997"/>
      <c r="AZ118" s="1070" t="s">
        <v>481</v>
      </c>
      <c r="BA118" s="1061"/>
      <c r="BB118" s="1061"/>
      <c r="BC118" s="1061"/>
      <c r="BD118" s="1061"/>
      <c r="BE118" s="1061"/>
      <c r="BF118" s="1061"/>
      <c r="BG118" s="1061"/>
      <c r="BH118" s="1061"/>
      <c r="BI118" s="1061"/>
      <c r="BJ118" s="1061"/>
      <c r="BK118" s="1061"/>
      <c r="BL118" s="1061"/>
      <c r="BM118" s="1061"/>
      <c r="BN118" s="1061"/>
      <c r="BO118" s="1061"/>
      <c r="BP118" s="1062"/>
      <c r="BQ118" s="1093" t="s">
        <v>480</v>
      </c>
      <c r="BR118" s="1094"/>
      <c r="BS118" s="1094"/>
      <c r="BT118" s="1094"/>
      <c r="BU118" s="1094"/>
      <c r="BV118" s="1094" t="s">
        <v>480</v>
      </c>
      <c r="BW118" s="1094"/>
      <c r="BX118" s="1094"/>
      <c r="BY118" s="1094"/>
      <c r="BZ118" s="1094"/>
      <c r="CA118" s="1094" t="s">
        <v>407</v>
      </c>
      <c r="CB118" s="1094"/>
      <c r="CC118" s="1094"/>
      <c r="CD118" s="1094"/>
      <c r="CE118" s="1094"/>
      <c r="CF118" s="1010" t="s">
        <v>407</v>
      </c>
      <c r="CG118" s="1011"/>
      <c r="CH118" s="1011"/>
      <c r="CI118" s="1011"/>
      <c r="CJ118" s="1011"/>
      <c r="CK118" s="1041"/>
      <c r="CL118" s="1042"/>
      <c r="CM118" s="1012" t="s">
        <v>482</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480</v>
      </c>
      <c r="DH118" s="1055"/>
      <c r="DI118" s="1055"/>
      <c r="DJ118" s="1055"/>
      <c r="DK118" s="1056"/>
      <c r="DL118" s="1057" t="s">
        <v>407</v>
      </c>
      <c r="DM118" s="1055"/>
      <c r="DN118" s="1055"/>
      <c r="DO118" s="1055"/>
      <c r="DP118" s="1056"/>
      <c r="DQ118" s="1057" t="s">
        <v>466</v>
      </c>
      <c r="DR118" s="1055"/>
      <c r="DS118" s="1055"/>
      <c r="DT118" s="1055"/>
      <c r="DU118" s="1056"/>
      <c r="DV118" s="1058" t="s">
        <v>407</v>
      </c>
      <c r="DW118" s="1059"/>
      <c r="DX118" s="1059"/>
      <c r="DY118" s="1059"/>
      <c r="DZ118" s="1060"/>
    </row>
    <row r="119" spans="1:130" s="248" customFormat="1" ht="26.25" customHeight="1" x14ac:dyDescent="0.15">
      <c r="A119" s="1154" t="s">
        <v>449</v>
      </c>
      <c r="B119" s="1040"/>
      <c r="C119" s="1019" t="s">
        <v>450</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456</v>
      </c>
      <c r="AB119" s="988"/>
      <c r="AC119" s="988"/>
      <c r="AD119" s="988"/>
      <c r="AE119" s="989"/>
      <c r="AF119" s="990" t="s">
        <v>455</v>
      </c>
      <c r="AG119" s="988"/>
      <c r="AH119" s="988"/>
      <c r="AI119" s="988"/>
      <c r="AJ119" s="989"/>
      <c r="AK119" s="990" t="s">
        <v>451</v>
      </c>
      <c r="AL119" s="988"/>
      <c r="AM119" s="988"/>
      <c r="AN119" s="988"/>
      <c r="AO119" s="989"/>
      <c r="AP119" s="991" t="s">
        <v>456</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483</v>
      </c>
      <c r="BP119" s="1102"/>
      <c r="BQ119" s="1093">
        <v>306926688</v>
      </c>
      <c r="BR119" s="1094"/>
      <c r="BS119" s="1094"/>
      <c r="BT119" s="1094"/>
      <c r="BU119" s="1094"/>
      <c r="BV119" s="1094">
        <v>305168442</v>
      </c>
      <c r="BW119" s="1094"/>
      <c r="BX119" s="1094"/>
      <c r="BY119" s="1094"/>
      <c r="BZ119" s="1094"/>
      <c r="CA119" s="1094">
        <v>297832032</v>
      </c>
      <c r="CB119" s="1094"/>
      <c r="CC119" s="1094"/>
      <c r="CD119" s="1094"/>
      <c r="CE119" s="1094"/>
      <c r="CF119" s="1095"/>
      <c r="CG119" s="1096"/>
      <c r="CH119" s="1096"/>
      <c r="CI119" s="1096"/>
      <c r="CJ119" s="1097"/>
      <c r="CK119" s="1043"/>
      <c r="CL119" s="1044"/>
      <c r="CM119" s="1098" t="s">
        <v>484</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1761908</v>
      </c>
      <c r="DH119" s="1080"/>
      <c r="DI119" s="1080"/>
      <c r="DJ119" s="1080"/>
      <c r="DK119" s="1081"/>
      <c r="DL119" s="1079">
        <v>1605978</v>
      </c>
      <c r="DM119" s="1080"/>
      <c r="DN119" s="1080"/>
      <c r="DO119" s="1080"/>
      <c r="DP119" s="1081"/>
      <c r="DQ119" s="1079">
        <v>1449918</v>
      </c>
      <c r="DR119" s="1080"/>
      <c r="DS119" s="1080"/>
      <c r="DT119" s="1080"/>
      <c r="DU119" s="1081"/>
      <c r="DV119" s="1082">
        <v>1.7</v>
      </c>
      <c r="DW119" s="1083"/>
      <c r="DX119" s="1083"/>
      <c r="DY119" s="1083"/>
      <c r="DZ119" s="1084"/>
    </row>
    <row r="120" spans="1:130" s="248" customFormat="1" ht="26.25" customHeight="1" x14ac:dyDescent="0.15">
      <c r="A120" s="1155"/>
      <c r="B120" s="1042"/>
      <c r="C120" s="1012" t="s">
        <v>458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455</v>
      </c>
      <c r="AB120" s="1055"/>
      <c r="AC120" s="1055"/>
      <c r="AD120" s="1055"/>
      <c r="AE120" s="1056"/>
      <c r="AF120" s="1057" t="s">
        <v>455</v>
      </c>
      <c r="AG120" s="1055"/>
      <c r="AH120" s="1055"/>
      <c r="AI120" s="1055"/>
      <c r="AJ120" s="1056"/>
      <c r="AK120" s="1057" t="s">
        <v>480</v>
      </c>
      <c r="AL120" s="1055"/>
      <c r="AM120" s="1055"/>
      <c r="AN120" s="1055"/>
      <c r="AO120" s="1056"/>
      <c r="AP120" s="1058" t="s">
        <v>480</v>
      </c>
      <c r="AQ120" s="1059"/>
      <c r="AR120" s="1059"/>
      <c r="AS120" s="1059"/>
      <c r="AT120" s="1060"/>
      <c r="AU120" s="1085" t="s">
        <v>485</v>
      </c>
      <c r="AV120" s="1086"/>
      <c r="AW120" s="1086"/>
      <c r="AX120" s="1086"/>
      <c r="AY120" s="1087"/>
      <c r="AZ120" s="1036" t="s">
        <v>486</v>
      </c>
      <c r="BA120" s="985"/>
      <c r="BB120" s="985"/>
      <c r="BC120" s="985"/>
      <c r="BD120" s="985"/>
      <c r="BE120" s="985"/>
      <c r="BF120" s="985"/>
      <c r="BG120" s="985"/>
      <c r="BH120" s="985"/>
      <c r="BI120" s="985"/>
      <c r="BJ120" s="985"/>
      <c r="BK120" s="985"/>
      <c r="BL120" s="985"/>
      <c r="BM120" s="985"/>
      <c r="BN120" s="985"/>
      <c r="BO120" s="985"/>
      <c r="BP120" s="986"/>
      <c r="BQ120" s="1022">
        <v>16648620</v>
      </c>
      <c r="BR120" s="1023"/>
      <c r="BS120" s="1023"/>
      <c r="BT120" s="1023"/>
      <c r="BU120" s="1023"/>
      <c r="BV120" s="1023">
        <v>16015217</v>
      </c>
      <c r="BW120" s="1023"/>
      <c r="BX120" s="1023"/>
      <c r="BY120" s="1023"/>
      <c r="BZ120" s="1023"/>
      <c r="CA120" s="1023">
        <v>17307907</v>
      </c>
      <c r="CB120" s="1023"/>
      <c r="CC120" s="1023"/>
      <c r="CD120" s="1023"/>
      <c r="CE120" s="1023"/>
      <c r="CF120" s="1037">
        <v>20</v>
      </c>
      <c r="CG120" s="1038"/>
      <c r="CH120" s="1038"/>
      <c r="CI120" s="1038"/>
      <c r="CJ120" s="1038"/>
      <c r="CK120" s="1103" t="s">
        <v>487</v>
      </c>
      <c r="CL120" s="1104"/>
      <c r="CM120" s="1104"/>
      <c r="CN120" s="1104"/>
      <c r="CO120" s="1105"/>
      <c r="CP120" s="1111" t="s">
        <v>488</v>
      </c>
      <c r="CQ120" s="1112"/>
      <c r="CR120" s="1112"/>
      <c r="CS120" s="1112"/>
      <c r="CT120" s="1112"/>
      <c r="CU120" s="1112"/>
      <c r="CV120" s="1112"/>
      <c r="CW120" s="1112"/>
      <c r="CX120" s="1112"/>
      <c r="CY120" s="1112"/>
      <c r="CZ120" s="1112"/>
      <c r="DA120" s="1112"/>
      <c r="DB120" s="1112"/>
      <c r="DC120" s="1112"/>
      <c r="DD120" s="1112"/>
      <c r="DE120" s="1112"/>
      <c r="DF120" s="1113"/>
      <c r="DG120" s="1022">
        <v>69937479</v>
      </c>
      <c r="DH120" s="1023"/>
      <c r="DI120" s="1023"/>
      <c r="DJ120" s="1023"/>
      <c r="DK120" s="1023"/>
      <c r="DL120" s="1023">
        <v>68290212</v>
      </c>
      <c r="DM120" s="1023"/>
      <c r="DN120" s="1023"/>
      <c r="DO120" s="1023"/>
      <c r="DP120" s="1023"/>
      <c r="DQ120" s="1023">
        <v>64987159</v>
      </c>
      <c r="DR120" s="1023"/>
      <c r="DS120" s="1023"/>
      <c r="DT120" s="1023"/>
      <c r="DU120" s="1023"/>
      <c r="DV120" s="1024">
        <v>75.099999999999994</v>
      </c>
      <c r="DW120" s="1024"/>
      <c r="DX120" s="1024"/>
      <c r="DY120" s="1024"/>
      <c r="DZ120" s="1025"/>
    </row>
    <row r="121" spans="1:130" s="248" customFormat="1" ht="26.25" customHeight="1" x14ac:dyDescent="0.15">
      <c r="A121" s="1155"/>
      <c r="B121" s="1042"/>
      <c r="C121" s="1063" t="s">
        <v>489</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455</v>
      </c>
      <c r="AB121" s="1055"/>
      <c r="AC121" s="1055"/>
      <c r="AD121" s="1055"/>
      <c r="AE121" s="1056"/>
      <c r="AF121" s="1057" t="s">
        <v>456</v>
      </c>
      <c r="AG121" s="1055"/>
      <c r="AH121" s="1055"/>
      <c r="AI121" s="1055"/>
      <c r="AJ121" s="1056"/>
      <c r="AK121" s="1057" t="s">
        <v>455</v>
      </c>
      <c r="AL121" s="1055"/>
      <c r="AM121" s="1055"/>
      <c r="AN121" s="1055"/>
      <c r="AO121" s="1056"/>
      <c r="AP121" s="1058" t="s">
        <v>407</v>
      </c>
      <c r="AQ121" s="1059"/>
      <c r="AR121" s="1059"/>
      <c r="AS121" s="1059"/>
      <c r="AT121" s="1060"/>
      <c r="AU121" s="1088"/>
      <c r="AV121" s="1089"/>
      <c r="AW121" s="1089"/>
      <c r="AX121" s="1089"/>
      <c r="AY121" s="1090"/>
      <c r="AZ121" s="1045" t="s">
        <v>490</v>
      </c>
      <c r="BA121" s="1046"/>
      <c r="BB121" s="1046"/>
      <c r="BC121" s="1046"/>
      <c r="BD121" s="1046"/>
      <c r="BE121" s="1046"/>
      <c r="BF121" s="1046"/>
      <c r="BG121" s="1046"/>
      <c r="BH121" s="1046"/>
      <c r="BI121" s="1046"/>
      <c r="BJ121" s="1046"/>
      <c r="BK121" s="1046"/>
      <c r="BL121" s="1046"/>
      <c r="BM121" s="1046"/>
      <c r="BN121" s="1046"/>
      <c r="BO121" s="1046"/>
      <c r="BP121" s="1047"/>
      <c r="BQ121" s="1015">
        <v>50398197</v>
      </c>
      <c r="BR121" s="1016"/>
      <c r="BS121" s="1016"/>
      <c r="BT121" s="1016"/>
      <c r="BU121" s="1016"/>
      <c r="BV121" s="1016">
        <v>51444220</v>
      </c>
      <c r="BW121" s="1016"/>
      <c r="BX121" s="1016"/>
      <c r="BY121" s="1016"/>
      <c r="BZ121" s="1016"/>
      <c r="CA121" s="1016">
        <v>53156207</v>
      </c>
      <c r="CB121" s="1016"/>
      <c r="CC121" s="1016"/>
      <c r="CD121" s="1016"/>
      <c r="CE121" s="1016"/>
      <c r="CF121" s="1010">
        <v>61.4</v>
      </c>
      <c r="CG121" s="1011"/>
      <c r="CH121" s="1011"/>
      <c r="CI121" s="1011"/>
      <c r="CJ121" s="1011"/>
      <c r="CK121" s="1106"/>
      <c r="CL121" s="1107"/>
      <c r="CM121" s="1107"/>
      <c r="CN121" s="1107"/>
      <c r="CO121" s="1108"/>
      <c r="CP121" s="1116" t="s">
        <v>491</v>
      </c>
      <c r="CQ121" s="1117"/>
      <c r="CR121" s="1117"/>
      <c r="CS121" s="1117"/>
      <c r="CT121" s="1117"/>
      <c r="CU121" s="1117"/>
      <c r="CV121" s="1117"/>
      <c r="CW121" s="1117"/>
      <c r="CX121" s="1117"/>
      <c r="CY121" s="1117"/>
      <c r="CZ121" s="1117"/>
      <c r="DA121" s="1117"/>
      <c r="DB121" s="1117"/>
      <c r="DC121" s="1117"/>
      <c r="DD121" s="1117"/>
      <c r="DE121" s="1117"/>
      <c r="DF121" s="1118"/>
      <c r="DG121" s="1015">
        <v>1232389</v>
      </c>
      <c r="DH121" s="1016"/>
      <c r="DI121" s="1016"/>
      <c r="DJ121" s="1016"/>
      <c r="DK121" s="1016"/>
      <c r="DL121" s="1016">
        <v>1340889</v>
      </c>
      <c r="DM121" s="1016"/>
      <c r="DN121" s="1016"/>
      <c r="DO121" s="1016"/>
      <c r="DP121" s="1016"/>
      <c r="DQ121" s="1016">
        <v>1227371</v>
      </c>
      <c r="DR121" s="1016"/>
      <c r="DS121" s="1016"/>
      <c r="DT121" s="1016"/>
      <c r="DU121" s="1016"/>
      <c r="DV121" s="1017">
        <v>1.4</v>
      </c>
      <c r="DW121" s="1017"/>
      <c r="DX121" s="1017"/>
      <c r="DY121" s="1017"/>
      <c r="DZ121" s="1018"/>
    </row>
    <row r="122" spans="1:130" s="248" customFormat="1" ht="26.25" customHeight="1" x14ac:dyDescent="0.15">
      <c r="A122" s="1155"/>
      <c r="B122" s="1042"/>
      <c r="C122" s="1012" t="s">
        <v>470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451</v>
      </c>
      <c r="AB122" s="1055"/>
      <c r="AC122" s="1055"/>
      <c r="AD122" s="1055"/>
      <c r="AE122" s="1056"/>
      <c r="AF122" s="1057" t="s">
        <v>455</v>
      </c>
      <c r="AG122" s="1055"/>
      <c r="AH122" s="1055"/>
      <c r="AI122" s="1055"/>
      <c r="AJ122" s="1056"/>
      <c r="AK122" s="1057" t="s">
        <v>407</v>
      </c>
      <c r="AL122" s="1055"/>
      <c r="AM122" s="1055"/>
      <c r="AN122" s="1055"/>
      <c r="AO122" s="1056"/>
      <c r="AP122" s="1058" t="s">
        <v>456</v>
      </c>
      <c r="AQ122" s="1059"/>
      <c r="AR122" s="1059"/>
      <c r="AS122" s="1059"/>
      <c r="AT122" s="1060"/>
      <c r="AU122" s="1088"/>
      <c r="AV122" s="1089"/>
      <c r="AW122" s="1089"/>
      <c r="AX122" s="1089"/>
      <c r="AY122" s="1090"/>
      <c r="AZ122" s="1070" t="s">
        <v>492</v>
      </c>
      <c r="BA122" s="1061"/>
      <c r="BB122" s="1061"/>
      <c r="BC122" s="1061"/>
      <c r="BD122" s="1061"/>
      <c r="BE122" s="1061"/>
      <c r="BF122" s="1061"/>
      <c r="BG122" s="1061"/>
      <c r="BH122" s="1061"/>
      <c r="BI122" s="1061"/>
      <c r="BJ122" s="1061"/>
      <c r="BK122" s="1061"/>
      <c r="BL122" s="1061"/>
      <c r="BM122" s="1061"/>
      <c r="BN122" s="1061"/>
      <c r="BO122" s="1061"/>
      <c r="BP122" s="1062"/>
      <c r="BQ122" s="1093">
        <v>190436618</v>
      </c>
      <c r="BR122" s="1094"/>
      <c r="BS122" s="1094"/>
      <c r="BT122" s="1094"/>
      <c r="BU122" s="1094"/>
      <c r="BV122" s="1094">
        <v>186467475</v>
      </c>
      <c r="BW122" s="1094"/>
      <c r="BX122" s="1094"/>
      <c r="BY122" s="1094"/>
      <c r="BZ122" s="1094"/>
      <c r="CA122" s="1094">
        <v>183192222</v>
      </c>
      <c r="CB122" s="1094"/>
      <c r="CC122" s="1094"/>
      <c r="CD122" s="1094"/>
      <c r="CE122" s="1094"/>
      <c r="CF122" s="1114">
        <v>211.6</v>
      </c>
      <c r="CG122" s="1115"/>
      <c r="CH122" s="1115"/>
      <c r="CI122" s="1115"/>
      <c r="CJ122" s="1115"/>
      <c r="CK122" s="1106"/>
      <c r="CL122" s="1107"/>
      <c r="CM122" s="1107"/>
      <c r="CN122" s="1107"/>
      <c r="CO122" s="1108"/>
      <c r="CP122" s="1116" t="s">
        <v>493</v>
      </c>
      <c r="CQ122" s="1117"/>
      <c r="CR122" s="1117"/>
      <c r="CS122" s="1117"/>
      <c r="CT122" s="1117"/>
      <c r="CU122" s="1117"/>
      <c r="CV122" s="1117"/>
      <c r="CW122" s="1117"/>
      <c r="CX122" s="1117"/>
      <c r="CY122" s="1117"/>
      <c r="CZ122" s="1117"/>
      <c r="DA122" s="1117"/>
      <c r="DB122" s="1117"/>
      <c r="DC122" s="1117"/>
      <c r="DD122" s="1117"/>
      <c r="DE122" s="1117"/>
      <c r="DF122" s="1118"/>
      <c r="DG122" s="1015">
        <v>912996</v>
      </c>
      <c r="DH122" s="1016"/>
      <c r="DI122" s="1016"/>
      <c r="DJ122" s="1016"/>
      <c r="DK122" s="1016"/>
      <c r="DL122" s="1016">
        <v>741460</v>
      </c>
      <c r="DM122" s="1016"/>
      <c r="DN122" s="1016"/>
      <c r="DO122" s="1016"/>
      <c r="DP122" s="1016"/>
      <c r="DQ122" s="1016">
        <v>610629</v>
      </c>
      <c r="DR122" s="1016"/>
      <c r="DS122" s="1016"/>
      <c r="DT122" s="1016"/>
      <c r="DU122" s="1016"/>
      <c r="DV122" s="1017">
        <v>0.7</v>
      </c>
      <c r="DW122" s="1017"/>
      <c r="DX122" s="1017"/>
      <c r="DY122" s="1017"/>
      <c r="DZ122" s="1018"/>
    </row>
    <row r="123" spans="1:130" s="248" customFormat="1" ht="26.25" customHeight="1" x14ac:dyDescent="0.15">
      <c r="A123" s="1155"/>
      <c r="B123" s="1042"/>
      <c r="C123" s="1012" t="s">
        <v>476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455</v>
      </c>
      <c r="AB123" s="1055"/>
      <c r="AC123" s="1055"/>
      <c r="AD123" s="1055"/>
      <c r="AE123" s="1056"/>
      <c r="AF123" s="1057" t="s">
        <v>455</v>
      </c>
      <c r="AG123" s="1055"/>
      <c r="AH123" s="1055"/>
      <c r="AI123" s="1055"/>
      <c r="AJ123" s="1056"/>
      <c r="AK123" s="1057" t="s">
        <v>480</v>
      </c>
      <c r="AL123" s="1055"/>
      <c r="AM123" s="1055"/>
      <c r="AN123" s="1055"/>
      <c r="AO123" s="1056"/>
      <c r="AP123" s="1058" t="s">
        <v>456</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494</v>
      </c>
      <c r="BP123" s="1102"/>
      <c r="BQ123" s="1161">
        <v>257483435</v>
      </c>
      <c r="BR123" s="1162"/>
      <c r="BS123" s="1162"/>
      <c r="BT123" s="1162"/>
      <c r="BU123" s="1162"/>
      <c r="BV123" s="1162">
        <v>253926912</v>
      </c>
      <c r="BW123" s="1162"/>
      <c r="BX123" s="1162"/>
      <c r="BY123" s="1162"/>
      <c r="BZ123" s="1162"/>
      <c r="CA123" s="1162">
        <v>253656336</v>
      </c>
      <c r="CB123" s="1162"/>
      <c r="CC123" s="1162"/>
      <c r="CD123" s="1162"/>
      <c r="CE123" s="1162"/>
      <c r="CF123" s="1095"/>
      <c r="CG123" s="1096"/>
      <c r="CH123" s="1096"/>
      <c r="CI123" s="1096"/>
      <c r="CJ123" s="1097"/>
      <c r="CK123" s="1106"/>
      <c r="CL123" s="1107"/>
      <c r="CM123" s="1107"/>
      <c r="CN123" s="1107"/>
      <c r="CO123" s="1108"/>
      <c r="CP123" s="1116" t="s">
        <v>495</v>
      </c>
      <c r="CQ123" s="1117"/>
      <c r="CR123" s="1117"/>
      <c r="CS123" s="1117"/>
      <c r="CT123" s="1117"/>
      <c r="CU123" s="1117"/>
      <c r="CV123" s="1117"/>
      <c r="CW123" s="1117"/>
      <c r="CX123" s="1117"/>
      <c r="CY123" s="1117"/>
      <c r="CZ123" s="1117"/>
      <c r="DA123" s="1117"/>
      <c r="DB123" s="1117"/>
      <c r="DC123" s="1117"/>
      <c r="DD123" s="1117"/>
      <c r="DE123" s="1117"/>
      <c r="DF123" s="1118"/>
      <c r="DG123" s="1054">
        <v>68406</v>
      </c>
      <c r="DH123" s="1055"/>
      <c r="DI123" s="1055"/>
      <c r="DJ123" s="1055"/>
      <c r="DK123" s="1056"/>
      <c r="DL123" s="1057">
        <v>66116</v>
      </c>
      <c r="DM123" s="1055"/>
      <c r="DN123" s="1055"/>
      <c r="DO123" s="1055"/>
      <c r="DP123" s="1056"/>
      <c r="DQ123" s="1057">
        <v>69375</v>
      </c>
      <c r="DR123" s="1055"/>
      <c r="DS123" s="1055"/>
      <c r="DT123" s="1055"/>
      <c r="DU123" s="1056"/>
      <c r="DV123" s="1058">
        <v>0.1</v>
      </c>
      <c r="DW123" s="1059"/>
      <c r="DX123" s="1059"/>
      <c r="DY123" s="1059"/>
      <c r="DZ123" s="1060"/>
    </row>
    <row r="124" spans="1:130" s="248" customFormat="1" ht="26.25" customHeight="1" thickBot="1" x14ac:dyDescent="0.2">
      <c r="A124" s="1155"/>
      <c r="B124" s="1042"/>
      <c r="C124" s="1012" t="s">
        <v>479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466</v>
      </c>
      <c r="AB124" s="1055"/>
      <c r="AC124" s="1055"/>
      <c r="AD124" s="1055"/>
      <c r="AE124" s="1056"/>
      <c r="AF124" s="1057" t="s">
        <v>480</v>
      </c>
      <c r="AG124" s="1055"/>
      <c r="AH124" s="1055"/>
      <c r="AI124" s="1055"/>
      <c r="AJ124" s="1056"/>
      <c r="AK124" s="1057" t="s">
        <v>466</v>
      </c>
      <c r="AL124" s="1055"/>
      <c r="AM124" s="1055"/>
      <c r="AN124" s="1055"/>
      <c r="AO124" s="1056"/>
      <c r="AP124" s="1058" t="s">
        <v>455</v>
      </c>
      <c r="AQ124" s="1059"/>
      <c r="AR124" s="1059"/>
      <c r="AS124" s="1059"/>
      <c r="AT124" s="1060"/>
      <c r="AU124" s="1157" t="s">
        <v>496</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58.6</v>
      </c>
      <c r="BR124" s="1124"/>
      <c r="BS124" s="1124"/>
      <c r="BT124" s="1124"/>
      <c r="BU124" s="1124"/>
      <c r="BV124" s="1124">
        <v>60.5</v>
      </c>
      <c r="BW124" s="1124"/>
      <c r="BX124" s="1124"/>
      <c r="BY124" s="1124"/>
      <c r="BZ124" s="1124"/>
      <c r="CA124" s="1124">
        <v>51</v>
      </c>
      <c r="CB124" s="1124"/>
      <c r="CC124" s="1124"/>
      <c r="CD124" s="1124"/>
      <c r="CE124" s="1124"/>
      <c r="CF124" s="1125"/>
      <c r="CG124" s="1126"/>
      <c r="CH124" s="1126"/>
      <c r="CI124" s="1126"/>
      <c r="CJ124" s="1127"/>
      <c r="CK124" s="1109"/>
      <c r="CL124" s="1109"/>
      <c r="CM124" s="1109"/>
      <c r="CN124" s="1109"/>
      <c r="CO124" s="1110"/>
      <c r="CP124" s="1116" t="s">
        <v>497</v>
      </c>
      <c r="CQ124" s="1117"/>
      <c r="CR124" s="1117"/>
      <c r="CS124" s="1117"/>
      <c r="CT124" s="1117"/>
      <c r="CU124" s="1117"/>
      <c r="CV124" s="1117"/>
      <c r="CW124" s="1117"/>
      <c r="CX124" s="1117"/>
      <c r="CY124" s="1117"/>
      <c r="CZ124" s="1117"/>
      <c r="DA124" s="1117"/>
      <c r="DB124" s="1117"/>
      <c r="DC124" s="1117"/>
      <c r="DD124" s="1117"/>
      <c r="DE124" s="1117"/>
      <c r="DF124" s="1118"/>
      <c r="DG124" s="1101">
        <v>84762</v>
      </c>
      <c r="DH124" s="1080"/>
      <c r="DI124" s="1080"/>
      <c r="DJ124" s="1080"/>
      <c r="DK124" s="1081"/>
      <c r="DL124" s="1079">
        <v>64776</v>
      </c>
      <c r="DM124" s="1080"/>
      <c r="DN124" s="1080"/>
      <c r="DO124" s="1080"/>
      <c r="DP124" s="1081"/>
      <c r="DQ124" s="1079">
        <v>51587</v>
      </c>
      <c r="DR124" s="1080"/>
      <c r="DS124" s="1080"/>
      <c r="DT124" s="1080"/>
      <c r="DU124" s="1081"/>
      <c r="DV124" s="1082">
        <v>0.1</v>
      </c>
      <c r="DW124" s="1083"/>
      <c r="DX124" s="1083"/>
      <c r="DY124" s="1083"/>
      <c r="DZ124" s="1084"/>
    </row>
    <row r="125" spans="1:130" s="248" customFormat="1" ht="26.25" customHeight="1" x14ac:dyDescent="0.15">
      <c r="A125" s="1155"/>
      <c r="B125" s="1042"/>
      <c r="C125" s="1012" t="s">
        <v>482</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451</v>
      </c>
      <c r="AB125" s="1055"/>
      <c r="AC125" s="1055"/>
      <c r="AD125" s="1055"/>
      <c r="AE125" s="1056"/>
      <c r="AF125" s="1057" t="s">
        <v>451</v>
      </c>
      <c r="AG125" s="1055"/>
      <c r="AH125" s="1055"/>
      <c r="AI125" s="1055"/>
      <c r="AJ125" s="1056"/>
      <c r="AK125" s="1057" t="s">
        <v>451</v>
      </c>
      <c r="AL125" s="1055"/>
      <c r="AM125" s="1055"/>
      <c r="AN125" s="1055"/>
      <c r="AO125" s="1056"/>
      <c r="AP125" s="1058" t="s">
        <v>451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498</v>
      </c>
      <c r="CL125" s="1104"/>
      <c r="CM125" s="1104"/>
      <c r="CN125" s="1104"/>
      <c r="CO125" s="1105"/>
      <c r="CP125" s="1036" t="s">
        <v>499</v>
      </c>
      <c r="CQ125" s="985"/>
      <c r="CR125" s="985"/>
      <c r="CS125" s="985"/>
      <c r="CT125" s="985"/>
      <c r="CU125" s="985"/>
      <c r="CV125" s="985"/>
      <c r="CW125" s="985"/>
      <c r="CX125" s="985"/>
      <c r="CY125" s="985"/>
      <c r="CZ125" s="985"/>
      <c r="DA125" s="985"/>
      <c r="DB125" s="985"/>
      <c r="DC125" s="985"/>
      <c r="DD125" s="985"/>
      <c r="DE125" s="985"/>
      <c r="DF125" s="986"/>
      <c r="DG125" s="1022" t="s">
        <v>451</v>
      </c>
      <c r="DH125" s="1023"/>
      <c r="DI125" s="1023"/>
      <c r="DJ125" s="1023"/>
      <c r="DK125" s="1023"/>
      <c r="DL125" s="1023" t="s">
        <v>451</v>
      </c>
      <c r="DM125" s="1023"/>
      <c r="DN125" s="1023"/>
      <c r="DO125" s="1023"/>
      <c r="DP125" s="1023"/>
      <c r="DQ125" s="1023" t="s">
        <v>451</v>
      </c>
      <c r="DR125" s="1023"/>
      <c r="DS125" s="1023"/>
      <c r="DT125" s="1023"/>
      <c r="DU125" s="1023"/>
      <c r="DV125" s="1024" t="s">
        <v>466</v>
      </c>
      <c r="DW125" s="1024"/>
      <c r="DX125" s="1024"/>
      <c r="DY125" s="1024"/>
      <c r="DZ125" s="1025"/>
    </row>
    <row r="126" spans="1:130" s="248" customFormat="1" ht="26.25" customHeight="1" thickBot="1" x14ac:dyDescent="0.2">
      <c r="A126" s="1155"/>
      <c r="B126" s="1042"/>
      <c r="C126" s="1012" t="s">
        <v>484</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108300</v>
      </c>
      <c r="AB126" s="1055"/>
      <c r="AC126" s="1055"/>
      <c r="AD126" s="1055"/>
      <c r="AE126" s="1056"/>
      <c r="AF126" s="1057">
        <v>108430</v>
      </c>
      <c r="AG126" s="1055"/>
      <c r="AH126" s="1055"/>
      <c r="AI126" s="1055"/>
      <c r="AJ126" s="1056"/>
      <c r="AK126" s="1057">
        <v>108560</v>
      </c>
      <c r="AL126" s="1055"/>
      <c r="AM126" s="1055"/>
      <c r="AN126" s="1055"/>
      <c r="AO126" s="1056"/>
      <c r="AP126" s="1058">
        <v>0.1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500</v>
      </c>
      <c r="CQ126" s="1046"/>
      <c r="CR126" s="1046"/>
      <c r="CS126" s="1046"/>
      <c r="CT126" s="1046"/>
      <c r="CU126" s="1046"/>
      <c r="CV126" s="1046"/>
      <c r="CW126" s="1046"/>
      <c r="CX126" s="1046"/>
      <c r="CY126" s="1046"/>
      <c r="CZ126" s="1046"/>
      <c r="DA126" s="1046"/>
      <c r="DB126" s="1046"/>
      <c r="DC126" s="1046"/>
      <c r="DD126" s="1046"/>
      <c r="DE126" s="1046"/>
      <c r="DF126" s="1047"/>
      <c r="DG126" s="1015" t="s">
        <v>451</v>
      </c>
      <c r="DH126" s="1016"/>
      <c r="DI126" s="1016"/>
      <c r="DJ126" s="1016"/>
      <c r="DK126" s="1016"/>
      <c r="DL126" s="1016" t="s">
        <v>451</v>
      </c>
      <c r="DM126" s="1016"/>
      <c r="DN126" s="1016"/>
      <c r="DO126" s="1016"/>
      <c r="DP126" s="1016"/>
      <c r="DQ126" s="1016" t="s">
        <v>451</v>
      </c>
      <c r="DR126" s="1016"/>
      <c r="DS126" s="1016"/>
      <c r="DT126" s="1016"/>
      <c r="DU126" s="1016"/>
      <c r="DV126" s="1017" t="s">
        <v>451</v>
      </c>
      <c r="DW126" s="1017"/>
      <c r="DX126" s="1017"/>
      <c r="DY126" s="1017"/>
      <c r="DZ126" s="1018"/>
    </row>
    <row r="127" spans="1:130" s="248" customFormat="1" ht="26.25" customHeight="1" x14ac:dyDescent="0.15">
      <c r="A127" s="1156"/>
      <c r="B127" s="1044"/>
      <c r="C127" s="1098" t="s">
        <v>501</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451</v>
      </c>
      <c r="AB127" s="1055"/>
      <c r="AC127" s="1055"/>
      <c r="AD127" s="1055"/>
      <c r="AE127" s="1056"/>
      <c r="AF127" s="1057" t="s">
        <v>451</v>
      </c>
      <c r="AG127" s="1055"/>
      <c r="AH127" s="1055"/>
      <c r="AI127" s="1055"/>
      <c r="AJ127" s="1056"/>
      <c r="AK127" s="1057" t="s">
        <v>451</v>
      </c>
      <c r="AL127" s="1055"/>
      <c r="AM127" s="1055"/>
      <c r="AN127" s="1055"/>
      <c r="AO127" s="1056"/>
      <c r="AP127" s="1058" t="s">
        <v>451</v>
      </c>
      <c r="AQ127" s="1059"/>
      <c r="AR127" s="1059"/>
      <c r="AS127" s="1059"/>
      <c r="AT127" s="1060"/>
      <c r="AU127" s="284"/>
      <c r="AV127" s="284"/>
      <c r="AW127" s="284"/>
      <c r="AX127" s="1128" t="s">
        <v>502</v>
      </c>
      <c r="AY127" s="1129"/>
      <c r="AZ127" s="1129"/>
      <c r="BA127" s="1129"/>
      <c r="BB127" s="1129"/>
      <c r="BC127" s="1129"/>
      <c r="BD127" s="1129"/>
      <c r="BE127" s="1130"/>
      <c r="BF127" s="1131" t="s">
        <v>503</v>
      </c>
      <c r="BG127" s="1129"/>
      <c r="BH127" s="1129"/>
      <c r="BI127" s="1129"/>
      <c r="BJ127" s="1129"/>
      <c r="BK127" s="1129"/>
      <c r="BL127" s="1130"/>
      <c r="BM127" s="1131" t="s">
        <v>504</v>
      </c>
      <c r="BN127" s="1129"/>
      <c r="BO127" s="1129"/>
      <c r="BP127" s="1129"/>
      <c r="BQ127" s="1129"/>
      <c r="BR127" s="1129"/>
      <c r="BS127" s="1130"/>
      <c r="BT127" s="1131" t="s">
        <v>505</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506</v>
      </c>
      <c r="CQ127" s="1046"/>
      <c r="CR127" s="1046"/>
      <c r="CS127" s="1046"/>
      <c r="CT127" s="1046"/>
      <c r="CU127" s="1046"/>
      <c r="CV127" s="1046"/>
      <c r="CW127" s="1046"/>
      <c r="CX127" s="1046"/>
      <c r="CY127" s="1046"/>
      <c r="CZ127" s="1046"/>
      <c r="DA127" s="1046"/>
      <c r="DB127" s="1046"/>
      <c r="DC127" s="1046"/>
      <c r="DD127" s="1046"/>
      <c r="DE127" s="1046"/>
      <c r="DF127" s="1047"/>
      <c r="DG127" s="1015" t="s">
        <v>451</v>
      </c>
      <c r="DH127" s="1016"/>
      <c r="DI127" s="1016"/>
      <c r="DJ127" s="1016"/>
      <c r="DK127" s="1016"/>
      <c r="DL127" s="1016" t="s">
        <v>451</v>
      </c>
      <c r="DM127" s="1016"/>
      <c r="DN127" s="1016"/>
      <c r="DO127" s="1016"/>
      <c r="DP127" s="1016"/>
      <c r="DQ127" s="1016" t="s">
        <v>451</v>
      </c>
      <c r="DR127" s="1016"/>
      <c r="DS127" s="1016"/>
      <c r="DT127" s="1016"/>
      <c r="DU127" s="1016"/>
      <c r="DV127" s="1017" t="s">
        <v>451</v>
      </c>
      <c r="DW127" s="1017"/>
      <c r="DX127" s="1017"/>
      <c r="DY127" s="1017"/>
      <c r="DZ127" s="1018"/>
    </row>
    <row r="128" spans="1:130" s="248" customFormat="1" ht="26.25" customHeight="1" thickBot="1" x14ac:dyDescent="0.2">
      <c r="A128" s="1139" t="s">
        <v>507</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508</v>
      </c>
      <c r="X128" s="1141"/>
      <c r="Y128" s="1141"/>
      <c r="Z128" s="1142"/>
      <c r="AA128" s="1143">
        <v>5911428</v>
      </c>
      <c r="AB128" s="1144"/>
      <c r="AC128" s="1144"/>
      <c r="AD128" s="1144"/>
      <c r="AE128" s="1145"/>
      <c r="AF128" s="1146">
        <v>5896155</v>
      </c>
      <c r="AG128" s="1144"/>
      <c r="AH128" s="1144"/>
      <c r="AI128" s="1144"/>
      <c r="AJ128" s="1145"/>
      <c r="AK128" s="1146">
        <v>5842702</v>
      </c>
      <c r="AL128" s="1144"/>
      <c r="AM128" s="1144"/>
      <c r="AN128" s="1144"/>
      <c r="AO128" s="1145"/>
      <c r="AP128" s="1147"/>
      <c r="AQ128" s="1148"/>
      <c r="AR128" s="1148"/>
      <c r="AS128" s="1148"/>
      <c r="AT128" s="1149"/>
      <c r="AU128" s="284"/>
      <c r="AV128" s="284"/>
      <c r="AW128" s="284"/>
      <c r="AX128" s="984" t="s">
        <v>509</v>
      </c>
      <c r="AY128" s="985"/>
      <c r="AZ128" s="985"/>
      <c r="BA128" s="985"/>
      <c r="BB128" s="985"/>
      <c r="BC128" s="985"/>
      <c r="BD128" s="985"/>
      <c r="BE128" s="986"/>
      <c r="BF128" s="1150" t="s">
        <v>510</v>
      </c>
      <c r="BG128" s="1151"/>
      <c r="BH128" s="1151"/>
      <c r="BI128" s="1151"/>
      <c r="BJ128" s="1151"/>
      <c r="BK128" s="1151"/>
      <c r="BL128" s="1152"/>
      <c r="BM128" s="1150">
        <v>11.25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511</v>
      </c>
      <c r="CQ128" s="1133"/>
      <c r="CR128" s="1133"/>
      <c r="CS128" s="1133"/>
      <c r="CT128" s="1133"/>
      <c r="CU128" s="1133"/>
      <c r="CV128" s="1133"/>
      <c r="CW128" s="1133"/>
      <c r="CX128" s="1133"/>
      <c r="CY128" s="1133"/>
      <c r="CZ128" s="1133"/>
      <c r="DA128" s="1133"/>
      <c r="DB128" s="1133"/>
      <c r="DC128" s="1133"/>
      <c r="DD128" s="1133"/>
      <c r="DE128" s="1133"/>
      <c r="DF128" s="1134"/>
      <c r="DG128" s="1135" t="s">
        <v>510</v>
      </c>
      <c r="DH128" s="1136"/>
      <c r="DI128" s="1136"/>
      <c r="DJ128" s="1136"/>
      <c r="DK128" s="1136"/>
      <c r="DL128" s="1136" t="s">
        <v>461</v>
      </c>
      <c r="DM128" s="1136"/>
      <c r="DN128" s="1136"/>
      <c r="DO128" s="1136"/>
      <c r="DP128" s="1136"/>
      <c r="DQ128" s="1136" t="s">
        <v>461</v>
      </c>
      <c r="DR128" s="1136"/>
      <c r="DS128" s="1136"/>
      <c r="DT128" s="1136"/>
      <c r="DU128" s="1136"/>
      <c r="DV128" s="1137" t="s">
        <v>461</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512</v>
      </c>
      <c r="X129" s="1170"/>
      <c r="Y129" s="1170"/>
      <c r="Z129" s="1171"/>
      <c r="AA129" s="1054">
        <v>101336661</v>
      </c>
      <c r="AB129" s="1055"/>
      <c r="AC129" s="1055"/>
      <c r="AD129" s="1055"/>
      <c r="AE129" s="1056"/>
      <c r="AF129" s="1057">
        <v>100921543</v>
      </c>
      <c r="AG129" s="1055"/>
      <c r="AH129" s="1055"/>
      <c r="AI129" s="1055"/>
      <c r="AJ129" s="1056"/>
      <c r="AK129" s="1057">
        <v>102193631</v>
      </c>
      <c r="AL129" s="1055"/>
      <c r="AM129" s="1055"/>
      <c r="AN129" s="1055"/>
      <c r="AO129" s="1056"/>
      <c r="AP129" s="1172"/>
      <c r="AQ129" s="1173"/>
      <c r="AR129" s="1173"/>
      <c r="AS129" s="1173"/>
      <c r="AT129" s="1174"/>
      <c r="AU129" s="286"/>
      <c r="AV129" s="286"/>
      <c r="AW129" s="286"/>
      <c r="AX129" s="1163" t="s">
        <v>513</v>
      </c>
      <c r="AY129" s="1046"/>
      <c r="AZ129" s="1046"/>
      <c r="BA129" s="1046"/>
      <c r="BB129" s="1046"/>
      <c r="BC129" s="1046"/>
      <c r="BD129" s="1046"/>
      <c r="BE129" s="1047"/>
      <c r="BF129" s="1164" t="s">
        <v>510</v>
      </c>
      <c r="BG129" s="1165"/>
      <c r="BH129" s="1165"/>
      <c r="BI129" s="1165"/>
      <c r="BJ129" s="1165"/>
      <c r="BK129" s="1165"/>
      <c r="BL129" s="1166"/>
      <c r="BM129" s="1164">
        <v>16.25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514</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515</v>
      </c>
      <c r="X130" s="1170"/>
      <c r="Y130" s="1170"/>
      <c r="Z130" s="1171"/>
      <c r="AA130" s="1054">
        <v>17068004</v>
      </c>
      <c r="AB130" s="1055"/>
      <c r="AC130" s="1055"/>
      <c r="AD130" s="1055"/>
      <c r="AE130" s="1056"/>
      <c r="AF130" s="1057">
        <v>16306851</v>
      </c>
      <c r="AG130" s="1055"/>
      <c r="AH130" s="1055"/>
      <c r="AI130" s="1055"/>
      <c r="AJ130" s="1056"/>
      <c r="AK130" s="1057">
        <v>15628570</v>
      </c>
      <c r="AL130" s="1055"/>
      <c r="AM130" s="1055"/>
      <c r="AN130" s="1055"/>
      <c r="AO130" s="1056"/>
      <c r="AP130" s="1172"/>
      <c r="AQ130" s="1173"/>
      <c r="AR130" s="1173"/>
      <c r="AS130" s="1173"/>
      <c r="AT130" s="1174"/>
      <c r="AU130" s="286"/>
      <c r="AV130" s="286"/>
      <c r="AW130" s="286"/>
      <c r="AX130" s="1163" t="s">
        <v>516</v>
      </c>
      <c r="AY130" s="1046"/>
      <c r="AZ130" s="1046"/>
      <c r="BA130" s="1046"/>
      <c r="BB130" s="1046"/>
      <c r="BC130" s="1046"/>
      <c r="BD130" s="1046"/>
      <c r="BE130" s="1047"/>
      <c r="BF130" s="1200">
        <v>4.8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517</v>
      </c>
      <c r="X131" s="1208"/>
      <c r="Y131" s="1208"/>
      <c r="Z131" s="1209"/>
      <c r="AA131" s="1101">
        <v>84268657</v>
      </c>
      <c r="AB131" s="1080"/>
      <c r="AC131" s="1080"/>
      <c r="AD131" s="1080"/>
      <c r="AE131" s="1081"/>
      <c r="AF131" s="1079">
        <v>84614692</v>
      </c>
      <c r="AG131" s="1080"/>
      <c r="AH131" s="1080"/>
      <c r="AI131" s="1080"/>
      <c r="AJ131" s="1081"/>
      <c r="AK131" s="1079">
        <v>86565061</v>
      </c>
      <c r="AL131" s="1080"/>
      <c r="AM131" s="1080"/>
      <c r="AN131" s="1080"/>
      <c r="AO131" s="1081"/>
      <c r="AP131" s="1210"/>
      <c r="AQ131" s="1211"/>
      <c r="AR131" s="1211"/>
      <c r="AS131" s="1211"/>
      <c r="AT131" s="1212"/>
      <c r="AU131" s="286"/>
      <c r="AV131" s="286"/>
      <c r="AW131" s="286"/>
      <c r="AX131" s="1182" t="s">
        <v>518</v>
      </c>
      <c r="AY131" s="1133"/>
      <c r="AZ131" s="1133"/>
      <c r="BA131" s="1133"/>
      <c r="BB131" s="1133"/>
      <c r="BC131" s="1133"/>
      <c r="BD131" s="1133"/>
      <c r="BE131" s="1134"/>
      <c r="BF131" s="1183">
        <v>51</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519</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520</v>
      </c>
      <c r="W132" s="1193"/>
      <c r="X132" s="1193"/>
      <c r="Y132" s="1193"/>
      <c r="Z132" s="1194"/>
      <c r="AA132" s="1195">
        <v>4.9433815599999997</v>
      </c>
      <c r="AB132" s="1196"/>
      <c r="AC132" s="1196"/>
      <c r="AD132" s="1196"/>
      <c r="AE132" s="1197"/>
      <c r="AF132" s="1198">
        <v>4.6508731599999997</v>
      </c>
      <c r="AG132" s="1196"/>
      <c r="AH132" s="1196"/>
      <c r="AI132" s="1196"/>
      <c r="AJ132" s="1197"/>
      <c r="AK132" s="1198">
        <v>4.8315520740000002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521</v>
      </c>
      <c r="W133" s="1176"/>
      <c r="X133" s="1176"/>
      <c r="Y133" s="1176"/>
      <c r="Z133" s="1177"/>
      <c r="AA133" s="1178">
        <v>7.1</v>
      </c>
      <c r="AB133" s="1179"/>
      <c r="AC133" s="1179"/>
      <c r="AD133" s="1179"/>
      <c r="AE133" s="1180"/>
      <c r="AF133" s="1178">
        <v>5.9</v>
      </c>
      <c r="AG133" s="1179"/>
      <c r="AH133" s="1179"/>
      <c r="AI133" s="1179"/>
      <c r="AJ133" s="1180"/>
      <c r="AK133" s="1178">
        <v>4.8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QGdE9q46hp2cXmxe2KFPAGmaUiEvx1BT+3Y0rHrVJ6smZBhhFxt9OFYWzl+OiCkIWBWKhoNBM7hcpvEg1Jjpg==" saltValue="KwDZzo2rvYU3kaRDqboEY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522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2GdrKB5eeTEtYxpg7vE78Gp1KwU6cp04+0AWPKRYgMg8Q6SjZodvBpSZQ3DCqwrtU5KCPDdNvNoL04YGapgjmA==" saltValue="TTAXBeNKYelhudkLrnNlS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wy8acYUlGFsVMg3Wazpip1SI0eQrwDUiZHMREUOF8YGWRi6oD00wjUhplugvz22yEL9iW/V7lw9lZ32s1XkAg==" saltValue="9IX1hyN53cv0kLuUaH3i1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525</v>
      </c>
      <c r="AP7" s="305"/>
      <c r="AQ7" s="306" t="s">
        <v>526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527</v>
      </c>
      <c r="AQ8" s="312" t="s">
        <v>528</v>
      </c>
      <c r="AR8" s="313" t="s">
        <v>529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530</v>
      </c>
      <c r="AL9" s="1216"/>
      <c r="AM9" s="1216"/>
      <c r="AN9" s="1217"/>
      <c r="AO9" s="314">
        <v>22635698</v>
      </c>
      <c r="AP9" s="314">
        <v>50188</v>
      </c>
      <c r="AQ9" s="315">
        <v>62265</v>
      </c>
      <c r="AR9" s="316">
        <v>-19.399999999999999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531</v>
      </c>
      <c r="AL10" s="1216"/>
      <c r="AM10" s="1216"/>
      <c r="AN10" s="1217"/>
      <c r="AO10" s="317">
        <v>2207</v>
      </c>
      <c r="AP10" s="317">
        <v>5</v>
      </c>
      <c r="AQ10" s="318">
        <v>1645</v>
      </c>
      <c r="AR10" s="319">
        <v>-99.7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532</v>
      </c>
      <c r="AL11" s="1216"/>
      <c r="AM11" s="1216"/>
      <c r="AN11" s="1217"/>
      <c r="AO11" s="317">
        <v>273252</v>
      </c>
      <c r="AP11" s="317">
        <v>606</v>
      </c>
      <c r="AQ11" s="318">
        <v>688</v>
      </c>
      <c r="AR11" s="319">
        <v>-11.9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533</v>
      </c>
      <c r="AL12" s="1216"/>
      <c r="AM12" s="1216"/>
      <c r="AN12" s="1217"/>
      <c r="AO12" s="317" t="s">
        <v>534</v>
      </c>
      <c r="AP12" s="317" t="s">
        <v>534</v>
      </c>
      <c r="AQ12" s="318">
        <v>24</v>
      </c>
      <c r="AR12" s="319" t="s">
        <v>534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535</v>
      </c>
      <c r="AL13" s="1216"/>
      <c r="AM13" s="1216"/>
      <c r="AN13" s="1217"/>
      <c r="AO13" s="317">
        <v>542462</v>
      </c>
      <c r="AP13" s="317">
        <v>1203</v>
      </c>
      <c r="AQ13" s="318">
        <v>2006</v>
      </c>
      <c r="AR13" s="319">
        <v>-40</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536</v>
      </c>
      <c r="AL14" s="1216"/>
      <c r="AM14" s="1216"/>
      <c r="AN14" s="1217"/>
      <c r="AO14" s="317">
        <v>540974</v>
      </c>
      <c r="AP14" s="317">
        <v>1199</v>
      </c>
      <c r="AQ14" s="318">
        <v>1357</v>
      </c>
      <c r="AR14" s="319">
        <v>-11.6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537</v>
      </c>
      <c r="AL15" s="1222"/>
      <c r="AM15" s="1222"/>
      <c r="AN15" s="1223"/>
      <c r="AO15" s="317">
        <v>-1463564</v>
      </c>
      <c r="AP15" s="317">
        <v>-3245</v>
      </c>
      <c r="AQ15" s="318">
        <v>-3875</v>
      </c>
      <c r="AR15" s="319">
        <v>-16.3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22531029</v>
      </c>
      <c r="AP16" s="317">
        <v>49956</v>
      </c>
      <c r="AQ16" s="318">
        <v>64110</v>
      </c>
      <c r="AR16" s="319">
        <v>-22.1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539</v>
      </c>
      <c r="AP20" s="326" t="s">
        <v>540</v>
      </c>
      <c r="AQ20" s="327" t="s">
        <v>541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542</v>
      </c>
      <c r="AL21" s="1225"/>
      <c r="AM21" s="1225"/>
      <c r="AN21" s="1226"/>
      <c r="AO21" s="330">
        <v>5.59</v>
      </c>
      <c r="AP21" s="331">
        <v>6.37</v>
      </c>
      <c r="AQ21" s="332">
        <v>-0.78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543</v>
      </c>
      <c r="AL22" s="1225"/>
      <c r="AM22" s="1225"/>
      <c r="AN22" s="1226"/>
      <c r="AO22" s="335">
        <v>99.4</v>
      </c>
      <c r="AP22" s="336">
        <v>99.7</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525</v>
      </c>
      <c r="AP30" s="305"/>
      <c r="AQ30" s="306" t="s">
        <v>526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527</v>
      </c>
      <c r="AQ31" s="312" t="s">
        <v>528</v>
      </c>
      <c r="AR31" s="313" t="s">
        <v>529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547</v>
      </c>
      <c r="AL32" s="1219"/>
      <c r="AM32" s="1219"/>
      <c r="AN32" s="1220"/>
      <c r="AO32" s="345">
        <v>20191684</v>
      </c>
      <c r="AP32" s="345">
        <v>44769</v>
      </c>
      <c r="AQ32" s="346">
        <v>36503</v>
      </c>
      <c r="AR32" s="347">
        <v>22.6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548</v>
      </c>
      <c r="AL33" s="1219"/>
      <c r="AM33" s="1219"/>
      <c r="AN33" s="1220"/>
      <c r="AO33" s="345" t="s">
        <v>534</v>
      </c>
      <c r="AP33" s="345" t="s">
        <v>534</v>
      </c>
      <c r="AQ33" s="346">
        <v>3</v>
      </c>
      <c r="AR33" s="347" t="s">
        <v>534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549</v>
      </c>
      <c r="AL34" s="1219"/>
      <c r="AM34" s="1219"/>
      <c r="AN34" s="1220"/>
      <c r="AO34" s="345" t="s">
        <v>534</v>
      </c>
      <c r="AP34" s="345" t="s">
        <v>534</v>
      </c>
      <c r="AQ34" s="346">
        <v>76</v>
      </c>
      <c r="AR34" s="347" t="s">
        <v>534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550</v>
      </c>
      <c r="AL35" s="1219"/>
      <c r="AM35" s="1219"/>
      <c r="AN35" s="1220"/>
      <c r="AO35" s="345">
        <v>5353464</v>
      </c>
      <c r="AP35" s="345">
        <v>11870</v>
      </c>
      <c r="AQ35" s="346">
        <v>8582</v>
      </c>
      <c r="AR35" s="347">
        <v>38.299999999999997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551</v>
      </c>
      <c r="AL36" s="1219"/>
      <c r="AM36" s="1219"/>
      <c r="AN36" s="1220"/>
      <c r="AO36" s="345" t="s">
        <v>534</v>
      </c>
      <c r="AP36" s="345" t="s">
        <v>534</v>
      </c>
      <c r="AQ36" s="346">
        <v>400</v>
      </c>
      <c r="AR36" s="347" t="s">
        <v>534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552</v>
      </c>
      <c r="AL37" s="1219"/>
      <c r="AM37" s="1219"/>
      <c r="AN37" s="1220"/>
      <c r="AO37" s="345">
        <v>108560</v>
      </c>
      <c r="AP37" s="345">
        <v>241</v>
      </c>
      <c r="AQ37" s="346">
        <v>747</v>
      </c>
      <c r="AR37" s="347">
        <v>-67.7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553</v>
      </c>
      <c r="AL38" s="1228"/>
      <c r="AM38" s="1228"/>
      <c r="AN38" s="1229"/>
      <c r="AO38" s="348" t="s">
        <v>534</v>
      </c>
      <c r="AP38" s="348" t="s">
        <v>534</v>
      </c>
      <c r="AQ38" s="349">
        <v>2</v>
      </c>
      <c r="AR38" s="337" t="s">
        <v>534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554</v>
      </c>
      <c r="AL39" s="1228"/>
      <c r="AM39" s="1228"/>
      <c r="AN39" s="1229"/>
      <c r="AO39" s="345">
        <v>-5842702</v>
      </c>
      <c r="AP39" s="345">
        <v>-12954</v>
      </c>
      <c r="AQ39" s="346">
        <v>-7844</v>
      </c>
      <c r="AR39" s="347">
        <v>65.099999999999994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555</v>
      </c>
      <c r="AL40" s="1219"/>
      <c r="AM40" s="1219"/>
      <c r="AN40" s="1220"/>
      <c r="AO40" s="345">
        <v>-15628570</v>
      </c>
      <c r="AP40" s="345">
        <v>-34652</v>
      </c>
      <c r="AQ40" s="346">
        <v>-28367</v>
      </c>
      <c r="AR40" s="347">
        <v>22.2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4182436</v>
      </c>
      <c r="AP41" s="345">
        <v>9273</v>
      </c>
      <c r="AQ41" s="346">
        <v>10099</v>
      </c>
      <c r="AR41" s="347">
        <v>-8.1999999999999993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525</v>
      </c>
      <c r="AN49" s="1235" t="s">
        <v>559</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560</v>
      </c>
      <c r="AO50" s="362" t="s">
        <v>561</v>
      </c>
      <c r="AP50" s="363" t="s">
        <v>562</v>
      </c>
      <c r="AQ50" s="364" t="s">
        <v>563</v>
      </c>
      <c r="AR50" s="365" t="s">
        <v>564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565</v>
      </c>
      <c r="AL51" s="358"/>
      <c r="AM51" s="366">
        <v>27844624</v>
      </c>
      <c r="AN51" s="367">
        <v>61265</v>
      </c>
      <c r="AO51" s="368">
        <v>21.5</v>
      </c>
      <c r="AP51" s="369">
        <v>46395</v>
      </c>
      <c r="AQ51" s="370">
        <v>-8.8000000000000007</v>
      </c>
      <c r="AR51" s="371">
        <v>30.3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566</v>
      </c>
      <c r="AM52" s="374">
        <v>12139122</v>
      </c>
      <c r="AN52" s="375">
        <v>26709</v>
      </c>
      <c r="AO52" s="376">
        <v>6.8</v>
      </c>
      <c r="AP52" s="377">
        <v>26304</v>
      </c>
      <c r="AQ52" s="378">
        <v>-5.4</v>
      </c>
      <c r="AR52" s="379">
        <v>12.2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567</v>
      </c>
      <c r="AL53" s="358"/>
      <c r="AM53" s="366">
        <v>24914059</v>
      </c>
      <c r="AN53" s="367">
        <v>54827</v>
      </c>
      <c r="AO53" s="368">
        <v>-10.5</v>
      </c>
      <c r="AP53" s="369">
        <v>48088</v>
      </c>
      <c r="AQ53" s="370">
        <v>3.6</v>
      </c>
      <c r="AR53" s="371">
        <v>-14.1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566</v>
      </c>
      <c r="AM54" s="374">
        <v>11040201</v>
      </c>
      <c r="AN54" s="375">
        <v>24295</v>
      </c>
      <c r="AO54" s="376">
        <v>-9</v>
      </c>
      <c r="AP54" s="377">
        <v>25183</v>
      </c>
      <c r="AQ54" s="378">
        <v>-4.3</v>
      </c>
      <c r="AR54" s="379">
        <v>-4.7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568</v>
      </c>
      <c r="AL55" s="358"/>
      <c r="AM55" s="366">
        <v>33702075</v>
      </c>
      <c r="AN55" s="367">
        <v>74290</v>
      </c>
      <c r="AO55" s="368">
        <v>35.5</v>
      </c>
      <c r="AP55" s="369">
        <v>46457</v>
      </c>
      <c r="AQ55" s="370">
        <v>-3.4</v>
      </c>
      <c r="AR55" s="371">
        <v>38.9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566</v>
      </c>
      <c r="AM56" s="374">
        <v>15904631</v>
      </c>
      <c r="AN56" s="375">
        <v>35059</v>
      </c>
      <c r="AO56" s="376">
        <v>44.3</v>
      </c>
      <c r="AP56" s="377">
        <v>24020</v>
      </c>
      <c r="AQ56" s="378">
        <v>-4.5999999999999996</v>
      </c>
      <c r="AR56" s="379">
        <v>48.9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569</v>
      </c>
      <c r="AL57" s="358"/>
      <c r="AM57" s="366">
        <v>31162845</v>
      </c>
      <c r="AN57" s="367">
        <v>68911</v>
      </c>
      <c r="AO57" s="368">
        <v>-7.2</v>
      </c>
      <c r="AP57" s="369">
        <v>51849</v>
      </c>
      <c r="AQ57" s="370">
        <v>11.6</v>
      </c>
      <c r="AR57" s="371">
        <v>-18.8</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566</v>
      </c>
      <c r="AM58" s="374">
        <v>15679866</v>
      </c>
      <c r="AN58" s="375">
        <v>34673</v>
      </c>
      <c r="AO58" s="376">
        <v>-1.1000000000000001</v>
      </c>
      <c r="AP58" s="377">
        <v>26326</v>
      </c>
      <c r="AQ58" s="378">
        <v>9.6</v>
      </c>
      <c r="AR58" s="379">
        <v>-10.7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570</v>
      </c>
      <c r="AL59" s="358"/>
      <c r="AM59" s="366">
        <v>25738365</v>
      </c>
      <c r="AN59" s="367">
        <v>57067</v>
      </c>
      <c r="AO59" s="368">
        <v>-17.2</v>
      </c>
      <c r="AP59" s="369">
        <v>52191</v>
      </c>
      <c r="AQ59" s="370">
        <v>0.7</v>
      </c>
      <c r="AR59" s="371">
        <v>-17.899999999999999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566</v>
      </c>
      <c r="AM60" s="374">
        <v>10016866</v>
      </c>
      <c r="AN60" s="375">
        <v>22209</v>
      </c>
      <c r="AO60" s="376">
        <v>-35.9</v>
      </c>
      <c r="AP60" s="377">
        <v>26807</v>
      </c>
      <c r="AQ60" s="378">
        <v>1.8</v>
      </c>
      <c r="AR60" s="379">
        <v>-37.700000000000003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571</v>
      </c>
      <c r="AL61" s="380"/>
      <c r="AM61" s="381">
        <v>28672394</v>
      </c>
      <c r="AN61" s="382">
        <v>63272</v>
      </c>
      <c r="AO61" s="383">
        <v>4.4000000000000004</v>
      </c>
      <c r="AP61" s="384">
        <v>48996</v>
      </c>
      <c r="AQ61" s="385">
        <v>0.7</v>
      </c>
      <c r="AR61" s="371">
        <v>3.7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566</v>
      </c>
      <c r="AM62" s="374">
        <v>12956137</v>
      </c>
      <c r="AN62" s="375">
        <v>28589</v>
      </c>
      <c r="AO62" s="376">
        <v>1</v>
      </c>
      <c r="AP62" s="377">
        <v>25728</v>
      </c>
      <c r="AQ62" s="378">
        <v>-0.6</v>
      </c>
      <c r="AR62" s="379">
        <v>1.6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L7BHBAvNuWCdRVB/KhJQ8lK7Cv0yY3RDvzXrxif0b1J9BonDWKbPXD3bus1G+xFEUqXs1JRIRS/VFoDoyGKtig==" saltValue="A45RD6vtWRNoWoCsoh7fo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573</v>
      </c>
    </row>
    <row r="120" spans="125:125" ht="13.5" hidden="1" customHeight="1" x14ac:dyDescent="0.15"/>
    <row r="121" spans="125:125" ht="13.5" hidden="1" customHeight="1" x14ac:dyDescent="0.15">
      <c r="DU121" s="292"/>
    </row>
  </sheetData>
  <sheetProtection algorithmName="SHA-512" hashValue="mYzdUEa1RS7e726vLA5AGfuLy9/1Zndzuis3tl763kRWUIYYOxn00Hn8D0rpnLv8glr99OVhrwzCBABCfpTQ3w==" saltValue="Uf5Oa3XSroS8UkWocUWhb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574</v>
      </c>
    </row>
  </sheetData>
  <sheetProtection algorithmName="SHA-512" hashValue="Syltld158aZ3ZqhQIK0Ok4shXtnaO2CwQyqSlwKU3s01maTaoqndw2yj/WSMjNryBYWGyacKwOkK0vKzScpWXQ==" saltValue="vwG/NgrVMnmRs1YxT6xSa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238" t="s">
        <v>3</v>
      </c>
      <c r="D47" s="1238"/>
      <c r="E47" s="1239"/>
      <c r="F47" s="11">
        <v>2.95</v>
      </c>
      <c r="G47" s="12">
        <v>2.96</v>
      </c>
      <c r="H47" s="12">
        <v>2.97</v>
      </c>
      <c r="I47" s="12">
        <v>2.57</v>
      </c>
      <c r="J47" s="13">
        <v>2.4</v>
      </c>
    </row>
    <row r="48" spans="2:10" ht="57.75" customHeight="1" x14ac:dyDescent="0.15">
      <c r="B48" s="14"/>
      <c r="C48" s="1240" t="s">
        <v>4</v>
      </c>
      <c r="D48" s="1240"/>
      <c r="E48" s="1241"/>
      <c r="F48" s="15">
        <v>1.64</v>
      </c>
      <c r="G48" s="16">
        <v>1.95</v>
      </c>
      <c r="H48" s="16">
        <v>1.64</v>
      </c>
      <c r="I48" s="16">
        <v>1.69</v>
      </c>
      <c r="J48" s="17">
        <v>3.36</v>
      </c>
    </row>
    <row r="49" spans="2:10" ht="57.75" customHeight="1" thickBot="1" x14ac:dyDescent="0.2">
      <c r="B49" s="18"/>
      <c r="C49" s="1242" t="s">
        <v>5</v>
      </c>
      <c r="D49" s="1242"/>
      <c r="E49" s="1243"/>
      <c r="F49" s="19">
        <v>0.56000000000000005</v>
      </c>
      <c r="G49" s="20">
        <v>1.78</v>
      </c>
      <c r="H49" s="20">
        <v>0.78</v>
      </c>
      <c r="I49" s="20">
        <v>0.18</v>
      </c>
      <c r="J49" s="21">
        <v>3.04</v>
      </c>
    </row>
    <row r="50" spans="2:10" ht="13.5" customHeight="1" x14ac:dyDescent="0.15"/>
  </sheetData>
  <sheetProtection algorithmName="SHA-512" hashValue="cAOWdhlLYJDeBuU72zXBhwejIvXl7K5XaQxgSS77ALnifMZEI1SiqSzKZa39Fp9EFCg8L9WyKMH+885DRiikRQ==" saltValue="oz8r1Tf7ftMuQjZn+cvGI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2022-09-30T00:42:22Z</cp:lastPrinted>
  <dcterms:created xsi:type="dcterms:W3CDTF">2022-02-02T04:50:43Z</dcterms:created>
  <dcterms:modified xsi:type="dcterms:W3CDTF">2022-09-30T00:46:14Z</dcterms:modified>
  <cp:category/>
</cp:coreProperties>
</file>