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115000_森林管理課\006【大】森林資源利活用グループ\002【中】木材・県産材・バイオマス\012【簿】いしかわの木を活かす民間施設普及拡大事業(R17末)\R8\02_事業チラシ・ガイド・様式（HP掲載）\R8.7.1_チラシ・ガイド・様式修正\"/>
    </mc:Choice>
  </mc:AlternateContent>
  <xr:revisionPtr revIDLastSave="0" documentId="13_ncr:1_{ADCD09F3-5BD8-488E-8C2E-A8FE5F893FA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様式第6号4" sheetId="2" r:id="rId1"/>
    <sheet name="様式第6号4 (記載例)" sheetId="5" r:id="rId2"/>
  </sheets>
  <definedNames>
    <definedName name="_xlnm.Print_Area" localSheetId="0">様式第6号4!$B$1:$K$48</definedName>
    <definedName name="_xlnm.Print_Area" localSheetId="1">'様式第6号4 (記載例)'!$B$1:$K$48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5" l="1"/>
  <c r="H36" i="5"/>
  <c r="J35" i="5"/>
  <c r="H35" i="5"/>
  <c r="J34" i="5"/>
  <c r="H34" i="5"/>
  <c r="J33" i="5"/>
  <c r="H33" i="5"/>
  <c r="J32" i="5"/>
  <c r="H32" i="5"/>
  <c r="J31" i="5"/>
  <c r="H31" i="5"/>
  <c r="H30" i="5"/>
  <c r="J30" i="5" s="1"/>
  <c r="H29" i="5"/>
  <c r="J29" i="5" s="1"/>
  <c r="H28" i="5"/>
  <c r="J28" i="5" s="1"/>
  <c r="H27" i="5"/>
  <c r="J27" i="5" s="1"/>
  <c r="J37" i="5" s="1"/>
  <c r="J38" i="5" s="1"/>
  <c r="H19" i="5"/>
  <c r="J18" i="5"/>
  <c r="H18" i="5"/>
  <c r="J17" i="5"/>
  <c r="H17" i="5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J20" i="5" s="1"/>
  <c r="H9" i="5"/>
  <c r="J8" i="5"/>
  <c r="H8" i="5"/>
  <c r="J36" i="2"/>
  <c r="H36" i="2"/>
  <c r="J35" i="2"/>
  <c r="H35" i="2"/>
  <c r="J34" i="2"/>
  <c r="H34" i="2"/>
  <c r="J33" i="2"/>
  <c r="H33" i="2"/>
  <c r="J32" i="2"/>
  <c r="H32" i="2"/>
  <c r="J31" i="2"/>
  <c r="H31" i="2"/>
  <c r="J30" i="2"/>
  <c r="H30" i="2"/>
  <c r="J29" i="2"/>
  <c r="H29" i="2"/>
  <c r="J28" i="2"/>
  <c r="H28" i="2"/>
  <c r="J27" i="2"/>
  <c r="J37" i="2" s="1"/>
  <c r="J38" i="2" s="1"/>
  <c r="H27" i="2"/>
  <c r="J20" i="2"/>
  <c r="J19" i="2"/>
  <c r="H19" i="2"/>
  <c r="J18" i="2"/>
  <c r="H18" i="2"/>
  <c r="J17" i="2"/>
  <c r="H17" i="2"/>
  <c r="J16" i="2"/>
  <c r="H16" i="2"/>
  <c r="J15" i="2"/>
  <c r="H15" i="2"/>
  <c r="J14" i="2"/>
  <c r="H14" i="2"/>
  <c r="J13" i="2"/>
  <c r="H13" i="2"/>
  <c r="J12" i="2"/>
  <c r="H12" i="2"/>
  <c r="J11" i="2"/>
  <c r="H11" i="2"/>
  <c r="J10" i="2"/>
  <c r="H10" i="2"/>
  <c r="J9" i="2"/>
  <c r="H9" i="2"/>
  <c r="J8" i="2"/>
  <c r="H8" i="2"/>
  <c r="H47" i="5" l="1"/>
  <c r="I47" i="5" s="1"/>
  <c r="J21" i="5"/>
  <c r="J21" i="2"/>
  <c r="E48" i="5" l="1"/>
  <c r="H45" i="5"/>
  <c r="E47" i="5"/>
  <c r="E48" i="2"/>
  <c r="H45" i="2"/>
  <c r="E47" i="2"/>
  <c r="H47" i="2"/>
  <c r="I47" i="2" s="1"/>
</calcChain>
</file>

<file path=xl/sharedStrings.xml><?xml version="1.0" encoding="utf-8"?>
<sst xmlns="http://schemas.openxmlformats.org/spreadsheetml/2006/main" count="130" uniqueCount="52">
  <si>
    <t>区　　分</t>
    <phoneticPr fontId="0" type="Hiragana"/>
  </si>
  <si>
    <t>部位名</t>
    <phoneticPr fontId="0" type="Hiragana"/>
  </si>
  <si>
    <t>樹　種</t>
    <phoneticPr fontId="0" type="Hiragana"/>
  </si>
  <si>
    <t>規　　格</t>
    <phoneticPr fontId="0" type="Hiragana"/>
  </si>
  <si>
    <t>幅</t>
    <phoneticPr fontId="0" type="Hiragana"/>
  </si>
  <si>
    <t>長さ</t>
    <phoneticPr fontId="0" type="Hiragana"/>
  </si>
  <si>
    <t>厚さ</t>
    <phoneticPr fontId="0" type="Hiragana"/>
  </si>
  <si>
    <t>単材積</t>
    <phoneticPr fontId="0" type="Hiragana"/>
  </si>
  <si>
    <t>（ｍｍ）</t>
    <phoneticPr fontId="0" type="Hiragana"/>
  </si>
  <si>
    <t>（ｍ3）</t>
    <phoneticPr fontId="0" type="Hiragana"/>
  </si>
  <si>
    <t>（本）</t>
    <phoneticPr fontId="0" type="Hiragana"/>
  </si>
  <si>
    <t>（ｍ3）</t>
  </si>
  <si>
    <t>※　県産材を使用した合板などの木質系建材等を使用する場合は、県産材使用率を単材積（ｍ3）に乗じて材積を算出すること</t>
    <rPh sb="37" eb="38">
      <t>タン</t>
    </rPh>
    <rPh sb="38" eb="40">
      <t>ザイセキ</t>
    </rPh>
    <rPh sb="48" eb="50">
      <t>ザイセキ</t>
    </rPh>
    <rPh sb="51" eb="53">
      <t>サンシュツ</t>
    </rPh>
    <phoneticPr fontId="3"/>
  </si>
  <si>
    <t>数　量</t>
    <phoneticPr fontId="0" type="Hiragana"/>
  </si>
  <si>
    <t>小　　計</t>
    <phoneticPr fontId="0" type="Hiragana"/>
  </si>
  <si>
    <t>(A)</t>
    <phoneticPr fontId="0" type="Hiragana"/>
  </si>
  <si>
    <t>×　100　＝</t>
    <phoneticPr fontId="0" type="Hiragana"/>
  </si>
  <si>
    <t>【県産材】　</t>
    <phoneticPr fontId="0" type="Hiragana"/>
  </si>
  <si>
    <t>材　積</t>
    <phoneticPr fontId="0" type="Hiragana"/>
  </si>
  <si>
    <t>※　明細書が複数枚にわたる場合は小計を設けること</t>
    <rPh sb="2" eb="5">
      <t>メイサイショ</t>
    </rPh>
    <rPh sb="6" eb="9">
      <t>フクスウマイ</t>
    </rPh>
    <rPh sb="13" eb="15">
      <t>バアイ</t>
    </rPh>
    <rPh sb="16" eb="18">
      <t>ショウケイ</t>
    </rPh>
    <rPh sb="19" eb="20">
      <t>モウ</t>
    </rPh>
    <phoneticPr fontId="3"/>
  </si>
  <si>
    <t>小　　　計　</t>
    <phoneticPr fontId="0" type="Hiragana"/>
  </si>
  <si>
    <t>合　　　計　　（A）</t>
    <phoneticPr fontId="0" type="Hiragana"/>
  </si>
  <si>
    <t>合　　計　　（B）</t>
    <phoneticPr fontId="0" type="Hiragana"/>
  </si>
  <si>
    <t xml:space="preserve">県産材使用率（％）  </t>
    <rPh sb="3" eb="6">
      <t>しようりつ</t>
    </rPh>
    <phoneticPr fontId="0" type="Hiragana"/>
  </si>
  <si>
    <t>一般材</t>
  </si>
  <si>
    <t>一般材</t>
    <phoneticPr fontId="3"/>
  </si>
  <si>
    <t>木質新部材</t>
  </si>
  <si>
    <t>木質新部材</t>
    <phoneticPr fontId="3"/>
  </si>
  <si>
    <t>入力用リスト</t>
    <rPh sb="0" eb="2">
      <t>ニュウリョク</t>
    </rPh>
    <rPh sb="2" eb="3">
      <t>ヨウ</t>
    </rPh>
    <phoneticPr fontId="3"/>
  </si>
  <si>
    <t>土台</t>
    <rPh sb="0" eb="2">
      <t>ドダイ</t>
    </rPh>
    <phoneticPr fontId="3"/>
  </si>
  <si>
    <t>能登ヒバ</t>
    <rPh sb="0" eb="2">
      <t>ノト</t>
    </rPh>
    <phoneticPr fontId="3"/>
  </si>
  <si>
    <t>スギ</t>
    <phoneticPr fontId="3"/>
  </si>
  <si>
    <t>１F梁・桁</t>
    <rPh sb="2" eb="3">
      <t>ハリ</t>
    </rPh>
    <rPh sb="4" eb="5">
      <t>ケタ</t>
    </rPh>
    <phoneticPr fontId="3"/>
  </si>
  <si>
    <t>1F間柱</t>
    <rPh sb="2" eb="4">
      <t>マバシラ</t>
    </rPh>
    <phoneticPr fontId="3"/>
  </si>
  <si>
    <t>スギ集成</t>
    <rPh sb="2" eb="4">
      <t>シュウセイ</t>
    </rPh>
    <phoneticPr fontId="3"/>
  </si>
  <si>
    <t>内壁羽目板</t>
    <rPh sb="0" eb="1">
      <t>ウチ</t>
    </rPh>
    <rPh sb="1" eb="2">
      <t>カベ</t>
    </rPh>
    <rPh sb="2" eb="5">
      <t>ハメイタ</t>
    </rPh>
    <phoneticPr fontId="3"/>
  </si>
  <si>
    <t>スギ(不燃材）</t>
    <rPh sb="3" eb="6">
      <t>フネンザイ</t>
    </rPh>
    <phoneticPr fontId="3"/>
  </si>
  <si>
    <t>米松</t>
    <rPh sb="0" eb="2">
      <t>ベイマツ</t>
    </rPh>
    <phoneticPr fontId="3"/>
  </si>
  <si>
    <t>ﾚｯﾄﾞﾊﾟｲﾝ集成</t>
    <rPh sb="8" eb="10">
      <t>シュウセイ</t>
    </rPh>
    <phoneticPr fontId="3"/>
  </si>
  <si>
    <t>ヒノキ</t>
    <phoneticPr fontId="3"/>
  </si>
  <si>
    <t>大引</t>
    <rPh sb="0" eb="2">
      <t>オオビ</t>
    </rPh>
    <phoneticPr fontId="3"/>
  </si>
  <si>
    <t>ヌキ</t>
    <phoneticPr fontId="3"/>
  </si>
  <si>
    <t>エゾマツ</t>
    <phoneticPr fontId="3"/>
  </si>
  <si>
    <t>管柱</t>
    <rPh sb="0" eb="1">
      <t>クダ</t>
    </rPh>
    <rPh sb="1" eb="2">
      <t>ハシラ</t>
    </rPh>
    <phoneticPr fontId="3"/>
  </si>
  <si>
    <t>【記載例】</t>
    <rPh sb="1" eb="4">
      <t>キサイレイ</t>
    </rPh>
    <phoneticPr fontId="3"/>
  </si>
  <si>
    <t>【県産材以外】</t>
    <rPh sb="1" eb="4">
      <t>けんさんざい</t>
    </rPh>
    <rPh sb="4" eb="6">
      <t>いがい</t>
    </rPh>
    <phoneticPr fontId="0" type="Hiragana"/>
  </si>
  <si>
    <t>(A)+(B)</t>
    <phoneticPr fontId="0" type="Hiragana"/>
  </si>
  <si>
    <t>※　区分欄は【一般材】、【木質新部材】のいずれかを記載する</t>
    <rPh sb="2" eb="4">
      <t>クブン</t>
    </rPh>
    <rPh sb="4" eb="5">
      <t>ラン</t>
    </rPh>
    <rPh sb="7" eb="9">
      <t>イッパン</t>
    </rPh>
    <rPh sb="9" eb="10">
      <t>ザイ</t>
    </rPh>
    <rPh sb="13" eb="15">
      <t>モクシツ</t>
    </rPh>
    <rPh sb="15" eb="16">
      <t>シン</t>
    </rPh>
    <rPh sb="16" eb="18">
      <t>ブザイ</t>
    </rPh>
    <rPh sb="25" eb="27">
      <t>キサイ</t>
    </rPh>
    <phoneticPr fontId="3"/>
  </si>
  <si>
    <t>※　材積は、小数点以下第4位まで計上（第5位を四捨五入）</t>
    <rPh sb="23" eb="27">
      <t>シシャゴニュウ</t>
    </rPh>
    <phoneticPr fontId="3"/>
  </si>
  <si>
    <r>
      <t>県産材使用</t>
    </r>
    <r>
      <rPr>
        <sz val="14"/>
        <rFont val="ＭＳ Ｐ明朝"/>
        <family val="1"/>
        <charset val="128"/>
      </rPr>
      <t>明細書</t>
    </r>
    <rPh sb="0" eb="3">
      <t>けんさんざい</t>
    </rPh>
    <rPh sb="3" eb="5">
      <t>しよう</t>
    </rPh>
    <rPh sb="5" eb="8">
      <t>めいさいしょ</t>
    </rPh>
    <phoneticPr fontId="0" type="Hiragana"/>
  </si>
  <si>
    <t>県産材使用明細書</t>
    <rPh sb="0" eb="3">
      <t>けんさんざい</t>
    </rPh>
    <rPh sb="3" eb="5">
      <t>しよう</t>
    </rPh>
    <rPh sb="5" eb="8">
      <t>めいさいしょ</t>
    </rPh>
    <phoneticPr fontId="0" type="Hiragana"/>
  </si>
  <si>
    <t>別記様式第6号4</t>
    <rPh sb="0" eb="2">
      <t>べっき</t>
    </rPh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</si>
</sst>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u/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shrinkToFit="1"/>
    </xf>
    <xf numFmtId="38" fontId="2" fillId="0" borderId="8" xfId="1" applyFont="1" applyFill="1" applyBorder="1" applyAlignment="1">
      <alignment horizontal="right" vertical="center"/>
    </xf>
    <xf numFmtId="38" fontId="2" fillId="0" borderId="16" xfId="1" applyFont="1" applyFill="1" applyBorder="1" applyAlignment="1">
      <alignment horizontal="right" vertical="center"/>
    </xf>
    <xf numFmtId="0" fontId="2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2" borderId="0" xfId="0" applyFont="1" applyFill="1">
      <alignment vertical="center"/>
    </xf>
    <xf numFmtId="0" fontId="2" fillId="0" borderId="12" xfId="0" applyFont="1" applyFill="1" applyBorder="1" applyAlignment="1">
      <alignment horizontal="right" vertical="center" shrinkToFi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 shrinkToFit="1"/>
    </xf>
    <xf numFmtId="0" fontId="2" fillId="3" borderId="7" xfId="0" applyFont="1" applyFill="1" applyBorder="1" applyAlignment="1">
      <alignment horizontal="right" vertical="center" shrinkToFit="1"/>
    </xf>
    <xf numFmtId="0" fontId="8" fillId="0" borderId="0" xfId="2" applyFont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right" vertical="center" shrinkToFit="1"/>
    </xf>
    <xf numFmtId="177" fontId="2" fillId="3" borderId="7" xfId="0" applyNumberFormat="1" applyFont="1" applyFill="1" applyBorder="1" applyAlignment="1">
      <alignment horizontal="right" vertical="center" shrinkToFit="1"/>
    </xf>
    <xf numFmtId="177" fontId="2" fillId="0" borderId="12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vertical="center" shrinkToFit="1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right" vertical="center"/>
    </xf>
    <xf numFmtId="177" fontId="2" fillId="3" borderId="16" xfId="0" applyNumberFormat="1" applyFont="1" applyFill="1" applyBorder="1" applyAlignment="1">
      <alignment horizontal="right" vertical="center"/>
    </xf>
    <xf numFmtId="177" fontId="2" fillId="3" borderId="8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38" fontId="2" fillId="0" borderId="0" xfId="1" applyFont="1" applyFill="1" applyBorder="1" applyAlignment="1">
      <alignment horizontal="right" vertical="center"/>
    </xf>
    <xf numFmtId="0" fontId="8" fillId="0" borderId="0" xfId="2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2" fillId="0" borderId="17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176" fontId="2" fillId="0" borderId="1" xfId="2" applyNumberFormat="1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L50"/>
  <sheetViews>
    <sheetView view="pageBreakPreview" topLeftCell="B1" zoomScaleNormal="100" zoomScaleSheetLayoutView="100" workbookViewId="0">
      <selection activeCell="H50" sqref="H50"/>
    </sheetView>
  </sheetViews>
  <sheetFormatPr defaultColWidth="9" defaultRowHeight="13" x14ac:dyDescent="0.55000000000000004"/>
  <cols>
    <col min="1" max="7" width="9" style="2"/>
    <col min="8" max="8" width="8" style="2" customWidth="1"/>
    <col min="9" max="9" width="7.83203125" style="2" customWidth="1"/>
    <col min="10" max="16384" width="9" style="2"/>
  </cols>
  <sheetData>
    <row r="1" spans="1:12" ht="17.25" customHeight="1" x14ac:dyDescent="0.55000000000000004">
      <c r="A1" s="1"/>
      <c r="B1" s="1" t="s">
        <v>51</v>
      </c>
      <c r="C1" s="1"/>
      <c r="D1" s="1"/>
      <c r="E1" s="1"/>
      <c r="F1" s="1"/>
      <c r="G1" s="1"/>
      <c r="H1" s="1"/>
      <c r="I1" s="1"/>
      <c r="J1" s="1"/>
      <c r="L1" s="2" t="s">
        <v>28</v>
      </c>
    </row>
    <row r="2" spans="1:12" ht="17.25" customHeight="1" x14ac:dyDescent="0.55000000000000004">
      <c r="A2" s="1"/>
      <c r="B2" s="56" t="s">
        <v>49</v>
      </c>
      <c r="C2" s="56"/>
      <c r="D2" s="56"/>
      <c r="E2" s="56"/>
      <c r="F2" s="56"/>
      <c r="G2" s="56"/>
      <c r="H2" s="56"/>
      <c r="I2" s="56"/>
      <c r="J2" s="56"/>
      <c r="L2" s="2" t="s">
        <v>25</v>
      </c>
    </row>
    <row r="3" spans="1:12" ht="6.75" customHeight="1" x14ac:dyDescent="0.55000000000000004">
      <c r="A3" s="1"/>
      <c r="B3" s="3"/>
      <c r="C3" s="3"/>
      <c r="D3" s="3"/>
      <c r="E3" s="3"/>
      <c r="F3" s="3"/>
      <c r="G3" s="3"/>
      <c r="H3" s="3"/>
      <c r="I3" s="3"/>
      <c r="J3" s="3"/>
      <c r="L3" s="2" t="s">
        <v>27</v>
      </c>
    </row>
    <row r="4" spans="1:12" ht="17.25" customHeight="1" x14ac:dyDescent="0.55000000000000004">
      <c r="A4" s="1"/>
      <c r="B4" s="4" t="s">
        <v>17</v>
      </c>
      <c r="C4" s="1"/>
      <c r="D4" s="1"/>
      <c r="E4" s="1"/>
      <c r="F4" s="1"/>
      <c r="G4" s="1"/>
      <c r="H4" s="1"/>
      <c r="I4" s="1"/>
      <c r="J4" s="5"/>
    </row>
    <row r="5" spans="1:12" ht="17.25" customHeight="1" x14ac:dyDescent="0.55000000000000004">
      <c r="A5" s="1"/>
      <c r="B5" s="57" t="s">
        <v>0</v>
      </c>
      <c r="C5" s="57" t="s">
        <v>1</v>
      </c>
      <c r="D5" s="57" t="s">
        <v>2</v>
      </c>
      <c r="E5" s="60" t="s">
        <v>3</v>
      </c>
      <c r="F5" s="61"/>
      <c r="G5" s="61"/>
      <c r="H5" s="62"/>
      <c r="I5" s="63" t="s">
        <v>13</v>
      </c>
      <c r="J5" s="63" t="s">
        <v>18</v>
      </c>
    </row>
    <row r="6" spans="1:12" ht="17.25" customHeight="1" x14ac:dyDescent="0.55000000000000004">
      <c r="A6" s="1"/>
      <c r="B6" s="58"/>
      <c r="C6" s="58"/>
      <c r="D6" s="58"/>
      <c r="E6" s="42" t="s">
        <v>5</v>
      </c>
      <c r="F6" s="42" t="s">
        <v>4</v>
      </c>
      <c r="G6" s="26" t="s">
        <v>6</v>
      </c>
      <c r="H6" s="26" t="s">
        <v>7</v>
      </c>
      <c r="I6" s="64"/>
      <c r="J6" s="64"/>
    </row>
    <row r="7" spans="1:12" ht="17.25" customHeight="1" thickBot="1" x14ac:dyDescent="0.6">
      <c r="A7" s="1"/>
      <c r="B7" s="59"/>
      <c r="C7" s="59"/>
      <c r="D7" s="59"/>
      <c r="E7" s="27" t="s">
        <v>8</v>
      </c>
      <c r="F7" s="27" t="s">
        <v>8</v>
      </c>
      <c r="G7" s="27" t="s">
        <v>8</v>
      </c>
      <c r="H7" s="27" t="s">
        <v>9</v>
      </c>
      <c r="I7" s="27" t="s">
        <v>10</v>
      </c>
      <c r="J7" s="27" t="s">
        <v>11</v>
      </c>
    </row>
    <row r="8" spans="1:12" ht="17.25" customHeight="1" thickTop="1" x14ac:dyDescent="0.55000000000000004">
      <c r="A8" s="1"/>
      <c r="B8" s="32"/>
      <c r="C8" s="34"/>
      <c r="D8" s="34"/>
      <c r="E8" s="6"/>
      <c r="F8" s="6"/>
      <c r="G8" s="6"/>
      <c r="H8" s="22" t="str">
        <f t="shared" ref="H8:H19" si="0">IF(E8="","",ROUND((E8*F8*G8/1000000000),4))</f>
        <v/>
      </c>
      <c r="I8" s="6"/>
      <c r="J8" s="22" t="str">
        <f t="shared" ref="J8:J19" si="1">IF(I8="","",(H8*I8))</f>
        <v/>
      </c>
    </row>
    <row r="9" spans="1:12" ht="17.25" customHeight="1" x14ac:dyDescent="0.55000000000000004">
      <c r="A9" s="1"/>
      <c r="B9" s="33"/>
      <c r="C9" s="35"/>
      <c r="D9" s="35"/>
      <c r="E9" s="7"/>
      <c r="F9" s="7"/>
      <c r="G9" s="7"/>
      <c r="H9" s="44" t="str">
        <f t="shared" si="0"/>
        <v/>
      </c>
      <c r="I9" s="7"/>
      <c r="J9" s="23" t="str">
        <f t="shared" si="1"/>
        <v/>
      </c>
    </row>
    <row r="10" spans="1:12" ht="17.25" customHeight="1" x14ac:dyDescent="0.55000000000000004">
      <c r="A10" s="1"/>
      <c r="B10" s="33"/>
      <c r="C10" s="35"/>
      <c r="D10" s="35"/>
      <c r="E10" s="7"/>
      <c r="F10" s="7"/>
      <c r="G10" s="7"/>
      <c r="H10" s="23" t="str">
        <f t="shared" si="0"/>
        <v/>
      </c>
      <c r="I10" s="7"/>
      <c r="J10" s="23" t="str">
        <f t="shared" si="1"/>
        <v/>
      </c>
    </row>
    <row r="11" spans="1:12" ht="17.25" customHeight="1" x14ac:dyDescent="0.55000000000000004">
      <c r="A11" s="1"/>
      <c r="B11" s="33"/>
      <c r="C11" s="35"/>
      <c r="D11" s="35"/>
      <c r="E11" s="7"/>
      <c r="F11" s="7"/>
      <c r="G11" s="7"/>
      <c r="H11" s="23" t="str">
        <f t="shared" si="0"/>
        <v/>
      </c>
      <c r="I11" s="7"/>
      <c r="J11" s="23" t="str">
        <f t="shared" si="1"/>
        <v/>
      </c>
    </row>
    <row r="12" spans="1:12" ht="17.25" customHeight="1" x14ac:dyDescent="0.55000000000000004">
      <c r="A12" s="1"/>
      <c r="B12" s="33"/>
      <c r="C12" s="35"/>
      <c r="D12" s="35"/>
      <c r="E12" s="7"/>
      <c r="F12" s="7"/>
      <c r="G12" s="7"/>
      <c r="H12" s="23" t="str">
        <f t="shared" si="0"/>
        <v/>
      </c>
      <c r="I12" s="7"/>
      <c r="J12" s="23" t="str">
        <f t="shared" si="1"/>
        <v/>
      </c>
    </row>
    <row r="13" spans="1:12" ht="17.25" customHeight="1" x14ac:dyDescent="0.55000000000000004">
      <c r="A13" s="1"/>
      <c r="B13" s="33"/>
      <c r="C13" s="35"/>
      <c r="D13" s="35"/>
      <c r="E13" s="7"/>
      <c r="F13" s="7"/>
      <c r="G13" s="7"/>
      <c r="H13" s="23" t="str">
        <f t="shared" si="0"/>
        <v/>
      </c>
      <c r="I13" s="7"/>
      <c r="J13" s="23" t="str">
        <f t="shared" si="1"/>
        <v/>
      </c>
    </row>
    <row r="14" spans="1:12" ht="17.25" customHeight="1" x14ac:dyDescent="0.55000000000000004">
      <c r="A14" s="1"/>
      <c r="B14" s="33"/>
      <c r="C14" s="35"/>
      <c r="D14" s="35"/>
      <c r="E14" s="7"/>
      <c r="F14" s="7"/>
      <c r="G14" s="7"/>
      <c r="H14" s="23" t="str">
        <f t="shared" si="0"/>
        <v/>
      </c>
      <c r="I14" s="7"/>
      <c r="J14" s="23" t="str">
        <f t="shared" si="1"/>
        <v/>
      </c>
    </row>
    <row r="15" spans="1:12" ht="17.25" customHeight="1" x14ac:dyDescent="0.55000000000000004">
      <c r="A15" s="1"/>
      <c r="B15" s="33"/>
      <c r="C15" s="35"/>
      <c r="D15" s="35"/>
      <c r="E15" s="7"/>
      <c r="F15" s="7"/>
      <c r="G15" s="7"/>
      <c r="H15" s="23" t="str">
        <f t="shared" si="0"/>
        <v/>
      </c>
      <c r="I15" s="7"/>
      <c r="J15" s="23" t="str">
        <f t="shared" si="1"/>
        <v/>
      </c>
    </row>
    <row r="16" spans="1:12" ht="17.25" customHeight="1" x14ac:dyDescent="0.55000000000000004">
      <c r="A16" s="1"/>
      <c r="B16" s="33"/>
      <c r="C16" s="35"/>
      <c r="D16" s="35"/>
      <c r="E16" s="7"/>
      <c r="F16" s="7"/>
      <c r="G16" s="7"/>
      <c r="H16" s="23" t="str">
        <f t="shared" si="0"/>
        <v/>
      </c>
      <c r="I16" s="7"/>
      <c r="J16" s="23" t="str">
        <f t="shared" si="1"/>
        <v/>
      </c>
    </row>
    <row r="17" spans="1:10" ht="17.25" customHeight="1" x14ac:dyDescent="0.55000000000000004">
      <c r="A17" s="1"/>
      <c r="B17" s="33"/>
      <c r="C17" s="35"/>
      <c r="D17" s="35"/>
      <c r="E17" s="7"/>
      <c r="F17" s="7"/>
      <c r="G17" s="7"/>
      <c r="H17" s="23" t="str">
        <f t="shared" si="0"/>
        <v/>
      </c>
      <c r="I17" s="7"/>
      <c r="J17" s="23" t="str">
        <f t="shared" si="1"/>
        <v/>
      </c>
    </row>
    <row r="18" spans="1:10" ht="17.25" customHeight="1" x14ac:dyDescent="0.55000000000000004">
      <c r="A18" s="1"/>
      <c r="B18" s="33"/>
      <c r="C18" s="35"/>
      <c r="D18" s="35"/>
      <c r="E18" s="7"/>
      <c r="F18" s="7"/>
      <c r="G18" s="7"/>
      <c r="H18" s="23" t="str">
        <f t="shared" si="0"/>
        <v/>
      </c>
      <c r="I18" s="7"/>
      <c r="J18" s="23" t="str">
        <f t="shared" si="1"/>
        <v/>
      </c>
    </row>
    <row r="19" spans="1:10" ht="17.25" customHeight="1" x14ac:dyDescent="0.55000000000000004">
      <c r="A19" s="1"/>
      <c r="B19" s="32"/>
      <c r="C19" s="35"/>
      <c r="D19" s="35"/>
      <c r="E19" s="7"/>
      <c r="F19" s="7"/>
      <c r="G19" s="7"/>
      <c r="H19" s="23" t="str">
        <f t="shared" si="0"/>
        <v/>
      </c>
      <c r="I19" s="7"/>
      <c r="J19" s="23" t="str">
        <f t="shared" si="1"/>
        <v/>
      </c>
    </row>
    <row r="20" spans="1:10" ht="17.25" customHeight="1" thickBot="1" x14ac:dyDescent="0.6">
      <c r="A20" s="1"/>
      <c r="B20" s="60" t="s">
        <v>20</v>
      </c>
      <c r="C20" s="61"/>
      <c r="D20" s="61"/>
      <c r="E20" s="61"/>
      <c r="F20" s="61"/>
      <c r="G20" s="61"/>
      <c r="H20" s="61"/>
      <c r="I20" s="62"/>
      <c r="J20" s="15" t="str">
        <f>IF(SUM(J8:J19)=0,"",SUM(J8:J19))</f>
        <v/>
      </c>
    </row>
    <row r="21" spans="1:10" ht="17.25" customHeight="1" thickTop="1" x14ac:dyDescent="0.55000000000000004">
      <c r="A21" s="1"/>
      <c r="B21" s="65" t="s">
        <v>21</v>
      </c>
      <c r="C21" s="66"/>
      <c r="D21" s="66"/>
      <c r="E21" s="66"/>
      <c r="F21" s="66"/>
      <c r="G21" s="66"/>
      <c r="H21" s="66"/>
      <c r="I21" s="67"/>
      <c r="J21" s="8">
        <f>SUM(J20)</f>
        <v>0</v>
      </c>
    </row>
    <row r="22" spans="1:10" ht="22.5" customHeight="1" x14ac:dyDescent="0.55000000000000004">
      <c r="A22" s="1"/>
      <c r="B22" s="3"/>
      <c r="C22" s="3"/>
      <c r="D22" s="3"/>
      <c r="E22" s="3"/>
      <c r="F22" s="3"/>
      <c r="G22" s="3"/>
      <c r="H22" s="3"/>
      <c r="I22" s="3"/>
      <c r="J22" s="3"/>
    </row>
    <row r="23" spans="1:10" ht="17.25" customHeight="1" x14ac:dyDescent="0.55000000000000004">
      <c r="A23" s="1"/>
      <c r="B23" s="1" t="s">
        <v>45</v>
      </c>
      <c r="C23" s="1"/>
      <c r="D23" s="1"/>
      <c r="E23" s="1"/>
      <c r="F23" s="1"/>
      <c r="G23" s="1"/>
      <c r="H23" s="1"/>
      <c r="I23" s="1"/>
      <c r="J23" s="1"/>
    </row>
    <row r="24" spans="1:10" ht="17.25" customHeight="1" x14ac:dyDescent="0.55000000000000004">
      <c r="A24" s="1"/>
      <c r="B24" s="57" t="s">
        <v>0</v>
      </c>
      <c r="C24" s="57" t="s">
        <v>1</v>
      </c>
      <c r="D24" s="57" t="s">
        <v>2</v>
      </c>
      <c r="E24" s="60" t="s">
        <v>3</v>
      </c>
      <c r="F24" s="61"/>
      <c r="G24" s="61"/>
      <c r="H24" s="62"/>
      <c r="I24" s="63" t="s">
        <v>13</v>
      </c>
      <c r="J24" s="63" t="s">
        <v>18</v>
      </c>
    </row>
    <row r="25" spans="1:10" ht="17.25" customHeight="1" x14ac:dyDescent="0.55000000000000004">
      <c r="A25" s="1"/>
      <c r="B25" s="58"/>
      <c r="C25" s="58"/>
      <c r="D25" s="58"/>
      <c r="E25" s="42" t="s">
        <v>5</v>
      </c>
      <c r="F25" s="42" t="s">
        <v>4</v>
      </c>
      <c r="G25" s="26" t="s">
        <v>6</v>
      </c>
      <c r="H25" s="26" t="s">
        <v>7</v>
      </c>
      <c r="I25" s="64"/>
      <c r="J25" s="64"/>
    </row>
    <row r="26" spans="1:10" ht="17.25" customHeight="1" thickBot="1" x14ac:dyDescent="0.6">
      <c r="A26" s="1"/>
      <c r="B26" s="59"/>
      <c r="C26" s="59"/>
      <c r="D26" s="59"/>
      <c r="E26" s="27" t="s">
        <v>8</v>
      </c>
      <c r="F26" s="27" t="s">
        <v>8</v>
      </c>
      <c r="G26" s="27" t="s">
        <v>8</v>
      </c>
      <c r="H26" s="27" t="s">
        <v>9</v>
      </c>
      <c r="I26" s="27" t="s">
        <v>10</v>
      </c>
      <c r="J26" s="27" t="s">
        <v>11</v>
      </c>
    </row>
    <row r="27" spans="1:10" ht="17.25" customHeight="1" thickTop="1" x14ac:dyDescent="0.55000000000000004">
      <c r="A27" s="1"/>
      <c r="B27" s="32"/>
      <c r="C27" s="34"/>
      <c r="D27" s="34"/>
      <c r="E27" s="6"/>
      <c r="F27" s="6"/>
      <c r="G27" s="6"/>
      <c r="H27" s="18" t="str">
        <f t="shared" ref="H27:H36" si="2">IF(E27="","",ROUND((E27*F27*G27/1000000000),4))</f>
        <v/>
      </c>
      <c r="I27" s="6"/>
      <c r="J27" s="18" t="str">
        <f t="shared" ref="J27:J36" si="3">IF(I27="","",(H27*I27))</f>
        <v/>
      </c>
    </row>
    <row r="28" spans="1:10" ht="17.25" customHeight="1" x14ac:dyDescent="0.55000000000000004">
      <c r="A28" s="1"/>
      <c r="B28" s="33"/>
      <c r="C28" s="35"/>
      <c r="D28" s="35"/>
      <c r="E28" s="7"/>
      <c r="F28" s="7"/>
      <c r="G28" s="7"/>
      <c r="H28" s="19" t="str">
        <f t="shared" si="2"/>
        <v/>
      </c>
      <c r="I28" s="7"/>
      <c r="J28" s="19" t="str">
        <f t="shared" si="3"/>
        <v/>
      </c>
    </row>
    <row r="29" spans="1:10" ht="17.25" customHeight="1" x14ac:dyDescent="0.55000000000000004">
      <c r="A29" s="1"/>
      <c r="B29" s="33"/>
      <c r="C29" s="35"/>
      <c r="D29" s="35"/>
      <c r="E29" s="7"/>
      <c r="F29" s="7"/>
      <c r="G29" s="7"/>
      <c r="H29" s="19" t="str">
        <f t="shared" si="2"/>
        <v/>
      </c>
      <c r="I29" s="7"/>
      <c r="J29" s="19" t="str">
        <f t="shared" si="3"/>
        <v/>
      </c>
    </row>
    <row r="30" spans="1:10" ht="17.25" customHeight="1" x14ac:dyDescent="0.55000000000000004">
      <c r="A30" s="1"/>
      <c r="B30" s="33"/>
      <c r="C30" s="35"/>
      <c r="D30" s="35"/>
      <c r="E30" s="7"/>
      <c r="F30" s="7"/>
      <c r="G30" s="7"/>
      <c r="H30" s="19" t="str">
        <f t="shared" si="2"/>
        <v/>
      </c>
      <c r="I30" s="7"/>
      <c r="J30" s="19" t="str">
        <f t="shared" si="3"/>
        <v/>
      </c>
    </row>
    <row r="31" spans="1:10" ht="17.25" customHeight="1" x14ac:dyDescent="0.55000000000000004">
      <c r="A31" s="1"/>
      <c r="B31" s="33"/>
      <c r="C31" s="36"/>
      <c r="D31" s="36"/>
      <c r="E31" s="10"/>
      <c r="F31" s="10"/>
      <c r="G31" s="10"/>
      <c r="H31" s="20" t="str">
        <f t="shared" si="2"/>
        <v/>
      </c>
      <c r="I31" s="10"/>
      <c r="J31" s="20" t="str">
        <f t="shared" si="3"/>
        <v/>
      </c>
    </row>
    <row r="32" spans="1:10" ht="17.25" customHeight="1" x14ac:dyDescent="0.55000000000000004">
      <c r="A32" s="1"/>
      <c r="B32" s="33"/>
      <c r="C32" s="35"/>
      <c r="D32" s="35"/>
      <c r="E32" s="7"/>
      <c r="F32" s="7"/>
      <c r="G32" s="7"/>
      <c r="H32" s="19" t="str">
        <f t="shared" si="2"/>
        <v/>
      </c>
      <c r="I32" s="7"/>
      <c r="J32" s="19" t="str">
        <f t="shared" si="3"/>
        <v/>
      </c>
    </row>
    <row r="33" spans="1:11" ht="17.25" customHeight="1" x14ac:dyDescent="0.55000000000000004">
      <c r="A33" s="1"/>
      <c r="B33" s="33"/>
      <c r="C33" s="35"/>
      <c r="D33" s="35"/>
      <c r="E33" s="7"/>
      <c r="F33" s="7"/>
      <c r="G33" s="7"/>
      <c r="H33" s="19" t="str">
        <f t="shared" si="2"/>
        <v/>
      </c>
      <c r="I33" s="7"/>
      <c r="J33" s="19" t="str">
        <f t="shared" si="3"/>
        <v/>
      </c>
    </row>
    <row r="34" spans="1:11" ht="17.25" customHeight="1" x14ac:dyDescent="0.55000000000000004">
      <c r="A34" s="1"/>
      <c r="B34" s="33"/>
      <c r="C34" s="35"/>
      <c r="D34" s="35"/>
      <c r="E34" s="7"/>
      <c r="F34" s="7"/>
      <c r="G34" s="7"/>
      <c r="H34" s="19" t="str">
        <f t="shared" si="2"/>
        <v/>
      </c>
      <c r="I34" s="7"/>
      <c r="J34" s="19" t="str">
        <f t="shared" si="3"/>
        <v/>
      </c>
    </row>
    <row r="35" spans="1:11" ht="17.25" customHeight="1" x14ac:dyDescent="0.55000000000000004">
      <c r="A35" s="1"/>
      <c r="B35" s="33"/>
      <c r="C35" s="36"/>
      <c r="D35" s="36"/>
      <c r="E35" s="10"/>
      <c r="F35" s="10"/>
      <c r="G35" s="10"/>
      <c r="H35" s="20" t="str">
        <f t="shared" si="2"/>
        <v/>
      </c>
      <c r="I35" s="10"/>
      <c r="J35" s="20" t="str">
        <f t="shared" si="3"/>
        <v/>
      </c>
    </row>
    <row r="36" spans="1:11" ht="17.25" customHeight="1" x14ac:dyDescent="0.55000000000000004">
      <c r="A36" s="1"/>
      <c r="B36" s="32"/>
      <c r="C36" s="37"/>
      <c r="D36" s="37"/>
      <c r="E36" s="9"/>
      <c r="F36" s="9"/>
      <c r="G36" s="9"/>
      <c r="H36" s="21" t="str">
        <f t="shared" si="2"/>
        <v/>
      </c>
      <c r="I36" s="9"/>
      <c r="J36" s="21" t="str">
        <f t="shared" si="3"/>
        <v/>
      </c>
    </row>
    <row r="37" spans="1:11" ht="17.25" customHeight="1" thickBot="1" x14ac:dyDescent="0.6">
      <c r="A37" s="1"/>
      <c r="B37" s="69" t="s">
        <v>14</v>
      </c>
      <c r="C37" s="70"/>
      <c r="D37" s="70"/>
      <c r="E37" s="70"/>
      <c r="F37" s="70"/>
      <c r="G37" s="70"/>
      <c r="H37" s="70"/>
      <c r="I37" s="71"/>
      <c r="J37" s="51" t="str">
        <f>IF(SUM(J27:J36)=0,"",SUM(J27:J36))</f>
        <v/>
      </c>
    </row>
    <row r="38" spans="1:11" ht="17.25" customHeight="1" thickTop="1" x14ac:dyDescent="0.55000000000000004">
      <c r="A38" s="1"/>
      <c r="B38" s="65" t="s">
        <v>22</v>
      </c>
      <c r="C38" s="66"/>
      <c r="D38" s="66"/>
      <c r="E38" s="66"/>
      <c r="F38" s="66"/>
      <c r="G38" s="66"/>
      <c r="H38" s="66"/>
      <c r="I38" s="67"/>
      <c r="J38" s="52">
        <f>SUM(J37)</f>
        <v>0</v>
      </c>
    </row>
    <row r="39" spans="1:11" ht="4.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1" ht="17.25" customHeight="1" x14ac:dyDescent="0.55000000000000004">
      <c r="A40" s="1"/>
      <c r="B40" s="16" t="s">
        <v>47</v>
      </c>
      <c r="C40" s="16"/>
      <c r="D40" s="16"/>
      <c r="E40" s="16"/>
      <c r="F40" s="16"/>
      <c r="G40" s="16"/>
      <c r="H40" s="16"/>
      <c r="I40" s="16"/>
      <c r="J40" s="16"/>
      <c r="K40" s="38"/>
    </row>
    <row r="41" spans="1:11" ht="17.25" customHeight="1" x14ac:dyDescent="0.55000000000000004">
      <c r="A41" s="1"/>
      <c r="B41" s="16" t="s">
        <v>19</v>
      </c>
      <c r="C41" s="17"/>
      <c r="D41" s="17"/>
      <c r="E41" s="17"/>
      <c r="F41" s="17"/>
      <c r="G41" s="17"/>
      <c r="H41" s="17"/>
      <c r="I41" s="17"/>
      <c r="J41" s="17"/>
      <c r="K41" s="38"/>
    </row>
    <row r="42" spans="1:11" ht="17.25" customHeight="1" x14ac:dyDescent="0.55000000000000004">
      <c r="A42" s="1"/>
      <c r="B42" s="72" t="s">
        <v>12</v>
      </c>
      <c r="C42" s="72"/>
      <c r="D42" s="72"/>
      <c r="E42" s="72"/>
      <c r="F42" s="72"/>
      <c r="G42" s="72"/>
      <c r="H42" s="72"/>
      <c r="I42" s="72"/>
      <c r="J42" s="72"/>
      <c r="K42" s="72"/>
    </row>
    <row r="43" spans="1:11" ht="17.25" customHeight="1" x14ac:dyDescent="0.55000000000000004">
      <c r="A43" s="1"/>
      <c r="B43" s="73" t="s">
        <v>48</v>
      </c>
      <c r="C43" s="73"/>
      <c r="D43" s="73"/>
      <c r="E43" s="73"/>
      <c r="F43" s="73"/>
      <c r="G43" s="73"/>
      <c r="H43" s="73"/>
      <c r="I43" s="73"/>
      <c r="J43" s="73"/>
      <c r="K43" s="38"/>
    </row>
    <row r="44" spans="1:11" ht="17.25" customHeight="1" x14ac:dyDescent="0.2">
      <c r="A44" s="11"/>
      <c r="B44" s="24"/>
      <c r="C44" s="24"/>
      <c r="D44" s="24"/>
      <c r="E44" s="24"/>
      <c r="F44" s="24"/>
      <c r="G44" s="24"/>
      <c r="H44" s="55"/>
      <c r="I44" s="55"/>
      <c r="J44" s="55"/>
    </row>
    <row r="45" spans="1:11" ht="17.25" customHeight="1" x14ac:dyDescent="0.2">
      <c r="A45" s="11"/>
      <c r="C45" s="68" t="s">
        <v>23</v>
      </c>
      <c r="D45" s="68"/>
      <c r="E45" s="13"/>
      <c r="F45" s="13"/>
      <c r="G45" s="13"/>
      <c r="H45" s="11" t="str">
        <f>IF(J21&gt;=30,"30m3以上要件のただし書きを適用可","")</f>
        <v/>
      </c>
      <c r="I45" s="11"/>
      <c r="J45" s="11"/>
    </row>
    <row r="46" spans="1:11" ht="5.25" customHeight="1" x14ac:dyDescent="0.2">
      <c r="A46" s="11"/>
      <c r="C46" s="25"/>
      <c r="D46" s="25"/>
      <c r="E46" s="13"/>
      <c r="F46" s="13"/>
      <c r="G46" s="13"/>
      <c r="H46" s="11"/>
      <c r="I46" s="11"/>
      <c r="J46" s="11"/>
    </row>
    <row r="47" spans="1:11" ht="17.25" customHeight="1" x14ac:dyDescent="0.2">
      <c r="A47" s="11"/>
      <c r="B47" s="12"/>
      <c r="C47" s="74" t="s">
        <v>15</v>
      </c>
      <c r="D47" s="74"/>
      <c r="E47" s="12">
        <f>J21</f>
        <v>0</v>
      </c>
      <c r="F47" s="75" t="s">
        <v>16</v>
      </c>
      <c r="G47" s="76"/>
      <c r="H47" s="77" t="str">
        <f>IF(ISERROR(J20/(J21+J38)),"",J20/(J21+J38))</f>
        <v/>
      </c>
      <c r="I47" s="79" t="str">
        <f>IF(H47&gt;=0.5,"≧50 %","")</f>
        <v>≧50 %</v>
      </c>
      <c r="J47" s="11"/>
    </row>
    <row r="48" spans="1:11" ht="17.25" customHeight="1" x14ac:dyDescent="0.2">
      <c r="A48" s="11"/>
      <c r="B48" s="12"/>
      <c r="C48" s="80" t="s">
        <v>46</v>
      </c>
      <c r="D48" s="80"/>
      <c r="E48" s="12">
        <f>IF(ISERROR(J21+J38),"",J21+J38)</f>
        <v>0</v>
      </c>
      <c r="F48" s="75"/>
      <c r="G48" s="76"/>
      <c r="H48" s="78"/>
      <c r="I48" s="79"/>
      <c r="J48" s="11"/>
    </row>
    <row r="50" spans="8:8" x14ac:dyDescent="0.55000000000000004">
      <c r="H50" s="14"/>
    </row>
  </sheetData>
  <mergeCells count="25">
    <mergeCell ref="C47:D47"/>
    <mergeCell ref="F47:G48"/>
    <mergeCell ref="H47:H48"/>
    <mergeCell ref="I47:I48"/>
    <mergeCell ref="C48:D48"/>
    <mergeCell ref="C45:D45"/>
    <mergeCell ref="J24:J25"/>
    <mergeCell ref="B37:I37"/>
    <mergeCell ref="B38:I38"/>
    <mergeCell ref="B42:K42"/>
    <mergeCell ref="B43:J43"/>
    <mergeCell ref="B20:I20"/>
    <mergeCell ref="B21:I21"/>
    <mergeCell ref="B24:B26"/>
    <mergeCell ref="C24:C26"/>
    <mergeCell ref="D24:D26"/>
    <mergeCell ref="E24:H24"/>
    <mergeCell ref="I24:I25"/>
    <mergeCell ref="B2:J2"/>
    <mergeCell ref="B5:B7"/>
    <mergeCell ref="C5:C7"/>
    <mergeCell ref="D5:D7"/>
    <mergeCell ref="E5:H5"/>
    <mergeCell ref="I5:I6"/>
    <mergeCell ref="J5:J6"/>
  </mergeCells>
  <phoneticPr fontId="3"/>
  <dataValidations disablePrompts="1" count="1">
    <dataValidation type="list" allowBlank="1" showInputMessage="1" sqref="B27:B36 B8:B19" xr:uid="{00000000-0002-0000-0000-000000000000}">
      <formula1>$L$2:$L$5</formula1>
    </dataValidation>
  </dataValidations>
  <pageMargins left="0.78740157480314965" right="0.19685039370078741" top="0.39370078740157483" bottom="0.19685039370078741" header="0.31496062992125984" footer="0.27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R50"/>
  <sheetViews>
    <sheetView tabSelected="1" view="pageBreakPreview" zoomScaleNormal="100" zoomScaleSheetLayoutView="100" workbookViewId="0">
      <selection activeCell="M20" sqref="M20"/>
    </sheetView>
  </sheetViews>
  <sheetFormatPr defaultColWidth="9" defaultRowHeight="13" x14ac:dyDescent="0.55000000000000004"/>
  <cols>
    <col min="1" max="7" width="9" style="2"/>
    <col min="8" max="8" width="8" style="2" customWidth="1"/>
    <col min="9" max="9" width="7.83203125" style="2" customWidth="1"/>
    <col min="10" max="16384" width="9" style="2"/>
  </cols>
  <sheetData>
    <row r="1" spans="1:18" ht="17.25" customHeight="1" x14ac:dyDescent="0.55000000000000004">
      <c r="A1" s="1"/>
      <c r="B1" s="1" t="s">
        <v>51</v>
      </c>
      <c r="C1" s="1"/>
      <c r="D1" s="1"/>
      <c r="E1" s="1"/>
      <c r="F1" s="1"/>
      <c r="G1" s="1"/>
      <c r="H1" s="1"/>
      <c r="I1" s="1"/>
      <c r="J1" s="1"/>
      <c r="K1" s="39" t="s">
        <v>44</v>
      </c>
      <c r="L1" s="2" t="s">
        <v>28</v>
      </c>
    </row>
    <row r="2" spans="1:18" ht="17.25" customHeight="1" x14ac:dyDescent="0.55000000000000004">
      <c r="A2" s="1"/>
      <c r="B2" s="56" t="s">
        <v>50</v>
      </c>
      <c r="C2" s="56"/>
      <c r="D2" s="56"/>
      <c r="E2" s="56"/>
      <c r="F2" s="56"/>
      <c r="G2" s="56"/>
      <c r="H2" s="56"/>
      <c r="I2" s="56"/>
      <c r="J2" s="56"/>
      <c r="L2" s="2" t="s">
        <v>25</v>
      </c>
    </row>
    <row r="3" spans="1:18" ht="6.75" customHeight="1" x14ac:dyDescent="0.55000000000000004">
      <c r="A3" s="1"/>
      <c r="B3" s="3"/>
      <c r="C3" s="3"/>
      <c r="D3" s="3"/>
      <c r="E3" s="3"/>
      <c r="F3" s="3"/>
      <c r="G3" s="3"/>
      <c r="H3" s="3"/>
      <c r="I3" s="3"/>
      <c r="J3" s="3"/>
      <c r="L3" s="2" t="s">
        <v>27</v>
      </c>
    </row>
    <row r="4" spans="1:18" ht="17.25" customHeight="1" x14ac:dyDescent="0.55000000000000004">
      <c r="A4" s="1"/>
      <c r="B4" s="4" t="s">
        <v>17</v>
      </c>
      <c r="C4" s="1"/>
      <c r="D4" s="1"/>
      <c r="E4" s="1"/>
      <c r="F4" s="1"/>
      <c r="G4" s="1"/>
      <c r="H4" s="1"/>
      <c r="I4" s="1"/>
      <c r="J4" s="5"/>
    </row>
    <row r="5" spans="1:18" ht="17.25" customHeight="1" x14ac:dyDescent="0.55000000000000004">
      <c r="A5" s="1"/>
      <c r="B5" s="57" t="s">
        <v>0</v>
      </c>
      <c r="C5" s="57" t="s">
        <v>1</v>
      </c>
      <c r="D5" s="57" t="s">
        <v>2</v>
      </c>
      <c r="E5" s="60" t="s">
        <v>3</v>
      </c>
      <c r="F5" s="61"/>
      <c r="G5" s="61"/>
      <c r="H5" s="62"/>
      <c r="I5" s="63" t="s">
        <v>13</v>
      </c>
      <c r="J5" s="63" t="s">
        <v>18</v>
      </c>
    </row>
    <row r="6" spans="1:18" ht="17.25" customHeight="1" x14ac:dyDescent="0.55000000000000004">
      <c r="A6" s="1"/>
      <c r="B6" s="58"/>
      <c r="C6" s="58"/>
      <c r="D6" s="58"/>
      <c r="E6" s="42" t="s">
        <v>5</v>
      </c>
      <c r="F6" s="42" t="s">
        <v>4</v>
      </c>
      <c r="G6" s="29" t="s">
        <v>6</v>
      </c>
      <c r="H6" s="29" t="s">
        <v>7</v>
      </c>
      <c r="I6" s="64"/>
      <c r="J6" s="64"/>
    </row>
    <row r="7" spans="1:18" ht="17.25" customHeight="1" thickBot="1" x14ac:dyDescent="0.6">
      <c r="A7" s="1"/>
      <c r="B7" s="59"/>
      <c r="C7" s="59"/>
      <c r="D7" s="59"/>
      <c r="E7" s="30" t="s">
        <v>8</v>
      </c>
      <c r="F7" s="30" t="s">
        <v>8</v>
      </c>
      <c r="G7" s="30" t="s">
        <v>8</v>
      </c>
      <c r="H7" s="30" t="s">
        <v>9</v>
      </c>
      <c r="I7" s="30" t="s">
        <v>10</v>
      </c>
      <c r="J7" s="30" t="s">
        <v>11</v>
      </c>
    </row>
    <row r="8" spans="1:18" ht="17.25" customHeight="1" thickTop="1" x14ac:dyDescent="0.55000000000000004">
      <c r="A8" s="1"/>
      <c r="B8" s="32" t="s">
        <v>24</v>
      </c>
      <c r="C8" s="34" t="s">
        <v>29</v>
      </c>
      <c r="D8" s="34" t="s">
        <v>30</v>
      </c>
      <c r="E8" s="6">
        <v>4000</v>
      </c>
      <c r="F8" s="6">
        <v>120</v>
      </c>
      <c r="G8" s="6">
        <v>90</v>
      </c>
      <c r="H8" s="43">
        <f>IF(E8="","",ROUND((E8*F8*G8/1000000000),4))</f>
        <v>4.3200000000000002E-2</v>
      </c>
      <c r="I8" s="6">
        <v>30</v>
      </c>
      <c r="J8" s="43">
        <f t="shared" ref="J8:J12" si="0">IF(I8="","",(H8*I8))</f>
        <v>1.296</v>
      </c>
      <c r="M8" s="53"/>
      <c r="N8" s="54"/>
      <c r="O8" s="54"/>
      <c r="P8" s="53"/>
      <c r="Q8" s="53"/>
      <c r="R8" s="53"/>
    </row>
    <row r="9" spans="1:18" ht="17.25" customHeight="1" x14ac:dyDescent="0.55000000000000004">
      <c r="A9" s="1"/>
      <c r="B9" s="33" t="s">
        <v>24</v>
      </c>
      <c r="C9" s="35" t="s">
        <v>33</v>
      </c>
      <c r="D9" s="35" t="s">
        <v>31</v>
      </c>
      <c r="E9" s="7">
        <v>3000</v>
      </c>
      <c r="F9" s="7">
        <v>120</v>
      </c>
      <c r="G9" s="7">
        <v>45</v>
      </c>
      <c r="H9" s="44">
        <f t="shared" ref="H9:H12" si="1">IF(E9="","",ROUND((E9*F9*G9/1000000000),4))</f>
        <v>1.6199999999999999E-2</v>
      </c>
      <c r="I9" s="7">
        <v>330</v>
      </c>
      <c r="J9" s="44">
        <f t="shared" si="0"/>
        <v>5.3460000000000001</v>
      </c>
      <c r="M9" s="53"/>
      <c r="N9" s="54"/>
      <c r="O9" s="54"/>
      <c r="P9" s="53"/>
      <c r="Q9" s="53"/>
      <c r="R9" s="53"/>
    </row>
    <row r="10" spans="1:18" ht="17.25" customHeight="1" x14ac:dyDescent="0.55000000000000004">
      <c r="A10" s="1"/>
      <c r="B10" s="33" t="s">
        <v>24</v>
      </c>
      <c r="C10" s="35" t="s">
        <v>43</v>
      </c>
      <c r="D10" s="35" t="s">
        <v>31</v>
      </c>
      <c r="E10" s="7">
        <v>3000</v>
      </c>
      <c r="F10" s="7">
        <v>105</v>
      </c>
      <c r="G10" s="7">
        <v>105</v>
      </c>
      <c r="H10" s="44">
        <f t="shared" si="1"/>
        <v>3.3099999999999997E-2</v>
      </c>
      <c r="I10" s="7">
        <v>50</v>
      </c>
      <c r="J10" s="44">
        <f t="shared" si="0"/>
        <v>1.6549999999999998</v>
      </c>
      <c r="M10" s="53"/>
      <c r="N10" s="54"/>
      <c r="O10" s="54"/>
      <c r="P10" s="53"/>
      <c r="Q10" s="53"/>
      <c r="R10" s="53"/>
    </row>
    <row r="11" spans="1:18" ht="17.25" customHeight="1" x14ac:dyDescent="0.55000000000000004">
      <c r="A11" s="1"/>
      <c r="B11" s="33" t="s">
        <v>24</v>
      </c>
      <c r="C11" s="35" t="s">
        <v>32</v>
      </c>
      <c r="D11" s="35" t="s">
        <v>34</v>
      </c>
      <c r="E11" s="7">
        <v>6000</v>
      </c>
      <c r="F11" s="7">
        <v>450</v>
      </c>
      <c r="G11" s="7">
        <v>120</v>
      </c>
      <c r="H11" s="44">
        <f t="shared" si="1"/>
        <v>0.32400000000000001</v>
      </c>
      <c r="I11" s="7">
        <v>4</v>
      </c>
      <c r="J11" s="44">
        <f t="shared" si="0"/>
        <v>1.296</v>
      </c>
      <c r="M11" s="53"/>
      <c r="N11" s="54"/>
      <c r="O11" s="54"/>
      <c r="P11" s="53"/>
      <c r="Q11" s="53"/>
      <c r="R11" s="53"/>
    </row>
    <row r="12" spans="1:18" ht="17.25" customHeight="1" x14ac:dyDescent="0.55000000000000004">
      <c r="A12" s="1"/>
      <c r="B12" s="33" t="s">
        <v>26</v>
      </c>
      <c r="C12" s="35" t="s">
        <v>35</v>
      </c>
      <c r="D12" s="35" t="s">
        <v>36</v>
      </c>
      <c r="E12" s="7">
        <v>4000</v>
      </c>
      <c r="F12" s="7">
        <v>105</v>
      </c>
      <c r="G12" s="7">
        <v>12</v>
      </c>
      <c r="H12" s="44">
        <f t="shared" si="1"/>
        <v>5.0000000000000001E-3</v>
      </c>
      <c r="I12" s="7">
        <v>160</v>
      </c>
      <c r="J12" s="44">
        <f t="shared" si="0"/>
        <v>0.8</v>
      </c>
      <c r="M12" s="53"/>
      <c r="N12" s="54"/>
      <c r="O12" s="54"/>
      <c r="P12" s="53"/>
      <c r="Q12" s="53"/>
      <c r="R12" s="53"/>
    </row>
    <row r="13" spans="1:18" ht="17.25" hidden="1" customHeight="1" x14ac:dyDescent="0.55000000000000004">
      <c r="A13" s="1"/>
      <c r="B13" s="33"/>
      <c r="C13" s="35"/>
      <c r="D13" s="35"/>
      <c r="E13" s="7"/>
      <c r="F13" s="7"/>
      <c r="G13" s="7"/>
      <c r="H13" s="23" t="str">
        <f t="shared" ref="H13:H19" si="2">IF(E13="","",ROUNDDOWN((E13*F13*G13/1000000000),4))</f>
        <v/>
      </c>
      <c r="I13" s="7"/>
      <c r="J13" s="23" t="str">
        <f t="shared" ref="J13:J18" si="3">IF(I13="","",ROUNDDOWN(H13*I13,3))</f>
        <v/>
      </c>
      <c r="M13" s="53"/>
      <c r="N13" s="53"/>
      <c r="O13" s="53"/>
      <c r="P13" s="53"/>
      <c r="Q13" s="53"/>
      <c r="R13" s="53"/>
    </row>
    <row r="14" spans="1:18" ht="17.25" hidden="1" customHeight="1" x14ac:dyDescent="0.55000000000000004">
      <c r="A14" s="1"/>
      <c r="B14" s="33"/>
      <c r="C14" s="35"/>
      <c r="D14" s="35"/>
      <c r="E14" s="7"/>
      <c r="F14" s="7"/>
      <c r="G14" s="7"/>
      <c r="H14" s="23" t="str">
        <f t="shared" si="2"/>
        <v/>
      </c>
      <c r="I14" s="7"/>
      <c r="J14" s="23" t="str">
        <f t="shared" si="3"/>
        <v/>
      </c>
      <c r="M14" s="53"/>
      <c r="N14" s="53"/>
      <c r="O14" s="53"/>
      <c r="P14" s="53"/>
      <c r="Q14" s="53"/>
      <c r="R14" s="53"/>
    </row>
    <row r="15" spans="1:18" ht="17.25" hidden="1" customHeight="1" x14ac:dyDescent="0.55000000000000004">
      <c r="A15" s="1"/>
      <c r="B15" s="33"/>
      <c r="C15" s="35"/>
      <c r="D15" s="35"/>
      <c r="E15" s="7"/>
      <c r="F15" s="7"/>
      <c r="G15" s="7"/>
      <c r="H15" s="23" t="str">
        <f t="shared" si="2"/>
        <v/>
      </c>
      <c r="I15" s="7"/>
      <c r="J15" s="23" t="str">
        <f t="shared" si="3"/>
        <v/>
      </c>
      <c r="M15" s="53"/>
      <c r="N15" s="53"/>
      <c r="O15" s="53"/>
      <c r="P15" s="53"/>
      <c r="Q15" s="53"/>
      <c r="R15" s="53"/>
    </row>
    <row r="16" spans="1:18" ht="17.25" hidden="1" customHeight="1" x14ac:dyDescent="0.55000000000000004">
      <c r="A16" s="1"/>
      <c r="B16" s="33"/>
      <c r="C16" s="35"/>
      <c r="D16" s="35"/>
      <c r="E16" s="7"/>
      <c r="F16" s="7"/>
      <c r="G16" s="7"/>
      <c r="H16" s="23" t="str">
        <f t="shared" si="2"/>
        <v/>
      </c>
      <c r="I16" s="7"/>
      <c r="J16" s="23" t="str">
        <f t="shared" si="3"/>
        <v/>
      </c>
      <c r="M16" s="53"/>
      <c r="N16" s="53"/>
      <c r="O16" s="53"/>
      <c r="P16" s="53"/>
      <c r="Q16" s="53"/>
      <c r="R16" s="53"/>
    </row>
    <row r="17" spans="1:18" ht="17.25" hidden="1" customHeight="1" x14ac:dyDescent="0.55000000000000004">
      <c r="A17" s="1"/>
      <c r="B17" s="33"/>
      <c r="C17" s="35"/>
      <c r="D17" s="35"/>
      <c r="E17" s="7"/>
      <c r="F17" s="7"/>
      <c r="G17" s="7"/>
      <c r="H17" s="23" t="str">
        <f t="shared" si="2"/>
        <v/>
      </c>
      <c r="I17" s="7"/>
      <c r="J17" s="23" t="str">
        <f t="shared" si="3"/>
        <v/>
      </c>
      <c r="M17" s="53"/>
      <c r="N17" s="53"/>
      <c r="O17" s="53"/>
      <c r="P17" s="53"/>
      <c r="Q17" s="53"/>
      <c r="R17" s="53"/>
    </row>
    <row r="18" spans="1:18" ht="17.25" hidden="1" customHeight="1" x14ac:dyDescent="0.55000000000000004">
      <c r="A18" s="1"/>
      <c r="B18" s="33"/>
      <c r="C18" s="35"/>
      <c r="D18" s="35"/>
      <c r="E18" s="7"/>
      <c r="F18" s="7"/>
      <c r="G18" s="7"/>
      <c r="H18" s="23" t="str">
        <f t="shared" si="2"/>
        <v/>
      </c>
      <c r="I18" s="7"/>
      <c r="J18" s="23" t="str">
        <f t="shared" si="3"/>
        <v/>
      </c>
      <c r="M18" s="53"/>
      <c r="N18" s="53"/>
      <c r="O18" s="53"/>
      <c r="P18" s="53"/>
      <c r="Q18" s="53"/>
      <c r="R18" s="53"/>
    </row>
    <row r="19" spans="1:18" ht="17.25" customHeight="1" x14ac:dyDescent="0.55000000000000004">
      <c r="A19" s="1"/>
      <c r="B19" s="32"/>
      <c r="C19" s="35"/>
      <c r="D19" s="35"/>
      <c r="E19" s="7"/>
      <c r="F19" s="7"/>
      <c r="G19" s="7"/>
      <c r="H19" s="23" t="str">
        <f t="shared" si="2"/>
        <v/>
      </c>
      <c r="I19" s="7"/>
      <c r="J19" s="23"/>
      <c r="M19" s="53"/>
      <c r="N19" s="53"/>
      <c r="O19" s="53"/>
      <c r="P19" s="53"/>
      <c r="Q19" s="53"/>
      <c r="R19" s="53"/>
    </row>
    <row r="20" spans="1:18" ht="17.25" customHeight="1" thickBot="1" x14ac:dyDescent="0.6">
      <c r="A20" s="1"/>
      <c r="B20" s="60" t="s">
        <v>20</v>
      </c>
      <c r="C20" s="61"/>
      <c r="D20" s="61"/>
      <c r="E20" s="61"/>
      <c r="F20" s="61"/>
      <c r="G20" s="61"/>
      <c r="H20" s="61"/>
      <c r="I20" s="62"/>
      <c r="J20" s="45">
        <f>IF(SUM(J8:J19)=0,"",SUM(J8:J19))</f>
        <v>10.393000000000001</v>
      </c>
      <c r="M20" s="53"/>
      <c r="N20" s="53"/>
      <c r="O20" s="53"/>
      <c r="P20" s="53"/>
      <c r="Q20" s="53"/>
      <c r="R20" s="53"/>
    </row>
    <row r="21" spans="1:18" ht="17.25" customHeight="1" thickTop="1" x14ac:dyDescent="0.55000000000000004">
      <c r="A21" s="1"/>
      <c r="B21" s="65" t="s">
        <v>21</v>
      </c>
      <c r="C21" s="66"/>
      <c r="D21" s="66"/>
      <c r="E21" s="66"/>
      <c r="F21" s="66"/>
      <c r="G21" s="66"/>
      <c r="H21" s="66"/>
      <c r="I21" s="67"/>
      <c r="J21" s="46">
        <f>SUM(J20)</f>
        <v>10.393000000000001</v>
      </c>
      <c r="M21" s="53"/>
      <c r="N21" s="53"/>
      <c r="O21" s="53"/>
      <c r="P21" s="53"/>
      <c r="Q21" s="53"/>
      <c r="R21" s="53"/>
    </row>
    <row r="22" spans="1:18" ht="22.5" customHeight="1" x14ac:dyDescent="0.55000000000000004">
      <c r="A22" s="1"/>
      <c r="B22" s="3"/>
      <c r="C22" s="3"/>
      <c r="D22" s="3"/>
      <c r="E22" s="3"/>
      <c r="F22" s="3"/>
      <c r="G22" s="3"/>
      <c r="H22" s="3"/>
      <c r="I22" s="3"/>
      <c r="J22" s="3"/>
      <c r="M22" s="53"/>
      <c r="N22" s="53"/>
      <c r="O22" s="53"/>
      <c r="P22" s="53"/>
      <c r="Q22" s="53"/>
      <c r="R22" s="53"/>
    </row>
    <row r="23" spans="1:18" ht="17.25" customHeight="1" x14ac:dyDescent="0.55000000000000004">
      <c r="A23" s="1"/>
      <c r="B23" s="1" t="s">
        <v>45</v>
      </c>
      <c r="C23" s="1"/>
      <c r="D23" s="1"/>
      <c r="E23" s="1"/>
      <c r="F23" s="1"/>
      <c r="G23" s="1"/>
      <c r="H23" s="1"/>
      <c r="I23" s="1"/>
      <c r="J23" s="1"/>
      <c r="M23" s="53"/>
      <c r="N23" s="53"/>
      <c r="O23" s="53"/>
      <c r="P23" s="53"/>
      <c r="Q23" s="53"/>
      <c r="R23" s="53"/>
    </row>
    <row r="24" spans="1:18" ht="17.25" customHeight="1" x14ac:dyDescent="0.55000000000000004">
      <c r="A24" s="1"/>
      <c r="B24" s="57" t="s">
        <v>0</v>
      </c>
      <c r="C24" s="57" t="s">
        <v>1</v>
      </c>
      <c r="D24" s="57" t="s">
        <v>2</v>
      </c>
      <c r="E24" s="60" t="s">
        <v>3</v>
      </c>
      <c r="F24" s="61"/>
      <c r="G24" s="61"/>
      <c r="H24" s="62"/>
      <c r="I24" s="63" t="s">
        <v>13</v>
      </c>
      <c r="J24" s="63" t="s">
        <v>18</v>
      </c>
      <c r="M24" s="53"/>
      <c r="N24" s="53"/>
      <c r="O24" s="53"/>
      <c r="P24" s="53"/>
      <c r="Q24" s="53"/>
      <c r="R24" s="53"/>
    </row>
    <row r="25" spans="1:18" ht="17.25" customHeight="1" x14ac:dyDescent="0.55000000000000004">
      <c r="A25" s="1"/>
      <c r="B25" s="58"/>
      <c r="C25" s="58"/>
      <c r="D25" s="58"/>
      <c r="E25" s="42" t="s">
        <v>5</v>
      </c>
      <c r="F25" s="42" t="s">
        <v>4</v>
      </c>
      <c r="G25" s="29" t="s">
        <v>6</v>
      </c>
      <c r="H25" s="29" t="s">
        <v>7</v>
      </c>
      <c r="I25" s="64"/>
      <c r="J25" s="64"/>
      <c r="M25" s="53"/>
      <c r="N25" s="53"/>
      <c r="O25" s="53"/>
      <c r="P25" s="53"/>
      <c r="Q25" s="53"/>
      <c r="R25" s="53"/>
    </row>
    <row r="26" spans="1:18" ht="17.25" customHeight="1" thickBot="1" x14ac:dyDescent="0.6">
      <c r="A26" s="1"/>
      <c r="B26" s="59"/>
      <c r="C26" s="59"/>
      <c r="D26" s="59"/>
      <c r="E26" s="30" t="s">
        <v>8</v>
      </c>
      <c r="F26" s="30" t="s">
        <v>8</v>
      </c>
      <c r="G26" s="30" t="s">
        <v>8</v>
      </c>
      <c r="H26" s="30" t="s">
        <v>9</v>
      </c>
      <c r="I26" s="30" t="s">
        <v>10</v>
      </c>
      <c r="J26" s="30" t="s">
        <v>11</v>
      </c>
      <c r="M26" s="53"/>
      <c r="N26" s="53"/>
      <c r="O26" s="53"/>
      <c r="P26" s="53"/>
      <c r="Q26" s="53"/>
      <c r="R26" s="53"/>
    </row>
    <row r="27" spans="1:18" ht="17.25" customHeight="1" thickTop="1" x14ac:dyDescent="0.55000000000000004">
      <c r="A27" s="1"/>
      <c r="B27" s="32" t="s">
        <v>24</v>
      </c>
      <c r="C27" s="34" t="s">
        <v>40</v>
      </c>
      <c r="D27" s="34" t="s">
        <v>39</v>
      </c>
      <c r="E27" s="6">
        <v>4000</v>
      </c>
      <c r="F27" s="6">
        <v>105</v>
      </c>
      <c r="G27" s="6">
        <v>105</v>
      </c>
      <c r="H27" s="47">
        <f>IF(E27="","",ROUNDDOWN((E27*F27*G27/1000000000),4))</f>
        <v>4.41E-2</v>
      </c>
      <c r="I27" s="6">
        <v>20</v>
      </c>
      <c r="J27" s="47">
        <f>IF(I27="","",(H27*I27))</f>
        <v>0.88200000000000001</v>
      </c>
      <c r="M27" s="53"/>
      <c r="N27" s="54"/>
      <c r="O27" s="53"/>
      <c r="P27" s="53"/>
      <c r="Q27" s="53"/>
      <c r="R27" s="53"/>
    </row>
    <row r="28" spans="1:18" ht="17.25" customHeight="1" x14ac:dyDescent="0.55000000000000004">
      <c r="A28" s="1"/>
      <c r="B28" s="33" t="s">
        <v>24</v>
      </c>
      <c r="C28" s="35" t="s">
        <v>41</v>
      </c>
      <c r="D28" s="35" t="s">
        <v>42</v>
      </c>
      <c r="E28" s="7">
        <v>3800</v>
      </c>
      <c r="F28" s="7">
        <v>57</v>
      </c>
      <c r="G28" s="7">
        <v>13</v>
      </c>
      <c r="H28" s="48">
        <f>IF(E28="","",ROUNDDOWN((E28*F28*G28/1000000000),4))</f>
        <v>2.8E-3</v>
      </c>
      <c r="I28" s="7">
        <v>1000</v>
      </c>
      <c r="J28" s="48">
        <f t="shared" ref="J28:J30" si="4">IF(I28="","",(H28*I28))</f>
        <v>2.8</v>
      </c>
      <c r="M28" s="53"/>
      <c r="N28" s="54"/>
      <c r="O28" s="53"/>
      <c r="P28" s="53"/>
      <c r="Q28" s="53"/>
      <c r="R28" s="53"/>
    </row>
    <row r="29" spans="1:18" ht="17.25" customHeight="1" x14ac:dyDescent="0.55000000000000004">
      <c r="A29" s="1"/>
      <c r="B29" s="33" t="s">
        <v>24</v>
      </c>
      <c r="C29" s="35" t="s">
        <v>32</v>
      </c>
      <c r="D29" s="35" t="s">
        <v>37</v>
      </c>
      <c r="E29" s="7">
        <v>4000</v>
      </c>
      <c r="F29" s="7">
        <v>105</v>
      </c>
      <c r="G29" s="7">
        <v>150</v>
      </c>
      <c r="H29" s="48">
        <f t="shared" ref="H29:H30" si="5">IF(E29="","",ROUNDDOWN((E29*F29*G29/1000000000),4))</f>
        <v>6.3E-2</v>
      </c>
      <c r="I29" s="7">
        <v>4</v>
      </c>
      <c r="J29" s="48">
        <f t="shared" si="4"/>
        <v>0.252</v>
      </c>
      <c r="M29" s="53"/>
      <c r="N29" s="54"/>
      <c r="O29" s="53"/>
      <c r="P29" s="53"/>
      <c r="Q29" s="53"/>
      <c r="R29" s="53"/>
    </row>
    <row r="30" spans="1:18" ht="17.25" customHeight="1" x14ac:dyDescent="0.55000000000000004">
      <c r="A30" s="1"/>
      <c r="B30" s="33" t="s">
        <v>24</v>
      </c>
      <c r="C30" s="35" t="s">
        <v>32</v>
      </c>
      <c r="D30" s="41" t="s">
        <v>38</v>
      </c>
      <c r="E30" s="7">
        <v>4000</v>
      </c>
      <c r="F30" s="7">
        <v>105</v>
      </c>
      <c r="G30" s="7">
        <v>180</v>
      </c>
      <c r="H30" s="48">
        <f t="shared" si="5"/>
        <v>7.5600000000000001E-2</v>
      </c>
      <c r="I30" s="7">
        <v>5</v>
      </c>
      <c r="J30" s="48">
        <f t="shared" si="4"/>
        <v>0.378</v>
      </c>
      <c r="M30" s="53"/>
      <c r="N30" s="54"/>
      <c r="O30" s="53"/>
      <c r="P30" s="53"/>
      <c r="Q30" s="53"/>
      <c r="R30" s="53"/>
    </row>
    <row r="31" spans="1:18" ht="17.25" hidden="1" customHeight="1" x14ac:dyDescent="0.55000000000000004">
      <c r="A31" s="1"/>
      <c r="B31" s="40"/>
      <c r="C31" s="36"/>
      <c r="D31" s="36"/>
      <c r="E31" s="10"/>
      <c r="F31" s="10"/>
      <c r="G31" s="10"/>
      <c r="H31" s="20" t="str">
        <f t="shared" ref="H31" si="6">IF(E31="","",ROUNDDOWN((E31*F31*G31/1000000000),4))</f>
        <v/>
      </c>
      <c r="I31" s="10"/>
      <c r="J31" s="49" t="str">
        <f t="shared" ref="J31" si="7">IF(I31="","",ROUNDDOWN(H31*I31,3))</f>
        <v/>
      </c>
      <c r="M31" s="53"/>
      <c r="N31" s="53"/>
      <c r="O31" s="53"/>
      <c r="P31" s="53"/>
      <c r="Q31" s="53"/>
      <c r="R31" s="53"/>
    </row>
    <row r="32" spans="1:18" ht="17.25" hidden="1" customHeight="1" x14ac:dyDescent="0.55000000000000004">
      <c r="A32" s="1"/>
      <c r="B32" s="33"/>
      <c r="C32" s="35"/>
      <c r="D32" s="35"/>
      <c r="E32" s="7"/>
      <c r="F32" s="7"/>
      <c r="G32" s="7"/>
      <c r="H32" s="19" t="str">
        <f>IF(E32="","",ROUNDDOWN((E32*F32*G32/1000000000),4))</f>
        <v/>
      </c>
      <c r="I32" s="7"/>
      <c r="J32" s="48" t="str">
        <f>IF(I32="","",ROUNDDOWN(H32*I32,3))</f>
        <v/>
      </c>
      <c r="M32" s="53"/>
      <c r="N32" s="53"/>
      <c r="O32" s="53"/>
      <c r="P32" s="53"/>
      <c r="Q32" s="53"/>
      <c r="R32" s="53"/>
    </row>
    <row r="33" spans="1:18" ht="17.25" hidden="1" customHeight="1" x14ac:dyDescent="0.55000000000000004">
      <c r="A33" s="1"/>
      <c r="B33" s="33"/>
      <c r="C33" s="35"/>
      <c r="D33" s="35"/>
      <c r="E33" s="7"/>
      <c r="F33" s="7"/>
      <c r="G33" s="7"/>
      <c r="H33" s="19" t="str">
        <f>IF(E33="","",ROUNDDOWN((E33*F33*G33/1000000000),4))</f>
        <v/>
      </c>
      <c r="I33" s="7"/>
      <c r="J33" s="48" t="str">
        <f>IF(I33="","",ROUNDDOWN(H33*I33,3))</f>
        <v/>
      </c>
      <c r="M33" s="53"/>
      <c r="N33" s="53"/>
      <c r="O33" s="53"/>
      <c r="P33" s="53"/>
      <c r="Q33" s="53"/>
      <c r="R33" s="53"/>
    </row>
    <row r="34" spans="1:18" ht="17.25" hidden="1" customHeight="1" x14ac:dyDescent="0.55000000000000004">
      <c r="A34" s="1"/>
      <c r="B34" s="33"/>
      <c r="C34" s="35"/>
      <c r="D34" s="35"/>
      <c r="E34" s="7"/>
      <c r="F34" s="7"/>
      <c r="G34" s="7"/>
      <c r="H34" s="19" t="str">
        <f t="shared" ref="H34:H36" si="8">IF(E34="","",ROUNDDOWN((E34*F34*G34/1000000000),4))</f>
        <v/>
      </c>
      <c r="I34" s="7"/>
      <c r="J34" s="48" t="str">
        <f t="shared" ref="J34:J36" si="9">IF(I34="","",ROUNDDOWN(H34*I34,3))</f>
        <v/>
      </c>
      <c r="M34" s="53"/>
      <c r="N34" s="53"/>
      <c r="O34" s="53"/>
      <c r="P34" s="53"/>
      <c r="Q34" s="53"/>
      <c r="R34" s="53"/>
    </row>
    <row r="35" spans="1:18" ht="17.25" hidden="1" customHeight="1" x14ac:dyDescent="0.55000000000000004">
      <c r="A35" s="1"/>
      <c r="B35" s="33"/>
      <c r="C35" s="36"/>
      <c r="D35" s="36"/>
      <c r="E35" s="10"/>
      <c r="F35" s="10"/>
      <c r="G35" s="10"/>
      <c r="H35" s="20" t="str">
        <f t="shared" si="8"/>
        <v/>
      </c>
      <c r="I35" s="10"/>
      <c r="J35" s="49" t="str">
        <f t="shared" si="9"/>
        <v/>
      </c>
      <c r="M35" s="53"/>
      <c r="N35" s="53"/>
      <c r="O35" s="53"/>
      <c r="P35" s="53"/>
      <c r="Q35" s="53"/>
      <c r="R35" s="53"/>
    </row>
    <row r="36" spans="1:18" ht="17.25" customHeight="1" x14ac:dyDescent="0.55000000000000004">
      <c r="A36" s="1"/>
      <c r="B36" s="32"/>
      <c r="C36" s="37"/>
      <c r="D36" s="37"/>
      <c r="E36" s="9"/>
      <c r="F36" s="9"/>
      <c r="G36" s="9"/>
      <c r="H36" s="21" t="str">
        <f t="shared" si="8"/>
        <v/>
      </c>
      <c r="I36" s="9"/>
      <c r="J36" s="50" t="str">
        <f t="shared" si="9"/>
        <v/>
      </c>
      <c r="M36" s="53"/>
      <c r="N36" s="53"/>
      <c r="O36" s="53"/>
      <c r="P36" s="53"/>
      <c r="Q36" s="53"/>
      <c r="R36" s="53"/>
    </row>
    <row r="37" spans="1:18" ht="17.25" customHeight="1" thickBot="1" x14ac:dyDescent="0.6">
      <c r="A37" s="1"/>
      <c r="B37" s="69" t="s">
        <v>14</v>
      </c>
      <c r="C37" s="70"/>
      <c r="D37" s="70"/>
      <c r="E37" s="70"/>
      <c r="F37" s="70"/>
      <c r="G37" s="70"/>
      <c r="H37" s="70"/>
      <c r="I37" s="71"/>
      <c r="J37" s="51">
        <f>IF(SUM(J27:J36)=0,"",SUM(J27:J36))</f>
        <v>4.3120000000000003</v>
      </c>
      <c r="M37" s="53"/>
      <c r="N37" s="53"/>
      <c r="O37" s="53"/>
      <c r="P37" s="53"/>
      <c r="Q37" s="53"/>
      <c r="R37" s="53"/>
    </row>
    <row r="38" spans="1:18" ht="17.25" customHeight="1" thickTop="1" x14ac:dyDescent="0.55000000000000004">
      <c r="A38" s="1"/>
      <c r="B38" s="65" t="s">
        <v>22</v>
      </c>
      <c r="C38" s="66"/>
      <c r="D38" s="66"/>
      <c r="E38" s="66"/>
      <c r="F38" s="66"/>
      <c r="G38" s="66"/>
      <c r="H38" s="66"/>
      <c r="I38" s="67"/>
      <c r="J38" s="52">
        <f>SUM(J37)</f>
        <v>4.3120000000000003</v>
      </c>
      <c r="M38" s="53"/>
      <c r="N38" s="53"/>
      <c r="O38" s="53"/>
      <c r="P38" s="53"/>
      <c r="Q38" s="53"/>
      <c r="R38" s="53"/>
    </row>
    <row r="39" spans="1:18" ht="4.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M39" s="53"/>
      <c r="N39" s="53"/>
      <c r="O39" s="53"/>
      <c r="P39" s="53"/>
      <c r="Q39" s="53"/>
      <c r="R39" s="53"/>
    </row>
    <row r="40" spans="1:18" ht="17.25" customHeight="1" x14ac:dyDescent="0.55000000000000004">
      <c r="A40" s="1"/>
      <c r="B40" s="16" t="s">
        <v>47</v>
      </c>
      <c r="C40" s="16"/>
      <c r="D40" s="16"/>
      <c r="E40" s="16"/>
      <c r="F40" s="16"/>
      <c r="G40" s="16"/>
      <c r="H40" s="16"/>
      <c r="I40" s="16"/>
      <c r="J40" s="16"/>
      <c r="K40" s="38"/>
      <c r="M40" s="53"/>
      <c r="N40" s="53"/>
      <c r="O40" s="53"/>
      <c r="P40" s="53"/>
      <c r="Q40" s="53"/>
      <c r="R40" s="53"/>
    </row>
    <row r="41" spans="1:18" ht="17.25" customHeight="1" x14ac:dyDescent="0.55000000000000004">
      <c r="A41" s="1"/>
      <c r="B41" s="16" t="s">
        <v>19</v>
      </c>
      <c r="C41" s="17"/>
      <c r="D41" s="17"/>
      <c r="E41" s="17"/>
      <c r="F41" s="17"/>
      <c r="G41" s="17"/>
      <c r="H41" s="17"/>
      <c r="I41" s="17"/>
      <c r="J41" s="17"/>
      <c r="K41" s="38"/>
      <c r="M41" s="53"/>
      <c r="N41" s="53"/>
      <c r="O41" s="53"/>
      <c r="P41" s="53"/>
      <c r="Q41" s="53"/>
      <c r="R41" s="53"/>
    </row>
    <row r="42" spans="1:18" ht="17.25" customHeight="1" x14ac:dyDescent="0.55000000000000004">
      <c r="A42" s="1"/>
      <c r="B42" s="72" t="s">
        <v>12</v>
      </c>
      <c r="C42" s="72"/>
      <c r="D42" s="72"/>
      <c r="E42" s="72"/>
      <c r="F42" s="72"/>
      <c r="G42" s="72"/>
      <c r="H42" s="72"/>
      <c r="I42" s="72"/>
      <c r="J42" s="72"/>
      <c r="K42" s="72"/>
      <c r="M42" s="53"/>
      <c r="N42" s="53"/>
      <c r="O42" s="53"/>
      <c r="P42" s="53"/>
      <c r="Q42" s="53"/>
      <c r="R42" s="53"/>
    </row>
    <row r="43" spans="1:18" ht="17.25" customHeight="1" x14ac:dyDescent="0.55000000000000004">
      <c r="A43" s="1"/>
      <c r="B43" s="73" t="s">
        <v>48</v>
      </c>
      <c r="C43" s="73"/>
      <c r="D43" s="73"/>
      <c r="E43" s="73"/>
      <c r="F43" s="73"/>
      <c r="G43" s="73"/>
      <c r="H43" s="73"/>
      <c r="I43" s="73"/>
      <c r="J43" s="73"/>
      <c r="K43" s="38"/>
      <c r="M43" s="53"/>
      <c r="N43" s="53"/>
      <c r="O43" s="53"/>
      <c r="P43" s="53"/>
      <c r="Q43" s="53"/>
      <c r="R43" s="53"/>
    </row>
    <row r="44" spans="1:18" ht="17.25" customHeight="1" x14ac:dyDescent="0.2">
      <c r="A44" s="11"/>
      <c r="B44" s="28"/>
      <c r="C44" s="28"/>
      <c r="D44" s="28"/>
      <c r="E44" s="28"/>
      <c r="F44" s="28"/>
      <c r="G44" s="28"/>
      <c r="H44" s="28"/>
      <c r="I44" s="28"/>
      <c r="J44" s="28"/>
      <c r="M44" s="53"/>
      <c r="N44" s="53"/>
      <c r="O44" s="53"/>
      <c r="P44" s="53"/>
      <c r="Q44" s="53"/>
      <c r="R44" s="53"/>
    </row>
    <row r="45" spans="1:18" ht="17.25" customHeight="1" x14ac:dyDescent="0.2">
      <c r="A45" s="11"/>
      <c r="C45" s="68" t="s">
        <v>23</v>
      </c>
      <c r="D45" s="68"/>
      <c r="E45" s="13"/>
      <c r="F45" s="13"/>
      <c r="G45" s="13"/>
      <c r="H45" s="11" t="str">
        <f>IF(J21&gt;=30,"30m3以上要件のただし書きを適用可","")</f>
        <v/>
      </c>
      <c r="I45" s="11"/>
      <c r="J45" s="11"/>
      <c r="M45" s="53"/>
      <c r="N45" s="53"/>
      <c r="O45" s="53"/>
      <c r="P45" s="53"/>
      <c r="Q45" s="53"/>
      <c r="R45" s="53"/>
    </row>
    <row r="46" spans="1:18" ht="5.25" customHeight="1" x14ac:dyDescent="0.2">
      <c r="A46" s="11"/>
      <c r="C46" s="31"/>
      <c r="D46" s="31"/>
      <c r="E46" s="13"/>
      <c r="F46" s="13"/>
      <c r="G46" s="13"/>
      <c r="H46" s="11"/>
      <c r="I46" s="11"/>
      <c r="J46" s="11"/>
      <c r="M46" s="53"/>
      <c r="N46" s="53"/>
      <c r="O46" s="53"/>
      <c r="P46" s="53"/>
      <c r="Q46" s="53"/>
      <c r="R46" s="53"/>
    </row>
    <row r="47" spans="1:18" ht="17.25" customHeight="1" x14ac:dyDescent="0.2">
      <c r="A47" s="11"/>
      <c r="B47" s="12"/>
      <c r="C47" s="74" t="s">
        <v>15</v>
      </c>
      <c r="D47" s="74"/>
      <c r="E47" s="12">
        <f>J21</f>
        <v>10.393000000000001</v>
      </c>
      <c r="F47" s="75" t="s">
        <v>16</v>
      </c>
      <c r="G47" s="76"/>
      <c r="H47" s="77">
        <f>IF(ISERROR(J20/(J21+J38)),"",J20/(J21+J38))</f>
        <v>0.70676640598435903</v>
      </c>
      <c r="I47" s="79" t="str">
        <f>IF(H47&gt;=0.5,"≧50 %","")</f>
        <v>≧50 %</v>
      </c>
      <c r="J47" s="11"/>
      <c r="M47" s="53"/>
      <c r="N47" s="53"/>
      <c r="O47" s="53"/>
      <c r="P47" s="53"/>
      <c r="Q47" s="53"/>
      <c r="R47" s="53"/>
    </row>
    <row r="48" spans="1:18" ht="17.25" customHeight="1" x14ac:dyDescent="0.2">
      <c r="A48" s="11"/>
      <c r="B48" s="12"/>
      <c r="C48" s="80" t="s">
        <v>46</v>
      </c>
      <c r="D48" s="80"/>
      <c r="E48" s="12">
        <f>IF(ISERROR(J21+J38),"",J21+J38)</f>
        <v>14.705000000000002</v>
      </c>
      <c r="F48" s="75"/>
      <c r="G48" s="76"/>
      <c r="H48" s="78"/>
      <c r="I48" s="79"/>
      <c r="J48" s="11"/>
      <c r="M48" s="53"/>
      <c r="N48" s="53"/>
      <c r="O48" s="53"/>
      <c r="P48" s="53"/>
      <c r="Q48" s="53"/>
      <c r="R48" s="53"/>
    </row>
    <row r="50" spans="8:8" x14ac:dyDescent="0.55000000000000004">
      <c r="H50" s="14"/>
    </row>
  </sheetData>
  <mergeCells count="25">
    <mergeCell ref="B2:J2"/>
    <mergeCell ref="B5:B7"/>
    <mergeCell ref="C5:C7"/>
    <mergeCell ref="D5:D7"/>
    <mergeCell ref="E5:H5"/>
    <mergeCell ref="I5:I6"/>
    <mergeCell ref="J5:J6"/>
    <mergeCell ref="B20:I20"/>
    <mergeCell ref="B21:I21"/>
    <mergeCell ref="B24:B26"/>
    <mergeCell ref="C24:C26"/>
    <mergeCell ref="D24:D26"/>
    <mergeCell ref="E24:H24"/>
    <mergeCell ref="I24:I25"/>
    <mergeCell ref="J24:J25"/>
    <mergeCell ref="B37:I37"/>
    <mergeCell ref="B38:I38"/>
    <mergeCell ref="B42:K42"/>
    <mergeCell ref="B43:J43"/>
    <mergeCell ref="C45:D45"/>
    <mergeCell ref="C47:D47"/>
    <mergeCell ref="F47:G48"/>
    <mergeCell ref="H47:H48"/>
    <mergeCell ref="I47:I48"/>
    <mergeCell ref="C48:D48"/>
  </mergeCells>
  <phoneticPr fontId="3"/>
  <dataValidations disablePrompts="1" count="1">
    <dataValidation type="list" allowBlank="1" showInputMessage="1" sqref="B8:B19 B27:B36" xr:uid="{00000000-0002-0000-0100-000000000000}">
      <formula1>$L$2:$L$5</formula1>
    </dataValidation>
  </dataValidations>
  <pageMargins left="0.78740157480314965" right="0.19685039370078741" top="0.39370078740157483" bottom="0.19685039370078741" header="0.31496062992125984" footer="0.27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様式第6号4</vt:lpstr>
      <vt:lpstr>様式第6号4 (記載例)</vt:lpstr>
      <vt:lpstr>様式第6号4!Print_Area</vt:lpstr>
      <vt:lpstr>'様式第6号4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HW55840</cp:lastModifiedBy>
  <cp:lastPrinted>2026-06-29T06:29:39Z</cp:lastPrinted>
  <dcterms:created xsi:type="dcterms:W3CDTF">2022-03-16T04:16:33Z</dcterms:created>
  <dcterms:modified xsi:type="dcterms:W3CDTF">2026-06-29T06:29:41Z</dcterms:modified>
</cp:coreProperties>
</file>