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9720" windowHeight="6495" tabRatio="705" activeTab="0"/>
  </bookViews>
  <sheets>
    <sheet name="箇所別表" sheetId="1" r:id="rId1"/>
    <sheet name="配分表" sheetId="2" r:id="rId2"/>
    <sheet name="内訳(低率)" sheetId="3" r:id="rId3"/>
    <sheet name="内訳(高率)" sheetId="4" r:id="rId4"/>
  </sheets>
  <definedNames>
    <definedName name="_xlnm.Print_Area" localSheetId="3">'内訳(高率)'!$A$45:$G$89</definedName>
    <definedName name="_xlnm.Print_Area" localSheetId="2">'内訳(低率)'!$A$45:$G$90</definedName>
    <definedName name="_xlnm.Print_Area" localSheetId="1">'配分表'!#REF!</definedName>
  </definedNames>
  <calcPr fullCalcOnLoad="1"/>
</workbook>
</file>

<file path=xl/sharedStrings.xml><?xml version="1.0" encoding="utf-8"?>
<sst xmlns="http://schemas.openxmlformats.org/spreadsheetml/2006/main" count="411" uniqueCount="131">
  <si>
    <t>　</t>
  </si>
  <si>
    <t>　　　　　変更後下段</t>
  </si>
  <si>
    <t xml:space="preserve">           　  本  工  事  費  内  訳  表　　  </t>
  </si>
  <si>
    <t>（ 処　理　場 ）</t>
  </si>
  <si>
    <t xml:space="preserve">  </t>
  </si>
  <si>
    <t>　　（補助率 5.5/10）</t>
  </si>
  <si>
    <t>　　年　度　割（ 千  円 ）</t>
  </si>
  <si>
    <t>今回申請</t>
  </si>
  <si>
    <t>〇〇水質管理センター　　　汚泥</t>
  </si>
  <si>
    <t xml:space="preserve"> </t>
  </si>
  <si>
    <t>〇〇〇〇焼却炉機械設備工事</t>
  </si>
  <si>
    <t>〇〇,〇〇〇</t>
  </si>
  <si>
    <t xml:space="preserve"> C=〇,〇〇〇,〇〇〇</t>
  </si>
  <si>
    <t>〃</t>
  </si>
  <si>
    <t>処理施設管理棟築造工事</t>
  </si>
  <si>
    <t>〇〇水質管理センター</t>
  </si>
  <si>
    <t>3/8系水処理施設土木建築工事</t>
  </si>
  <si>
    <t>　　（補助率 5/10）</t>
  </si>
  <si>
    <t>〇〇水質管理センター　　　</t>
  </si>
  <si>
    <t>　　測量及び試験費内訳表　（総括表）</t>
  </si>
  <si>
    <t>　　　　変更後下段</t>
  </si>
  <si>
    <t>　　　測量及び試験費　合計額　（処理場）</t>
  </si>
  <si>
    <t>単価</t>
  </si>
  <si>
    <t>測量及び</t>
  </si>
  <si>
    <t>内       訳</t>
  </si>
  <si>
    <t>(千円/m)</t>
  </si>
  <si>
    <t>試 験 費</t>
  </si>
  <si>
    <t>補助対象額</t>
  </si>
  <si>
    <t>控 除 額</t>
  </si>
  <si>
    <t>＊　変更全体設計については、当初申請額を上段に記入すること。</t>
  </si>
  <si>
    <t>　　（補助率  １/２）</t>
  </si>
  <si>
    <t>城北水質管理センター　汚泥集約</t>
  </si>
  <si>
    <t>処理施設ケーキ受入管理棟築造工事</t>
  </si>
  <si>
    <t xml:space="preserve"> C=668,185(高率 656,583)</t>
  </si>
  <si>
    <t>臨海水質管理センター</t>
  </si>
  <si>
    <t xml:space="preserve"> C=1,110,375(高率 928,725)</t>
  </si>
  <si>
    <t>各　　年　　度　　事　　業　　配　　分　　表</t>
  </si>
  <si>
    <t>（単位：千円）</t>
  </si>
  <si>
    <t>補　助　率</t>
  </si>
  <si>
    <t>内　　　訳</t>
  </si>
  <si>
    <t>計</t>
  </si>
  <si>
    <t>工　事　費</t>
  </si>
  <si>
    <t>処　理　場</t>
  </si>
  <si>
    <t>事　務　費</t>
  </si>
  <si>
    <t>　　１／２</t>
  </si>
  <si>
    <t>事　業　費</t>
  </si>
  <si>
    <t>　５，５／１０</t>
  </si>
  <si>
    <t>合　　　計</t>
  </si>
  <si>
    <t>事務費の算出</t>
  </si>
  <si>
    <t>摘　　　　　要</t>
  </si>
  <si>
    <t>そ　の　他</t>
  </si>
  <si>
    <t>（様式１7－2）</t>
  </si>
  <si>
    <t>全　　体　　設　　計　　表</t>
  </si>
  <si>
    <t xml:space="preserve">    （単位：千円）</t>
  </si>
  <si>
    <t>事業主体名；石川県〇〇町</t>
  </si>
  <si>
    <t xml:space="preserve">     全 体 設 計 の 名 称、 目 的 及 び 内 容</t>
  </si>
  <si>
    <t xml:space="preserve">   　　　　過　年　度　施　行　額</t>
  </si>
  <si>
    <t>管渠</t>
  </si>
  <si>
    <t>処理場低率</t>
  </si>
  <si>
    <t>処理場高率</t>
  </si>
  <si>
    <t xml:space="preserve">     1/2</t>
  </si>
  <si>
    <t xml:space="preserve">   5.5/10</t>
  </si>
  <si>
    <t>－</t>
  </si>
  <si>
    <t xml:space="preserve">  事　  業　 認　 可　 告　 示</t>
  </si>
  <si>
    <t>実施設計承認済分</t>
  </si>
  <si>
    <t xml:space="preserve">  年      　　月 　　　     日</t>
  </si>
  <si>
    <t xml:space="preserve">  事 　業　 施　 行　 期　 間</t>
  </si>
  <si>
    <t>その他</t>
  </si>
  <si>
    <t>〇〇浄化センター</t>
  </si>
  <si>
    <t>　設  　計 　 の　  内 　 容</t>
  </si>
  <si>
    <t>・水処理土木工事・管理土木建築工事</t>
  </si>
  <si>
    <t>・管理棟建築付帯設備工事</t>
  </si>
  <si>
    <t>補助基本額計上分</t>
  </si>
  <si>
    <t>管　渠</t>
  </si>
  <si>
    <t>処 理 場</t>
  </si>
  <si>
    <t>1/2</t>
  </si>
  <si>
    <t>5.5/10</t>
  </si>
  <si>
    <t>-</t>
  </si>
  <si>
    <t>　　翌　年　度　以　降　施　行　予　定　額</t>
  </si>
  <si>
    <t>補助基本額計上予定分</t>
  </si>
  <si>
    <t>　摘　要</t>
  </si>
  <si>
    <t>（国費）</t>
  </si>
  <si>
    <t>全体</t>
  </si>
  <si>
    <t xml:space="preserve">   1/2</t>
  </si>
  <si>
    <t>換地諸費又は権</t>
  </si>
  <si>
    <t xml:space="preserve"> 5,5/10</t>
  </si>
  <si>
    <t>利 変 換 諸 費</t>
  </si>
  <si>
    <t>事務費の算定</t>
  </si>
  <si>
    <t>50,000*0.069=3,450</t>
  </si>
  <si>
    <t>35,200*0.069=2,428.8</t>
  </si>
  <si>
    <t>全体設計額</t>
  </si>
  <si>
    <t>50,000*0.059=2,950</t>
  </si>
  <si>
    <t>96,800*0.039=3,775.2</t>
  </si>
  <si>
    <t>限度額計</t>
  </si>
  <si>
    <t>＊　事業認可告示年月日の欄には、都市計画法事業認可年月日及び下水道法事業認可年月日を記入すること。</t>
  </si>
  <si>
    <t>　　「設計の内容」欄は、当該申請に係る主な工事設計等の内容を記入すること。</t>
  </si>
  <si>
    <t>（様式１７－2）</t>
  </si>
  <si>
    <t>全　　体　　設　　計    (変更)　表</t>
  </si>
  <si>
    <t xml:space="preserve">    「設計の内容」欄は、当該申請に係る主な工事設計等の内容を記入すること。</t>
  </si>
  <si>
    <t>　　全体設計の変更申請をする場合は、関係欄を赤黒対照（変更前赤）とするか、変更上段（　　）書きとすること。</t>
  </si>
  <si>
    <t>　　同一年度内の同一箇所に係る２回目以上の申請は、すべて変更申請により措置を受けていることから、新たな全体設計工事の</t>
  </si>
  <si>
    <t>　　申請であっても変更申請となる。</t>
  </si>
  <si>
    <t>(Ｃ)=(Ａ)+(Ｂ)</t>
  </si>
  <si>
    <t>全体設計額</t>
  </si>
  <si>
    <t>(Ｃ)=(Ａ)+(Ｂ)</t>
  </si>
  <si>
    <t xml:space="preserve"> 　 5,5/10</t>
  </si>
  <si>
    <t xml:space="preserve">  　  1/2</t>
  </si>
  <si>
    <t xml:space="preserve"> </t>
  </si>
  <si>
    <t>―</t>
  </si>
  <si>
    <t>10億をこえる分998,000*0.014=13,972.0 10億をこえる分1,302,800*0.014=18,239.2 10億をこえる分243,000*0.014= 3,402.0</t>
  </si>
  <si>
    <t>　　　                          45,972.0以内　　　　　　　　　　　         　　50,239.2以内　　　　　　 　　                35,402.0以内</t>
  </si>
  <si>
    <t>＊１３年度                           　            ＊１４年度　　　　　　　　　　　                     ＊１５年度</t>
  </si>
  <si>
    <t>10億まで                     　　     32,000.0 10億まで                          　    32,000.0  10億まで                          　 32,000.0</t>
  </si>
  <si>
    <t>　　　　（単位：千円）</t>
  </si>
  <si>
    <t>下水道法  　令和〇年〇月〇日</t>
  </si>
  <si>
    <t>令和〇年度～令和〇〇年度</t>
  </si>
  <si>
    <t>　令　和　　　年　度　出　来　高　予　定　額</t>
  </si>
  <si>
    <t>令和○年度</t>
  </si>
  <si>
    <t>R○～○全体設計</t>
  </si>
  <si>
    <t>R○～○全体設計</t>
  </si>
  <si>
    <t>R○～○全体設計</t>
  </si>
  <si>
    <t>○年度</t>
  </si>
  <si>
    <t>○年度</t>
  </si>
  <si>
    <t>(○年度）</t>
  </si>
  <si>
    <t>（○年度）</t>
  </si>
  <si>
    <t>○年度</t>
  </si>
  <si>
    <t>○年度</t>
  </si>
  <si>
    <t>(○年度）</t>
  </si>
  <si>
    <t>（○年度）</t>
  </si>
  <si>
    <t>　令　和　　年　度　出　来　高　予　定　額</t>
  </si>
  <si>
    <t>R○～○全体設計</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</si>
</sst>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quot;¥&quot;\ #,##0;[Red]&quot;¥&quot;\ \-#,##0"/>
    <numFmt numFmtId="178" formatCode="&quot;¥&quot;\ #,##0.00;&quot;¥&quot;\ \-#,##0.00"/>
    <numFmt numFmtId="179" formatCode="&quot;¥&quot;\ #,##0.00;[Red]&quot;¥&quot;\ \-#,##0.00"/>
    <numFmt numFmtId="180" formatCode="_ &quot;¥&quot;\ * #,##0_ ;_ &quot;¥&quot;\ * \-#,##0_ ;_ &quot;¥&quot;\ * &quot;-&quot;_ ;_ @_ "/>
    <numFmt numFmtId="181" formatCode="_ &quot;¥&quot;\ * #,##0.00_ ;_ &quot;¥&quot;\ * \-#,##0.00_ ;_ &quot;¥&quot;\ * &quot;-&quot;??_ ;_ @_ "/>
    <numFmt numFmtId="182" formatCode="#,##0.0_ ;[Red]\-#,##0.0\ "/>
    <numFmt numFmtId="183" formatCode="0.0_);[Red]\(0.0\)"/>
    <numFmt numFmtId="184" formatCode="#,##0.0_);[Red]\(#,##0.0\)"/>
    <numFmt numFmtId="185" formatCode="#,##0.0;[Red]\-#,##0.0"/>
    <numFmt numFmtId="186" formatCode="&quot;¥&quot;\ #,##0.0_);[Red]\(&quot;¥&quot;\ #,##0.0\)"/>
    <numFmt numFmtId="187" formatCode="0.0_ "/>
    <numFmt numFmtId="188" formatCode="#,##0.0_ "/>
    <numFmt numFmtId="189" formatCode="0_);[Red]\(0\)"/>
    <numFmt numFmtId="190" formatCode="#,##0.0_);\(#,##0.0\)"/>
    <numFmt numFmtId="191" formatCode="#,##0_);[Red]\(#,##0\)"/>
    <numFmt numFmtId="192" formatCode="#,##0_ "/>
    <numFmt numFmtId="193" formatCode="#,##0_ ;[Red]\-#,##0\ "/>
    <numFmt numFmtId="194" formatCode="#,##0.00_);[Red]\(#,##0.00\)"/>
    <numFmt numFmtId="195" formatCode="[&lt;=999]000;000\-00"/>
    <numFmt numFmtId="196" formatCode="#\ ?/10"/>
    <numFmt numFmtId="197" formatCode="0;[Red]0"/>
    <numFmt numFmtId="198" formatCode="0.0;[Red]0.0"/>
    <numFmt numFmtId="199" formatCode="#,##0_);\(#,##0\)"/>
    <numFmt numFmtId="200" formatCode="&quot;(&quot;#,##0&quot;)&quot;"/>
  </numFmts>
  <fonts count="61">
    <font>
      <sz val="12"/>
      <name val="明朝"/>
      <family val="3"/>
    </font>
    <font>
      <b/>
      <sz val="12"/>
      <name val="明朝"/>
      <family val="3"/>
    </font>
    <font>
      <i/>
      <sz val="12"/>
      <name val="明朝"/>
      <family val="3"/>
    </font>
    <font>
      <b/>
      <i/>
      <sz val="12"/>
      <name val="明朝"/>
      <family val="3"/>
    </font>
    <font>
      <sz val="16"/>
      <name val="明朝"/>
      <family val="1"/>
    </font>
    <font>
      <sz val="18"/>
      <name val="明朝"/>
      <family val="1"/>
    </font>
    <font>
      <sz val="8"/>
      <name val="ＭＳ 明朝"/>
      <family val="1"/>
    </font>
    <font>
      <sz val="12"/>
      <name val="ＭＳ 明朝"/>
      <family val="1"/>
    </font>
    <font>
      <sz val="10"/>
      <name val="ＭＳ 明朝"/>
      <family val="1"/>
    </font>
    <font>
      <sz val="9"/>
      <name val="ＭＳ 明朝"/>
      <family val="1"/>
    </font>
    <font>
      <sz val="8"/>
      <color indexed="10"/>
      <name val="ＭＳ 明朝"/>
      <family val="1"/>
    </font>
    <font>
      <sz val="8"/>
      <color indexed="8"/>
      <name val="ＭＳ 明朝"/>
      <family val="1"/>
    </font>
    <font>
      <sz val="10"/>
      <name val="明朝"/>
      <family val="3"/>
    </font>
    <font>
      <sz val="11"/>
      <name val="ＭＳ 明朝"/>
      <family val="1"/>
    </font>
    <font>
      <sz val="14"/>
      <name val="ＭＳ 明朝"/>
      <family val="1"/>
    </font>
    <font>
      <sz val="9"/>
      <color indexed="10"/>
      <name val="ＭＳ 明朝"/>
      <family val="1"/>
    </font>
    <font>
      <sz val="9"/>
      <color indexed="8"/>
      <name val="ＭＳ 明朝"/>
      <family val="1"/>
    </font>
    <font>
      <sz val="9"/>
      <name val="明朝"/>
      <family val="3"/>
    </font>
    <font>
      <b/>
      <sz val="16"/>
      <name val="ｺﾞｼｯｸ"/>
      <family val="3"/>
    </font>
    <font>
      <b/>
      <sz val="12"/>
      <name val="ｺﾞｼｯｸ"/>
      <family val="3"/>
    </font>
    <font>
      <sz val="6"/>
      <name val="明朝"/>
      <family val="3"/>
    </font>
    <font>
      <sz val="12"/>
      <name val="ＭＳ Ｐ明朝"/>
      <family val="1"/>
    </font>
    <font>
      <sz val="18"/>
      <color indexed="57"/>
      <name val="游ゴシック Light"/>
      <family val="3"/>
    </font>
    <font>
      <b/>
      <sz val="15"/>
      <color indexed="57"/>
      <name val="游ゴシック"/>
      <family val="3"/>
    </font>
    <font>
      <b/>
      <sz val="13"/>
      <color indexed="57"/>
      <name val="游ゴシック"/>
      <family val="3"/>
    </font>
    <font>
      <b/>
      <sz val="11"/>
      <color indexed="57"/>
      <name val="游ゴシック"/>
      <family val="3"/>
    </font>
    <font>
      <sz val="11"/>
      <color indexed="17"/>
      <name val="游ゴシック"/>
      <family val="3"/>
    </font>
    <font>
      <sz val="11"/>
      <color indexed="20"/>
      <name val="游ゴシック"/>
      <family val="3"/>
    </font>
    <font>
      <sz val="11"/>
      <color indexed="19"/>
      <name val="游ゴシック"/>
      <family val="3"/>
    </font>
    <font>
      <sz val="11"/>
      <color indexed="62"/>
      <name val="游ゴシック"/>
      <family val="3"/>
    </font>
    <font>
      <b/>
      <sz val="11"/>
      <color indexed="63"/>
      <name val="游ゴシック"/>
      <family val="3"/>
    </font>
    <font>
      <b/>
      <sz val="11"/>
      <color indexed="10"/>
      <name val="游ゴシック"/>
      <family val="3"/>
    </font>
    <font>
      <sz val="11"/>
      <color indexed="10"/>
      <name val="游ゴシック"/>
      <family val="3"/>
    </font>
    <font>
      <b/>
      <sz val="11"/>
      <color indexed="9"/>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2"/>
      <color indexed="8"/>
      <name val="游ゴシック"/>
      <family val="3"/>
    </font>
    <font>
      <sz val="12"/>
      <color indexed="8"/>
      <name val="明朝"/>
      <family val="3"/>
    </font>
    <font>
      <sz val="10"/>
      <color indexed="8"/>
      <name val="游ゴシック"/>
      <family val="3"/>
    </font>
    <font>
      <sz val="9"/>
      <color indexed="8"/>
      <name val="游ゴシック"/>
      <family val="3"/>
    </font>
    <font>
      <sz val="9"/>
      <color indexed="8"/>
      <name val="明朝"/>
      <family val="3"/>
    </font>
    <font>
      <sz val="11"/>
      <color indexed="8"/>
      <name val="明朝"/>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style="medium"/>
    </border>
    <border>
      <left style="thin"/>
      <right>
        <color indexed="63"/>
      </right>
      <top style="medium"/>
      <bottom style="medium"/>
    </border>
    <border>
      <left style="thin"/>
      <right style="medium"/>
      <top style="medium"/>
      <bottom style="medium"/>
    </border>
    <border>
      <left style="medium"/>
      <right>
        <color indexed="63"/>
      </right>
      <top style="medium"/>
      <bottom style="medium"/>
    </border>
    <border>
      <left style="medium"/>
      <right style="medium"/>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dotted"/>
    </border>
    <border>
      <left>
        <color indexed="63"/>
      </left>
      <right style="thin"/>
      <top style="thin"/>
      <bottom style="thin"/>
    </border>
    <border>
      <left>
        <color indexed="63"/>
      </left>
      <right>
        <color indexed="63"/>
      </right>
      <top>
        <color indexed="63"/>
      </top>
      <bottom style="dotted"/>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medium"/>
      <top>
        <color indexed="63"/>
      </top>
      <bottom>
        <color indexed="63"/>
      </bottom>
    </border>
    <border>
      <left style="medium"/>
      <right>
        <color indexed="63"/>
      </right>
      <top>
        <color indexed="63"/>
      </top>
      <bottom style="thin"/>
    </border>
    <border>
      <left style="thin"/>
      <right style="medium"/>
      <top>
        <color indexed="63"/>
      </top>
      <bottom style="thin"/>
    </border>
    <border>
      <left>
        <color indexed="63"/>
      </left>
      <right style="medium"/>
      <top style="thin"/>
      <bottom style="thin"/>
    </border>
    <border>
      <left>
        <color indexed="63"/>
      </left>
      <right style="medium"/>
      <top>
        <color indexed="63"/>
      </top>
      <bottom>
        <color indexed="63"/>
      </bottom>
    </border>
    <border>
      <left style="thin"/>
      <right style="medium"/>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medium"/>
    </border>
    <border>
      <left style="hair"/>
      <right>
        <color indexed="63"/>
      </right>
      <top>
        <color indexed="63"/>
      </top>
      <bottom>
        <color indexed="63"/>
      </bottom>
    </border>
    <border>
      <left style="hair"/>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279">
    <xf numFmtId="0" fontId="0" fillId="0" borderId="0" xfId="0"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horizontal="center"/>
    </xf>
    <xf numFmtId="185" fontId="4" fillId="0" borderId="0" xfId="48" applyNumberFormat="1" applyFont="1" applyAlignment="1">
      <alignment/>
    </xf>
    <xf numFmtId="184" fontId="4" fillId="0" borderId="0" xfId="0" applyNumberFormat="1" applyFont="1" applyAlignment="1">
      <alignment horizontal="right"/>
    </xf>
    <xf numFmtId="0" fontId="4" fillId="0" borderId="0" xfId="0" applyFont="1" applyAlignment="1">
      <alignment horizontal="right"/>
    </xf>
    <xf numFmtId="0" fontId="4" fillId="0" borderId="0" xfId="0" applyFont="1" applyBorder="1" applyAlignment="1">
      <alignment/>
    </xf>
    <xf numFmtId="184" fontId="4" fillId="0" borderId="0" xfId="0" applyNumberFormat="1" applyFont="1" applyBorder="1" applyAlignment="1">
      <alignment horizontal="right"/>
    </xf>
    <xf numFmtId="185" fontId="4" fillId="0" borderId="0" xfId="48" applyNumberFormat="1" applyFont="1" applyBorder="1" applyAlignment="1">
      <alignment/>
    </xf>
    <xf numFmtId="0" fontId="4" fillId="0" borderId="10" xfId="0" applyFont="1" applyBorder="1" applyAlignment="1">
      <alignment/>
    </xf>
    <xf numFmtId="0" fontId="0" fillId="0" borderId="10" xfId="0" applyBorder="1" applyAlignment="1">
      <alignment/>
    </xf>
    <xf numFmtId="0" fontId="4" fillId="0" borderId="11" xfId="0" applyFont="1" applyBorder="1" applyAlignment="1">
      <alignment/>
    </xf>
    <xf numFmtId="0" fontId="0" fillId="0" borderId="11" xfId="0" applyBorder="1" applyAlignment="1">
      <alignment/>
    </xf>
    <xf numFmtId="0" fontId="4" fillId="0" borderId="12" xfId="0" applyFont="1" applyBorder="1" applyAlignment="1">
      <alignment/>
    </xf>
    <xf numFmtId="0" fontId="0" fillId="0" borderId="11" xfId="0" applyFont="1" applyBorder="1" applyAlignment="1">
      <alignment/>
    </xf>
    <xf numFmtId="0" fontId="0" fillId="0" borderId="0" xfId="0" applyFont="1" applyAlignment="1">
      <alignment/>
    </xf>
    <xf numFmtId="0" fontId="0" fillId="0" borderId="12" xfId="0" applyFont="1" applyBorder="1" applyAlignment="1">
      <alignment/>
    </xf>
    <xf numFmtId="0" fontId="5" fillId="0" borderId="13" xfId="0" applyFont="1" applyBorder="1" applyAlignment="1">
      <alignment horizontal="centerContinuous"/>
    </xf>
    <xf numFmtId="0" fontId="5" fillId="0" borderId="14" xfId="0" applyFont="1" applyBorder="1" applyAlignment="1">
      <alignment horizontal="centerContinuous"/>
    </xf>
    <xf numFmtId="0" fontId="5" fillId="0" borderId="15" xfId="0" applyFont="1" applyBorder="1" applyAlignment="1">
      <alignment horizontal="center"/>
    </xf>
    <xf numFmtId="0" fontId="5" fillId="0" borderId="0" xfId="0" applyFont="1" applyAlignment="1">
      <alignment/>
    </xf>
    <xf numFmtId="0" fontId="4" fillId="0" borderId="11" xfId="0" applyFont="1" applyBorder="1" applyAlignment="1">
      <alignment horizontal="center"/>
    </xf>
    <xf numFmtId="56" fontId="4" fillId="0" borderId="11" xfId="0" applyNumberFormat="1" applyFont="1" applyBorder="1" applyAlignment="1">
      <alignment/>
    </xf>
    <xf numFmtId="0" fontId="5" fillId="0" borderId="16" xfId="0" applyFont="1" applyBorder="1" applyAlignment="1">
      <alignment horizontal="center"/>
    </xf>
    <xf numFmtId="0" fontId="4" fillId="0" borderId="17" xfId="0" applyFont="1" applyFill="1" applyBorder="1" applyAlignment="1">
      <alignment horizontal="center"/>
    </xf>
    <xf numFmtId="0" fontId="0" fillId="0" borderId="11" xfId="0" applyBorder="1" applyAlignment="1">
      <alignment horizontal="center"/>
    </xf>
    <xf numFmtId="0" fontId="0" fillId="0" borderId="11" xfId="0" applyFont="1" applyBorder="1" applyAlignment="1">
      <alignment horizontal="center"/>
    </xf>
    <xf numFmtId="0" fontId="0" fillId="0" borderId="0" xfId="0" applyAlignment="1">
      <alignment vertical="center"/>
    </xf>
    <xf numFmtId="0" fontId="6" fillId="0" borderId="18"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18" xfId="0" applyFont="1" applyBorder="1" applyAlignment="1">
      <alignment vertical="center"/>
    </xf>
    <xf numFmtId="0" fontId="6" fillId="0" borderId="19" xfId="0" applyFont="1" applyBorder="1" applyAlignment="1">
      <alignment vertical="center"/>
    </xf>
    <xf numFmtId="0" fontId="9" fillId="0" borderId="18" xfId="0" applyFont="1" applyBorder="1" applyAlignment="1">
      <alignment vertical="center"/>
    </xf>
    <xf numFmtId="0" fontId="7" fillId="0" borderId="0" xfId="0" applyFont="1" applyAlignment="1">
      <alignment vertical="center"/>
    </xf>
    <xf numFmtId="0" fontId="7" fillId="0" borderId="20"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0" xfId="0" applyFont="1" applyBorder="1" applyAlignment="1">
      <alignment vertical="center"/>
    </xf>
    <xf numFmtId="0" fontId="7" fillId="0" borderId="18" xfId="0" applyFont="1" applyBorder="1" applyAlignment="1">
      <alignment horizontal="center" vertical="center"/>
    </xf>
    <xf numFmtId="49" fontId="7" fillId="0" borderId="18" xfId="0" applyNumberFormat="1" applyFont="1" applyBorder="1" applyAlignment="1">
      <alignment horizontal="center" vertical="center"/>
    </xf>
    <xf numFmtId="0" fontId="7" fillId="0" borderId="0" xfId="0" applyFont="1" applyAlignment="1">
      <alignment/>
    </xf>
    <xf numFmtId="191" fontId="8" fillId="0" borderId="19" xfId="0" applyNumberFormat="1" applyFont="1" applyBorder="1" applyAlignment="1">
      <alignment vertical="center"/>
    </xf>
    <xf numFmtId="191" fontId="8" fillId="0" borderId="19" xfId="0" applyNumberFormat="1" applyFont="1" applyBorder="1" applyAlignment="1">
      <alignment horizontal="centerContinuous" vertical="center"/>
    </xf>
    <xf numFmtId="191" fontId="8" fillId="0" borderId="18" xfId="0" applyNumberFormat="1" applyFont="1" applyBorder="1" applyAlignment="1">
      <alignment horizontal="centerContinuous" vertical="center"/>
    </xf>
    <xf numFmtId="0" fontId="7" fillId="0" borderId="0" xfId="0" applyFont="1" applyBorder="1" applyAlignment="1">
      <alignment/>
    </xf>
    <xf numFmtId="49" fontId="6" fillId="0" borderId="21" xfId="0" applyNumberFormat="1" applyFont="1" applyBorder="1" applyAlignment="1">
      <alignment horizontal="center"/>
    </xf>
    <xf numFmtId="49" fontId="6" fillId="0" borderId="22" xfId="0" applyNumberFormat="1" applyFont="1" applyBorder="1" applyAlignment="1">
      <alignment horizontal="center"/>
    </xf>
    <xf numFmtId="0" fontId="0" fillId="0" borderId="20" xfId="0" applyBorder="1" applyAlignment="1">
      <alignment vertical="center"/>
    </xf>
    <xf numFmtId="0" fontId="12" fillId="0" borderId="20" xfId="0" applyFont="1" applyBorder="1" applyAlignment="1">
      <alignment vertical="center"/>
    </xf>
    <xf numFmtId="0" fontId="7" fillId="0" borderId="21" xfId="0" applyFont="1" applyBorder="1" applyAlignment="1">
      <alignment vertical="center"/>
    </xf>
    <xf numFmtId="0" fontId="12" fillId="0" borderId="23" xfId="0" applyFont="1" applyBorder="1" applyAlignment="1">
      <alignment vertical="center"/>
    </xf>
    <xf numFmtId="0" fontId="7" fillId="0" borderId="22" xfId="0" applyFont="1" applyBorder="1" applyAlignment="1">
      <alignment vertical="center"/>
    </xf>
    <xf numFmtId="0" fontId="8" fillId="0" borderId="24" xfId="0" applyFont="1" applyBorder="1" applyAlignment="1">
      <alignment vertical="center"/>
    </xf>
    <xf numFmtId="0" fontId="7" fillId="0" borderId="24" xfId="0" applyFont="1" applyBorder="1" applyAlignment="1">
      <alignment vertical="center"/>
    </xf>
    <xf numFmtId="0" fontId="8" fillId="0" borderId="22" xfId="0" applyFont="1" applyBorder="1" applyAlignment="1">
      <alignment vertical="center"/>
    </xf>
    <xf numFmtId="0" fontId="9" fillId="0" borderId="21" xfId="0" applyFont="1" applyBorder="1" applyAlignment="1">
      <alignment vertical="center"/>
    </xf>
    <xf numFmtId="49" fontId="9" fillId="0" borderId="22" xfId="0" applyNumberFormat="1" applyFont="1" applyBorder="1" applyAlignment="1">
      <alignment vertical="center"/>
    </xf>
    <xf numFmtId="184" fontId="6" fillId="0" borderId="22" xfId="0" applyNumberFormat="1" applyFont="1" applyBorder="1" applyAlignment="1">
      <alignment vertical="center"/>
    </xf>
    <xf numFmtId="49" fontId="6" fillId="0" borderId="0" xfId="0" applyNumberFormat="1" applyFont="1" applyBorder="1" applyAlignment="1">
      <alignment vertical="center"/>
    </xf>
    <xf numFmtId="49" fontId="9" fillId="0" borderId="0" xfId="0" applyNumberFormat="1" applyFont="1" applyBorder="1" applyAlignment="1">
      <alignment vertical="center"/>
    </xf>
    <xf numFmtId="184" fontId="11" fillId="0" borderId="0" xfId="0" applyNumberFormat="1" applyFont="1" applyBorder="1" applyAlignment="1">
      <alignment vertical="center"/>
    </xf>
    <xf numFmtId="184" fontId="6" fillId="0" borderId="0" xfId="0" applyNumberFormat="1" applyFont="1" applyBorder="1" applyAlignment="1">
      <alignment vertical="center"/>
    </xf>
    <xf numFmtId="188" fontId="8" fillId="0" borderId="19" xfId="0" applyNumberFormat="1" applyFont="1" applyBorder="1" applyAlignment="1">
      <alignment vertical="center"/>
    </xf>
    <xf numFmtId="188" fontId="6" fillId="0" borderId="22" xfId="0" applyNumberFormat="1" applyFont="1" applyBorder="1" applyAlignment="1">
      <alignment vertical="center"/>
    </xf>
    <xf numFmtId="49" fontId="13" fillId="0" borderId="22"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22" xfId="0" applyNumberFormat="1" applyFont="1" applyBorder="1" applyAlignment="1">
      <alignment horizontal="center" vertical="center"/>
    </xf>
    <xf numFmtId="184" fontId="6" fillId="0" borderId="21" xfId="0" applyNumberFormat="1" applyFont="1" applyBorder="1" applyAlignment="1">
      <alignment/>
    </xf>
    <xf numFmtId="49" fontId="9" fillId="0" borderId="21" xfId="0" applyNumberFormat="1" applyFont="1" applyBorder="1" applyAlignment="1">
      <alignment/>
    </xf>
    <xf numFmtId="0" fontId="14" fillId="0" borderId="20" xfId="0" applyFont="1" applyBorder="1" applyAlignment="1">
      <alignment vertical="center"/>
    </xf>
    <xf numFmtId="0" fontId="0" fillId="0" borderId="20" xfId="0" applyFont="1" applyBorder="1" applyAlignment="1">
      <alignment horizontal="center" vertical="center"/>
    </xf>
    <xf numFmtId="0" fontId="12" fillId="0" borderId="18" xfId="0" applyFont="1" applyBorder="1" applyAlignment="1">
      <alignment vertical="center"/>
    </xf>
    <xf numFmtId="0" fontId="0" fillId="0" borderId="22" xfId="0" applyBorder="1" applyAlignment="1">
      <alignment vertical="center"/>
    </xf>
    <xf numFmtId="0" fontId="7" fillId="0" borderId="21"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vertical="center"/>
    </xf>
    <xf numFmtId="0" fontId="7" fillId="0" borderId="22" xfId="0" applyFont="1" applyBorder="1" applyAlignment="1">
      <alignment horizontal="center" vertical="center"/>
    </xf>
    <xf numFmtId="0" fontId="13" fillId="0" borderId="22" xfId="0" applyFont="1" applyBorder="1" applyAlignment="1">
      <alignment horizontal="center" vertical="center"/>
    </xf>
    <xf numFmtId="184" fontId="10" fillId="0" borderId="21" xfId="0" applyNumberFormat="1" applyFont="1" applyBorder="1" applyAlignment="1">
      <alignment/>
    </xf>
    <xf numFmtId="0" fontId="0" fillId="0" borderId="25" xfId="0" applyBorder="1" applyAlignment="1">
      <alignment vertical="center"/>
    </xf>
    <xf numFmtId="0" fontId="0" fillId="0" borderId="20" xfId="0" applyBorder="1" applyAlignment="1">
      <alignment/>
    </xf>
    <xf numFmtId="184" fontId="6" fillId="0" borderId="19" xfId="0" applyNumberFormat="1" applyFont="1" applyBorder="1" applyAlignment="1">
      <alignment/>
    </xf>
    <xf numFmtId="184" fontId="9" fillId="0" borderId="21" xfId="0" applyNumberFormat="1" applyFont="1" applyBorder="1" applyAlignment="1">
      <alignment/>
    </xf>
    <xf numFmtId="184" fontId="9" fillId="0" borderId="26" xfId="0" applyNumberFormat="1" applyFont="1" applyBorder="1" applyAlignment="1">
      <alignment vertical="center"/>
    </xf>
    <xf numFmtId="184" fontId="9" fillId="0" borderId="22" xfId="0" applyNumberFormat="1" applyFont="1" applyBorder="1" applyAlignment="1">
      <alignment vertical="center"/>
    </xf>
    <xf numFmtId="49" fontId="9" fillId="0" borderId="22" xfId="0" applyNumberFormat="1" applyFont="1" applyBorder="1" applyAlignment="1">
      <alignment horizontal="center" vertical="center"/>
    </xf>
    <xf numFmtId="188" fontId="9" fillId="0" borderId="21" xfId="0" applyNumberFormat="1" applyFont="1" applyBorder="1" applyAlignment="1">
      <alignment/>
    </xf>
    <xf numFmtId="188" fontId="9" fillId="0" borderId="26" xfId="0" applyNumberFormat="1" applyFont="1" applyBorder="1" applyAlignment="1">
      <alignment vertical="center"/>
    </xf>
    <xf numFmtId="188" fontId="9" fillId="0" borderId="22" xfId="0" applyNumberFormat="1" applyFont="1" applyBorder="1" applyAlignment="1">
      <alignment vertical="center"/>
    </xf>
    <xf numFmtId="184" fontId="16" fillId="0" borderId="22" xfId="0" applyNumberFormat="1" applyFont="1" applyBorder="1" applyAlignment="1">
      <alignment vertical="center"/>
    </xf>
    <xf numFmtId="184" fontId="16" fillId="0" borderId="0" xfId="0" applyNumberFormat="1" applyFont="1" applyBorder="1" applyAlignment="1">
      <alignment vertical="center"/>
    </xf>
    <xf numFmtId="184" fontId="9" fillId="0" borderId="0" xfId="0" applyNumberFormat="1" applyFont="1" applyBorder="1" applyAlignment="1">
      <alignment vertical="center"/>
    </xf>
    <xf numFmtId="0" fontId="9" fillId="0" borderId="20" xfId="0" applyFont="1" applyBorder="1" applyAlignment="1">
      <alignment vertical="center"/>
    </xf>
    <xf numFmtId="0" fontId="17" fillId="0" borderId="20" xfId="0" applyFont="1" applyBorder="1" applyAlignment="1">
      <alignment vertical="center"/>
    </xf>
    <xf numFmtId="0" fontId="17" fillId="0" borderId="20" xfId="0" applyFont="1" applyBorder="1" applyAlignment="1">
      <alignment vertical="center"/>
    </xf>
    <xf numFmtId="0" fontId="9" fillId="0" borderId="0" xfId="0" applyFont="1" applyBorder="1" applyAlignment="1">
      <alignment vertical="center"/>
    </xf>
    <xf numFmtId="0" fontId="17" fillId="0" borderId="0" xfId="0" applyFont="1" applyAlignment="1">
      <alignment vertical="center"/>
    </xf>
    <xf numFmtId="0" fontId="9" fillId="0" borderId="22" xfId="0" applyFont="1" applyBorder="1" applyAlignment="1">
      <alignment vertical="center"/>
    </xf>
    <xf numFmtId="0" fontId="9" fillId="0" borderId="24" xfId="0" applyFont="1" applyBorder="1" applyAlignment="1">
      <alignment vertical="center"/>
    </xf>
    <xf numFmtId="184" fontId="16" fillId="0" borderId="21" xfId="0" applyNumberFormat="1" applyFont="1" applyBorder="1" applyAlignment="1">
      <alignment/>
    </xf>
    <xf numFmtId="0" fontId="5" fillId="0" borderId="0" xfId="0" applyFont="1" applyAlignment="1">
      <alignment horizontal="center"/>
    </xf>
    <xf numFmtId="0" fontId="7" fillId="0" borderId="0" xfId="0" applyFont="1" applyBorder="1" applyAlignment="1">
      <alignment horizontal="distributed" vertical="center"/>
    </xf>
    <xf numFmtId="0" fontId="7" fillId="0" borderId="18" xfId="0" applyFont="1" applyBorder="1" applyAlignment="1">
      <alignment horizontal="distributed" vertical="center"/>
    </xf>
    <xf numFmtId="0" fontId="7" fillId="0" borderId="19" xfId="0" applyFont="1" applyBorder="1" applyAlignment="1">
      <alignment horizontal="distributed" vertical="center"/>
    </xf>
    <xf numFmtId="193" fontId="8" fillId="0" borderId="21" xfId="48" applyNumberFormat="1" applyFont="1" applyBorder="1" applyAlignment="1">
      <alignment vertical="center"/>
    </xf>
    <xf numFmtId="192" fontId="8" fillId="0" borderId="21" xfId="0" applyNumberFormat="1" applyFont="1" applyBorder="1" applyAlignment="1">
      <alignment vertical="center"/>
    </xf>
    <xf numFmtId="192" fontId="8" fillId="0" borderId="22" xfId="0" applyNumberFormat="1" applyFont="1" applyBorder="1" applyAlignment="1">
      <alignment vertical="center"/>
    </xf>
    <xf numFmtId="0" fontId="8" fillId="0" borderId="27" xfId="0" applyFont="1" applyBorder="1" applyAlignment="1">
      <alignment vertical="center"/>
    </xf>
    <xf numFmtId="0" fontId="7" fillId="0" borderId="19" xfId="0" applyFont="1" applyBorder="1" applyAlignment="1">
      <alignment horizontal="center" vertical="center"/>
    </xf>
    <xf numFmtId="0" fontId="8" fillId="0" borderId="19" xfId="0" applyFont="1" applyBorder="1" applyAlignment="1">
      <alignment horizontal="center" vertical="center"/>
    </xf>
    <xf numFmtId="0" fontId="8" fillId="0" borderId="19" xfId="0" applyFont="1" applyBorder="1" applyAlignment="1">
      <alignment horizontal="distributed" vertical="center"/>
    </xf>
    <xf numFmtId="49" fontId="7" fillId="0" borderId="18" xfId="0" applyNumberFormat="1" applyFont="1" applyBorder="1" applyAlignment="1">
      <alignment vertical="center"/>
    </xf>
    <xf numFmtId="0" fontId="8" fillId="0" borderId="20" xfId="0" applyFont="1" applyBorder="1" applyAlignment="1">
      <alignment horizontal="center" vertical="center"/>
    </xf>
    <xf numFmtId="49" fontId="7" fillId="0" borderId="22" xfId="0" applyNumberFormat="1" applyFont="1" applyBorder="1" applyAlignment="1">
      <alignment horizontal="center" vertical="center"/>
    </xf>
    <xf numFmtId="0" fontId="7" fillId="0" borderId="22" xfId="0" applyFont="1" applyBorder="1" applyAlignment="1">
      <alignment horizontal="centerContinuous" vertical="center"/>
    </xf>
    <xf numFmtId="49" fontId="9" fillId="33" borderId="21" xfId="0" applyNumberFormat="1" applyFont="1" applyFill="1" applyBorder="1" applyAlignment="1" applyProtection="1">
      <alignment/>
      <protection locked="0"/>
    </xf>
    <xf numFmtId="184" fontId="15" fillId="33" borderId="21" xfId="0" applyNumberFormat="1" applyFont="1" applyFill="1" applyBorder="1" applyAlignment="1" applyProtection="1">
      <alignment/>
      <protection locked="0"/>
    </xf>
    <xf numFmtId="184" fontId="9" fillId="33" borderId="21" xfId="0" applyNumberFormat="1" applyFont="1" applyFill="1" applyBorder="1" applyAlignment="1" applyProtection="1">
      <alignment/>
      <protection locked="0"/>
    </xf>
    <xf numFmtId="49" fontId="9" fillId="33" borderId="26" xfId="0" applyNumberFormat="1" applyFont="1" applyFill="1" applyBorder="1" applyAlignment="1" applyProtection="1">
      <alignment vertical="center"/>
      <protection locked="0"/>
    </xf>
    <xf numFmtId="184" fontId="16" fillId="33" borderId="26" xfId="0" applyNumberFormat="1" applyFont="1" applyFill="1" applyBorder="1" applyAlignment="1" applyProtection="1">
      <alignment vertical="center"/>
      <protection locked="0"/>
    </xf>
    <xf numFmtId="184" fontId="9" fillId="33" borderId="26" xfId="0" applyNumberFormat="1" applyFont="1" applyFill="1" applyBorder="1" applyAlignment="1" applyProtection="1">
      <alignment vertical="center"/>
      <protection locked="0"/>
    </xf>
    <xf numFmtId="0" fontId="9" fillId="33" borderId="21" xfId="0" applyFont="1" applyFill="1" applyBorder="1" applyAlignment="1" applyProtection="1">
      <alignment/>
      <protection locked="0"/>
    </xf>
    <xf numFmtId="0" fontId="17" fillId="33" borderId="28" xfId="0" applyFont="1" applyFill="1" applyBorder="1" applyAlignment="1" applyProtection="1">
      <alignment/>
      <protection locked="0"/>
    </xf>
    <xf numFmtId="184" fontId="9" fillId="33" borderId="21" xfId="0" applyNumberFormat="1" applyFont="1" applyFill="1" applyBorder="1" applyAlignment="1" applyProtection="1">
      <alignment vertical="center"/>
      <protection locked="0"/>
    </xf>
    <xf numFmtId="49" fontId="9" fillId="33" borderId="22" xfId="0" applyNumberFormat="1" applyFont="1" applyFill="1" applyBorder="1" applyAlignment="1" applyProtection="1">
      <alignment vertical="center"/>
      <protection locked="0"/>
    </xf>
    <xf numFmtId="184" fontId="16" fillId="33" borderId="22" xfId="0" applyNumberFormat="1" applyFont="1" applyFill="1" applyBorder="1" applyAlignment="1" applyProtection="1">
      <alignment vertical="center"/>
      <protection locked="0"/>
    </xf>
    <xf numFmtId="184" fontId="9" fillId="33" borderId="22" xfId="0" applyNumberFormat="1" applyFont="1" applyFill="1" applyBorder="1" applyAlignment="1" applyProtection="1">
      <alignment vertical="center"/>
      <protection locked="0"/>
    </xf>
    <xf numFmtId="184" fontId="6" fillId="33" borderId="22" xfId="0" applyNumberFormat="1" applyFont="1" applyFill="1" applyBorder="1" applyAlignment="1" applyProtection="1">
      <alignment vertical="center"/>
      <protection locked="0"/>
    </xf>
    <xf numFmtId="49" fontId="6" fillId="33" borderId="21" xfId="0" applyNumberFormat="1" applyFont="1" applyFill="1" applyBorder="1" applyAlignment="1" applyProtection="1">
      <alignment/>
      <protection locked="0"/>
    </xf>
    <xf numFmtId="49" fontId="6" fillId="33" borderId="21" xfId="0" applyNumberFormat="1" applyFont="1" applyFill="1" applyBorder="1" applyAlignment="1" applyProtection="1">
      <alignment horizontal="center" vertical="center"/>
      <protection locked="0"/>
    </xf>
    <xf numFmtId="49" fontId="6" fillId="33" borderId="21" xfId="0" applyNumberFormat="1" applyFont="1" applyFill="1" applyBorder="1" applyAlignment="1" applyProtection="1">
      <alignment horizontal="center"/>
      <protection locked="0"/>
    </xf>
    <xf numFmtId="0" fontId="0" fillId="33" borderId="0" xfId="0" applyFill="1" applyAlignment="1" applyProtection="1">
      <alignment/>
      <protection locked="0"/>
    </xf>
    <xf numFmtId="49" fontId="6" fillId="33" borderId="22" xfId="0" applyNumberFormat="1" applyFont="1" applyFill="1" applyBorder="1" applyAlignment="1" applyProtection="1">
      <alignment horizontal="center" vertical="center"/>
      <protection locked="0"/>
    </xf>
    <xf numFmtId="184" fontId="6" fillId="33" borderId="26" xfId="0" applyNumberFormat="1" applyFont="1" applyFill="1" applyBorder="1" applyAlignment="1">
      <alignment vertical="center"/>
    </xf>
    <xf numFmtId="0" fontId="8" fillId="0" borderId="0" xfId="0" applyFont="1" applyFill="1" applyBorder="1" applyAlignment="1">
      <alignment vertical="center"/>
    </xf>
    <xf numFmtId="184" fontId="6" fillId="0" borderId="26" xfId="0" applyNumberFormat="1" applyFont="1" applyBorder="1" applyAlignment="1">
      <alignment vertical="center"/>
    </xf>
    <xf numFmtId="0" fontId="7" fillId="0" borderId="0" xfId="0" applyFont="1" applyAlignment="1">
      <alignment horizontal="centerContinuous" vertical="center"/>
    </xf>
    <xf numFmtId="0" fontId="8" fillId="0" borderId="0" xfId="0" applyFont="1" applyAlignment="1">
      <alignment horizontal="centerContinuous" vertical="center"/>
    </xf>
    <xf numFmtId="12" fontId="8" fillId="0" borderId="22" xfId="48" applyNumberFormat="1" applyFont="1" applyBorder="1" applyAlignment="1">
      <alignment horizontal="center" vertical="center"/>
    </xf>
    <xf numFmtId="49" fontId="8" fillId="0" borderId="22" xfId="48" applyNumberFormat="1" applyFont="1" applyBorder="1" applyAlignment="1">
      <alignment vertical="center"/>
    </xf>
    <xf numFmtId="193" fontId="8" fillId="0" borderId="22" xfId="48" applyNumberFormat="1" applyFont="1" applyBorder="1" applyAlignment="1">
      <alignment horizontal="center" vertical="center"/>
    </xf>
    <xf numFmtId="193" fontId="8" fillId="0" borderId="21" xfId="48" applyNumberFormat="1" applyFont="1" applyBorder="1" applyAlignment="1">
      <alignment horizontal="center" vertical="center"/>
    </xf>
    <xf numFmtId="0" fontId="8" fillId="0" borderId="29" xfId="0" applyFont="1" applyBorder="1" applyAlignment="1">
      <alignment vertical="center"/>
    </xf>
    <xf numFmtId="0" fontId="8" fillId="0" borderId="21" xfId="0" applyFont="1" applyBorder="1" applyAlignment="1">
      <alignment vertical="center"/>
    </xf>
    <xf numFmtId="0" fontId="8" fillId="0" borderId="30" xfId="0" applyFont="1" applyBorder="1" applyAlignment="1">
      <alignment vertical="center"/>
    </xf>
    <xf numFmtId="0" fontId="8" fillId="0" borderId="25" xfId="0" applyFont="1" applyBorder="1" applyAlignment="1">
      <alignment vertical="center"/>
    </xf>
    <xf numFmtId="0" fontId="8" fillId="0" borderId="29" xfId="0" applyFont="1" applyFill="1" applyBorder="1" applyAlignment="1">
      <alignment vertical="center"/>
    </xf>
    <xf numFmtId="0" fontId="7" fillId="0" borderId="31" xfId="0" applyFont="1" applyBorder="1" applyAlignment="1">
      <alignment horizontal="center" vertical="center"/>
    </xf>
    <xf numFmtId="0" fontId="7" fillId="0" borderId="19" xfId="0" applyFont="1" applyFill="1" applyBorder="1" applyAlignment="1">
      <alignment vertical="center"/>
    </xf>
    <xf numFmtId="191" fontId="8" fillId="0" borderId="22" xfId="0" applyNumberFormat="1" applyFont="1" applyBorder="1" applyAlignment="1">
      <alignment horizontal="centerContinuous" vertical="center"/>
    </xf>
    <xf numFmtId="38" fontId="8" fillId="0" borderId="29" xfId="48" applyFont="1" applyBorder="1" applyAlignment="1">
      <alignment vertical="center"/>
    </xf>
    <xf numFmtId="184" fontId="9" fillId="33" borderId="26" xfId="0" applyNumberFormat="1" applyFont="1" applyFill="1" applyBorder="1" applyAlignment="1">
      <alignment vertical="center"/>
    </xf>
    <xf numFmtId="0" fontId="14" fillId="0" borderId="32" xfId="0" applyFont="1" applyBorder="1" applyAlignment="1">
      <alignment vertical="center"/>
    </xf>
    <xf numFmtId="0" fontId="14" fillId="0" borderId="18" xfId="0" applyFont="1" applyBorder="1" applyAlignment="1">
      <alignment vertical="center"/>
    </xf>
    <xf numFmtId="49" fontId="6" fillId="33" borderId="26" xfId="0" applyNumberFormat="1" applyFont="1" applyFill="1" applyBorder="1" applyAlignment="1" applyProtection="1">
      <alignment vertical="center"/>
      <protection locked="0"/>
    </xf>
    <xf numFmtId="0" fontId="7" fillId="0" borderId="33" xfId="0" applyFont="1" applyBorder="1" applyAlignment="1">
      <alignment vertical="center"/>
    </xf>
    <xf numFmtId="0" fontId="7" fillId="0" borderId="34" xfId="0" applyFont="1" applyBorder="1" applyAlignment="1">
      <alignment vertical="center"/>
    </xf>
    <xf numFmtId="0" fontId="14" fillId="0" borderId="35" xfId="0" applyFont="1" applyBorder="1" applyAlignment="1">
      <alignment vertical="center"/>
    </xf>
    <xf numFmtId="0" fontId="7" fillId="0" borderId="36" xfId="0" applyFont="1" applyBorder="1" applyAlignment="1">
      <alignment vertical="center"/>
    </xf>
    <xf numFmtId="0" fontId="7" fillId="0" borderId="37" xfId="0" applyFont="1" applyBorder="1" applyAlignment="1">
      <alignment vertical="center"/>
    </xf>
    <xf numFmtId="0" fontId="8" fillId="0" borderId="11" xfId="0" applyFont="1" applyBorder="1" applyAlignment="1">
      <alignment vertical="center"/>
    </xf>
    <xf numFmtId="193" fontId="8" fillId="0" borderId="38" xfId="48" applyNumberFormat="1" applyFont="1" applyBorder="1" applyAlignment="1">
      <alignment vertical="center"/>
    </xf>
    <xf numFmtId="0" fontId="7" fillId="0" borderId="39" xfId="0" applyFont="1" applyBorder="1" applyAlignment="1">
      <alignment vertical="center"/>
    </xf>
    <xf numFmtId="193" fontId="8" fillId="0" borderId="40" xfId="48" applyNumberFormat="1" applyFont="1" applyBorder="1" applyAlignment="1">
      <alignment horizontal="center" vertical="center"/>
    </xf>
    <xf numFmtId="0" fontId="7" fillId="0" borderId="11" xfId="0" applyFont="1" applyBorder="1" applyAlignment="1">
      <alignment vertical="center"/>
    </xf>
    <xf numFmtId="193" fontId="8" fillId="0" borderId="38" xfId="48" applyNumberFormat="1" applyFont="1" applyBorder="1" applyAlignment="1">
      <alignment horizontal="center" vertical="center"/>
    </xf>
    <xf numFmtId="0" fontId="8" fillId="0" borderId="40" xfId="0" applyFont="1" applyBorder="1" applyAlignment="1">
      <alignment horizontal="center" vertical="center"/>
    </xf>
    <xf numFmtId="192" fontId="8" fillId="0" borderId="38" xfId="0" applyNumberFormat="1" applyFont="1" applyBorder="1" applyAlignment="1">
      <alignment vertical="center"/>
    </xf>
    <xf numFmtId="192" fontId="8" fillId="0" borderId="40" xfId="0" applyNumberFormat="1" applyFont="1" applyBorder="1" applyAlignment="1">
      <alignment vertical="center"/>
    </xf>
    <xf numFmtId="0" fontId="8" fillId="0" borderId="39" xfId="0" applyFont="1" applyBorder="1" applyAlignment="1">
      <alignment vertical="center"/>
    </xf>
    <xf numFmtId="192" fontId="8" fillId="0" borderId="41" xfId="0" applyNumberFormat="1" applyFont="1" applyBorder="1" applyAlignment="1">
      <alignment vertical="center"/>
    </xf>
    <xf numFmtId="192" fontId="8" fillId="0" borderId="42" xfId="0" applyNumberFormat="1" applyFont="1" applyBorder="1" applyAlignment="1">
      <alignment vertical="center"/>
    </xf>
    <xf numFmtId="191" fontId="8" fillId="0" borderId="40" xfId="0" applyNumberFormat="1" applyFont="1" applyBorder="1" applyAlignment="1">
      <alignment horizontal="centerContinuous" vertical="center"/>
    </xf>
    <xf numFmtId="38" fontId="8" fillId="0" borderId="43" xfId="48" applyFont="1" applyBorder="1" applyAlignment="1">
      <alignment vertical="center"/>
    </xf>
    <xf numFmtId="0" fontId="7" fillId="0" borderId="39" xfId="0" applyFont="1" applyBorder="1" applyAlignment="1">
      <alignment horizontal="distributed" vertical="center"/>
    </xf>
    <xf numFmtId="0" fontId="7" fillId="0" borderId="11" xfId="0" applyFont="1" applyBorder="1" applyAlignment="1">
      <alignment horizontal="center" vertical="center"/>
    </xf>
    <xf numFmtId="188" fontId="8" fillId="0" borderId="44" xfId="0" applyNumberFormat="1" applyFont="1" applyBorder="1" applyAlignment="1">
      <alignment vertical="center"/>
    </xf>
    <xf numFmtId="188" fontId="8" fillId="0" borderId="45" xfId="0" applyNumberFormat="1" applyFont="1" applyBorder="1" applyAlignment="1">
      <alignment vertical="center"/>
    </xf>
    <xf numFmtId="0" fontId="8" fillId="0" borderId="43" xfId="0" applyFont="1" applyBorder="1" applyAlignment="1">
      <alignment vertical="center"/>
    </xf>
    <xf numFmtId="0" fontId="8" fillId="0" borderId="11" xfId="0" applyFont="1" applyBorder="1" applyAlignment="1">
      <alignment horizontal="center" vertical="center"/>
    </xf>
    <xf numFmtId="0" fontId="8" fillId="0" borderId="44" xfId="0" applyFont="1" applyFill="1" applyBorder="1" applyAlignment="1">
      <alignment vertical="center"/>
    </xf>
    <xf numFmtId="0" fontId="8" fillId="0" borderId="39" xfId="0" applyFont="1" applyBorder="1" applyAlignment="1">
      <alignment horizontal="distributed" vertical="center"/>
    </xf>
    <xf numFmtId="0" fontId="8" fillId="0" borderId="42" xfId="0" applyFont="1" applyFill="1" applyBorder="1" applyAlignment="1">
      <alignment vertical="center"/>
    </xf>
    <xf numFmtId="0" fontId="9" fillId="0" borderId="39" xfId="0" applyFont="1" applyBorder="1" applyAlignment="1">
      <alignment horizontal="distributed" vertical="center"/>
    </xf>
    <xf numFmtId="0" fontId="8" fillId="0" borderId="11" xfId="0" applyFont="1" applyBorder="1" applyAlignment="1">
      <alignment horizontal="distributed" vertical="center"/>
    </xf>
    <xf numFmtId="0" fontId="7" fillId="0" borderId="11" xfId="0" applyFont="1" applyBorder="1" applyAlignment="1">
      <alignment horizontal="distributed" vertical="center"/>
    </xf>
    <xf numFmtId="0" fontId="8" fillId="0" borderId="42" xfId="0" applyFont="1" applyBorder="1" applyAlignment="1">
      <alignment vertical="center"/>
    </xf>
    <xf numFmtId="191" fontId="8" fillId="0" borderId="46" xfId="0" applyNumberFormat="1" applyFont="1" applyBorder="1" applyAlignment="1">
      <alignment horizontal="centerContinuous" vertical="center"/>
    </xf>
    <xf numFmtId="38" fontId="13" fillId="0" borderId="20" xfId="48" applyFont="1" applyBorder="1" applyAlignment="1">
      <alignment vertical="center"/>
    </xf>
    <xf numFmtId="38" fontId="13" fillId="0" borderId="22" xfId="48" applyFont="1" applyBorder="1" applyAlignment="1">
      <alignment vertical="center"/>
    </xf>
    <xf numFmtId="192" fontId="13" fillId="0" borderId="45" xfId="0" applyNumberFormat="1" applyFont="1" applyBorder="1" applyAlignment="1">
      <alignment vertical="center"/>
    </xf>
    <xf numFmtId="38" fontId="13" fillId="0" borderId="40" xfId="48" applyFont="1" applyBorder="1" applyAlignment="1">
      <alignment vertical="center"/>
    </xf>
    <xf numFmtId="191" fontId="13" fillId="0" borderId="18" xfId="0" applyNumberFormat="1" applyFont="1" applyBorder="1" applyAlignment="1">
      <alignment vertical="center"/>
    </xf>
    <xf numFmtId="191" fontId="13" fillId="0" borderId="19" xfId="0" applyNumberFormat="1" applyFont="1" applyBorder="1" applyAlignment="1">
      <alignment vertical="center"/>
    </xf>
    <xf numFmtId="191" fontId="13" fillId="0" borderId="46" xfId="0" applyNumberFormat="1"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199" fontId="8" fillId="0" borderId="21" xfId="0" applyNumberFormat="1" applyFont="1" applyBorder="1" applyAlignment="1">
      <alignment vertical="center"/>
    </xf>
    <xf numFmtId="199" fontId="8" fillId="0" borderId="22" xfId="0" applyNumberFormat="1" applyFont="1" applyBorder="1" applyAlignment="1">
      <alignment vertical="center"/>
    </xf>
    <xf numFmtId="57" fontId="8" fillId="0" borderId="21" xfId="0" applyNumberFormat="1" applyFont="1" applyBorder="1" applyAlignment="1">
      <alignment vertical="center"/>
    </xf>
    <xf numFmtId="0" fontId="8" fillId="0" borderId="22" xfId="0" applyFont="1" applyBorder="1" applyAlignment="1">
      <alignment horizontal="center" vertical="center"/>
    </xf>
    <xf numFmtId="0" fontId="8" fillId="0" borderId="47" xfId="0" applyFont="1" applyBorder="1" applyAlignment="1">
      <alignment vertical="center"/>
    </xf>
    <xf numFmtId="0" fontId="8" fillId="0" borderId="48" xfId="0" applyFont="1" applyBorder="1" applyAlignment="1">
      <alignment vertical="center"/>
    </xf>
    <xf numFmtId="191" fontId="8" fillId="0" borderId="21" xfId="0" applyNumberFormat="1" applyFont="1" applyBorder="1" applyAlignment="1">
      <alignment vertical="center"/>
    </xf>
    <xf numFmtId="191" fontId="13" fillId="0" borderId="22" xfId="0" applyNumberFormat="1" applyFont="1" applyBorder="1" applyAlignment="1">
      <alignment vertical="center"/>
    </xf>
    <xf numFmtId="191" fontId="13" fillId="0" borderId="21" xfId="0" applyNumberFormat="1" applyFont="1" applyBorder="1" applyAlignment="1">
      <alignment vertical="center"/>
    </xf>
    <xf numFmtId="191" fontId="13" fillId="0" borderId="49" xfId="0" applyNumberFormat="1" applyFont="1" applyBorder="1" applyAlignment="1">
      <alignment vertical="center"/>
    </xf>
    <xf numFmtId="200" fontId="8" fillId="0" borderId="29" xfId="0" applyNumberFormat="1" applyFont="1" applyBorder="1" applyAlignment="1">
      <alignment vertical="center"/>
    </xf>
    <xf numFmtId="0" fontId="8" fillId="0" borderId="10" xfId="0" applyFont="1" applyBorder="1" applyAlignment="1">
      <alignment horizontal="right" vertical="center"/>
    </xf>
    <xf numFmtId="4" fontId="8" fillId="0" borderId="10" xfId="0" applyNumberFormat="1" applyFont="1" applyBorder="1" applyAlignment="1">
      <alignment vertical="center"/>
    </xf>
    <xf numFmtId="4" fontId="8" fillId="0" borderId="50" xfId="0" applyNumberFormat="1" applyFont="1" applyBorder="1" applyAlignment="1">
      <alignment vertical="center"/>
    </xf>
    <xf numFmtId="184" fontId="16" fillId="33" borderId="26" xfId="0" applyNumberFormat="1" applyFont="1" applyFill="1" applyBorder="1" applyAlignment="1" applyProtection="1">
      <alignment horizontal="right" vertical="center"/>
      <protection locked="0"/>
    </xf>
    <xf numFmtId="0" fontId="7" fillId="0" borderId="30" xfId="0" applyFont="1" applyBorder="1" applyAlignment="1">
      <alignment vertical="center"/>
    </xf>
    <xf numFmtId="0" fontId="7" fillId="0" borderId="25" xfId="0" applyFont="1" applyBorder="1" applyAlignment="1">
      <alignment vertical="center"/>
    </xf>
    <xf numFmtId="0" fontId="12" fillId="0" borderId="51" xfId="0" applyFont="1" applyBorder="1" applyAlignment="1">
      <alignment vertical="center"/>
    </xf>
    <xf numFmtId="49" fontId="11" fillId="34" borderId="21" xfId="0" applyNumberFormat="1" applyFont="1" applyFill="1" applyBorder="1" applyAlignment="1" applyProtection="1">
      <alignment horizontal="center"/>
      <protection locked="0"/>
    </xf>
    <xf numFmtId="49" fontId="11" fillId="34" borderId="21" xfId="0" applyNumberFormat="1" applyFont="1" applyFill="1" applyBorder="1" applyAlignment="1" applyProtection="1">
      <alignment/>
      <protection locked="0"/>
    </xf>
    <xf numFmtId="184" fontId="16" fillId="34" borderId="21" xfId="0" applyNumberFormat="1" applyFont="1" applyFill="1" applyBorder="1" applyAlignment="1" applyProtection="1">
      <alignment/>
      <protection locked="0"/>
    </xf>
    <xf numFmtId="49" fontId="11" fillId="34" borderId="21" xfId="0" applyNumberFormat="1" applyFont="1" applyFill="1" applyBorder="1" applyAlignment="1" applyProtection="1">
      <alignment horizontal="center" vertical="center"/>
      <protection locked="0"/>
    </xf>
    <xf numFmtId="49" fontId="11" fillId="34" borderId="26" xfId="0" applyNumberFormat="1" applyFont="1" applyFill="1" applyBorder="1" applyAlignment="1" applyProtection="1">
      <alignment vertical="center"/>
      <protection locked="0"/>
    </xf>
    <xf numFmtId="184" fontId="16" fillId="34" borderId="26" xfId="0" applyNumberFormat="1" applyFont="1" applyFill="1" applyBorder="1" applyAlignment="1" applyProtection="1">
      <alignment horizontal="right" vertical="center"/>
      <protection locked="0"/>
    </xf>
    <xf numFmtId="184" fontId="16" fillId="34" borderId="26" xfId="0" applyNumberFormat="1" applyFont="1" applyFill="1" applyBorder="1" applyAlignment="1" applyProtection="1">
      <alignment vertical="center"/>
      <protection locked="0"/>
    </xf>
    <xf numFmtId="49" fontId="16" fillId="34" borderId="21" xfId="0" applyNumberFormat="1" applyFont="1" applyFill="1" applyBorder="1" applyAlignment="1" applyProtection="1">
      <alignment/>
      <protection locked="0"/>
    </xf>
    <xf numFmtId="49" fontId="11" fillId="34" borderId="21" xfId="0" applyNumberFormat="1" applyFont="1" applyFill="1" applyBorder="1" applyAlignment="1">
      <alignment horizontal="center" vertical="center"/>
    </xf>
    <xf numFmtId="184" fontId="11" fillId="34" borderId="26" xfId="0" applyNumberFormat="1" applyFont="1" applyFill="1" applyBorder="1" applyAlignment="1">
      <alignment vertical="center"/>
    </xf>
    <xf numFmtId="49" fontId="6" fillId="34" borderId="21" xfId="0" applyNumberFormat="1" applyFont="1" applyFill="1" applyBorder="1" applyAlignment="1" applyProtection="1">
      <alignment horizontal="center"/>
      <protection locked="0"/>
    </xf>
    <xf numFmtId="49" fontId="9" fillId="34" borderId="21" xfId="0" applyNumberFormat="1" applyFont="1" applyFill="1" applyBorder="1" applyAlignment="1" applyProtection="1">
      <alignment/>
      <protection locked="0"/>
    </xf>
    <xf numFmtId="194" fontId="15" fillId="34" borderId="21" xfId="0" applyNumberFormat="1" applyFont="1" applyFill="1" applyBorder="1" applyAlignment="1" applyProtection="1">
      <alignment/>
      <protection locked="0"/>
    </xf>
    <xf numFmtId="184" fontId="15" fillId="34" borderId="21" xfId="0" applyNumberFormat="1" applyFont="1" applyFill="1" applyBorder="1" applyAlignment="1" applyProtection="1">
      <alignment/>
      <protection locked="0"/>
    </xf>
    <xf numFmtId="184" fontId="9" fillId="34" borderId="21" xfId="0" applyNumberFormat="1" applyFont="1" applyFill="1" applyBorder="1" applyAlignment="1" applyProtection="1">
      <alignment/>
      <protection locked="0"/>
    </xf>
    <xf numFmtId="49" fontId="6" fillId="34" borderId="21" xfId="0" applyNumberFormat="1" applyFont="1" applyFill="1" applyBorder="1" applyAlignment="1" applyProtection="1">
      <alignment vertical="center"/>
      <protection locked="0"/>
    </xf>
    <xf numFmtId="49" fontId="9" fillId="34" borderId="26" xfId="0" applyNumberFormat="1" applyFont="1" applyFill="1" applyBorder="1" applyAlignment="1" applyProtection="1">
      <alignment vertical="center"/>
      <protection locked="0"/>
    </xf>
    <xf numFmtId="194" fontId="16" fillId="34" borderId="26" xfId="0" applyNumberFormat="1" applyFont="1" applyFill="1" applyBorder="1" applyAlignment="1" applyProtection="1">
      <alignment vertical="center"/>
      <protection locked="0"/>
    </xf>
    <xf numFmtId="184" fontId="9" fillId="34" borderId="26" xfId="0" applyNumberFormat="1" applyFont="1" applyFill="1" applyBorder="1" applyAlignment="1" applyProtection="1">
      <alignment vertical="center"/>
      <protection locked="0"/>
    </xf>
    <xf numFmtId="49" fontId="9" fillId="34" borderId="21" xfId="0" applyNumberFormat="1" applyFont="1" applyFill="1" applyBorder="1" applyAlignment="1" applyProtection="1">
      <alignment horizontal="center"/>
      <protection locked="0"/>
    </xf>
    <xf numFmtId="49" fontId="6" fillId="34" borderId="22" xfId="0" applyNumberFormat="1" applyFont="1" applyFill="1" applyBorder="1" applyAlignment="1" applyProtection="1">
      <alignment vertical="center"/>
      <protection locked="0"/>
    </xf>
    <xf numFmtId="49" fontId="9" fillId="34" borderId="22" xfId="0" applyNumberFormat="1" applyFont="1" applyFill="1" applyBorder="1" applyAlignment="1" applyProtection="1">
      <alignment vertical="center"/>
      <protection locked="0"/>
    </xf>
    <xf numFmtId="194" fontId="16" fillId="34" borderId="22" xfId="0" applyNumberFormat="1" applyFont="1" applyFill="1" applyBorder="1" applyAlignment="1" applyProtection="1">
      <alignment vertical="center"/>
      <protection locked="0"/>
    </xf>
    <xf numFmtId="184" fontId="9" fillId="34" borderId="22" xfId="0" applyNumberFormat="1" applyFont="1" applyFill="1" applyBorder="1" applyAlignment="1" applyProtection="1">
      <alignment vertical="center"/>
      <protection locked="0"/>
    </xf>
    <xf numFmtId="0" fontId="13" fillId="0" borderId="11" xfId="0" applyFont="1" applyBorder="1" applyAlignment="1">
      <alignment horizontal="distributed" vertical="center"/>
    </xf>
    <xf numFmtId="0" fontId="6" fillId="0" borderId="12" xfId="0" applyFont="1" applyBorder="1" applyAlignment="1">
      <alignment horizontal="distributed" vertical="center"/>
    </xf>
    <xf numFmtId="0" fontId="4" fillId="0" borderId="52" xfId="0" applyFont="1" applyFill="1" applyBorder="1" applyAlignment="1">
      <alignment horizontal="center"/>
    </xf>
    <xf numFmtId="182" fontId="4" fillId="0" borderId="19" xfId="48" applyNumberFormat="1" applyFont="1" applyFill="1" applyBorder="1" applyAlignment="1">
      <alignment horizontal="right"/>
    </xf>
    <xf numFmtId="182" fontId="4" fillId="0" borderId="21" xfId="48" applyNumberFormat="1" applyFont="1" applyFill="1" applyBorder="1" applyAlignment="1">
      <alignment/>
    </xf>
    <xf numFmtId="182" fontId="4" fillId="0" borderId="38" xfId="48" applyNumberFormat="1" applyFont="1" applyFill="1" applyBorder="1" applyAlignment="1">
      <alignment/>
    </xf>
    <xf numFmtId="184" fontId="4" fillId="0" borderId="18" xfId="48" applyNumberFormat="1" applyFont="1" applyFill="1" applyBorder="1" applyAlignment="1">
      <alignment horizontal="center"/>
    </xf>
    <xf numFmtId="184" fontId="4" fillId="0" borderId="22" xfId="48" applyNumberFormat="1" applyFont="1" applyFill="1" applyBorder="1" applyAlignment="1">
      <alignment horizontal="right"/>
    </xf>
    <xf numFmtId="182" fontId="4" fillId="0" borderId="40" xfId="48" applyNumberFormat="1" applyFont="1" applyFill="1" applyBorder="1" applyAlignment="1">
      <alignment/>
    </xf>
    <xf numFmtId="184" fontId="4" fillId="0" borderId="19" xfId="48" applyNumberFormat="1" applyFont="1" applyFill="1" applyBorder="1" applyAlignment="1">
      <alignment horizontal="right"/>
    </xf>
    <xf numFmtId="184" fontId="4" fillId="0" borderId="18" xfId="48" applyNumberFormat="1" applyFont="1" applyFill="1" applyBorder="1" applyAlignment="1">
      <alignment horizontal="right"/>
    </xf>
    <xf numFmtId="0" fontId="0" fillId="0" borderId="53" xfId="0" applyFill="1" applyBorder="1" applyAlignment="1">
      <alignment/>
    </xf>
    <xf numFmtId="184" fontId="4" fillId="0" borderId="54" xfId="48" applyNumberFormat="1" applyFont="1" applyFill="1" applyBorder="1" applyAlignment="1">
      <alignment horizontal="center"/>
    </xf>
    <xf numFmtId="184" fontId="4" fillId="0" borderId="46" xfId="48" applyNumberFormat="1" applyFont="1" applyFill="1" applyBorder="1" applyAlignment="1">
      <alignment horizontal="right"/>
    </xf>
    <xf numFmtId="182" fontId="4" fillId="0" borderId="55" xfId="48" applyNumberFormat="1" applyFont="1" applyFill="1" applyBorder="1" applyAlignment="1">
      <alignment/>
    </xf>
    <xf numFmtId="0" fontId="4" fillId="0" borderId="53" xfId="0" applyFont="1" applyFill="1" applyBorder="1" applyAlignment="1">
      <alignment horizontal="center"/>
    </xf>
    <xf numFmtId="182" fontId="4" fillId="0" borderId="21" xfId="0" applyNumberFormat="1" applyFont="1" applyFill="1" applyBorder="1" applyAlignment="1">
      <alignment horizontal="right"/>
    </xf>
    <xf numFmtId="184" fontId="4" fillId="0" borderId="20" xfId="48" applyNumberFormat="1" applyFont="1" applyFill="1" applyBorder="1" applyAlignment="1">
      <alignment horizontal="right"/>
    </xf>
    <xf numFmtId="184" fontId="4" fillId="0" borderId="0" xfId="48" applyNumberFormat="1" applyFont="1" applyFill="1" applyBorder="1" applyAlignment="1">
      <alignment horizontal="right"/>
    </xf>
    <xf numFmtId="0" fontId="4" fillId="0" borderId="53" xfId="0" applyFont="1" applyFill="1" applyBorder="1" applyAlignment="1">
      <alignment/>
    </xf>
    <xf numFmtId="184" fontId="4" fillId="0" borderId="10" xfId="48" applyNumberFormat="1" applyFont="1" applyFill="1" applyBorder="1" applyAlignment="1">
      <alignment horizontal="right"/>
    </xf>
    <xf numFmtId="0" fontId="21" fillId="0" borderId="11" xfId="0" applyFont="1" applyFill="1" applyBorder="1" applyAlignment="1">
      <alignment horizontal="left"/>
    </xf>
    <xf numFmtId="0" fontId="21" fillId="0" borderId="0" xfId="0" applyFont="1" applyFill="1" applyBorder="1" applyAlignment="1">
      <alignment/>
    </xf>
    <xf numFmtId="184" fontId="21" fillId="0" borderId="0" xfId="0" applyNumberFormat="1" applyFont="1" applyFill="1" applyBorder="1" applyAlignment="1">
      <alignment horizontal="right"/>
    </xf>
    <xf numFmtId="185" fontId="21" fillId="0" borderId="42" xfId="48" applyNumberFormat="1" applyFont="1" applyFill="1" applyBorder="1" applyAlignment="1">
      <alignment/>
    </xf>
    <xf numFmtId="0" fontId="8" fillId="0" borderId="29" xfId="0" applyFont="1" applyBorder="1" applyAlignment="1">
      <alignment vertical="center" wrapText="1"/>
    </xf>
    <xf numFmtId="0" fontId="0" fillId="0" borderId="22" xfId="0" applyBorder="1" applyAlignment="1">
      <alignment vertical="center"/>
    </xf>
    <xf numFmtId="0" fontId="7" fillId="0" borderId="29" xfId="0" applyFont="1" applyBorder="1" applyAlignment="1">
      <alignment horizontal="center" vertical="center"/>
    </xf>
    <xf numFmtId="0" fontId="0" fillId="0" borderId="22" xfId="0" applyBorder="1" applyAlignment="1">
      <alignment vertical="center" wrapText="1"/>
    </xf>
    <xf numFmtId="0" fontId="21" fillId="0" borderId="11" xfId="0" applyFont="1" applyFill="1" applyBorder="1" applyAlignment="1">
      <alignment/>
    </xf>
    <xf numFmtId="0" fontId="21" fillId="0" borderId="0" xfId="0" applyFont="1" applyFill="1" applyAlignment="1">
      <alignment/>
    </xf>
    <xf numFmtId="0" fontId="21" fillId="0" borderId="42" xfId="0" applyFont="1" applyFill="1" applyBorder="1" applyAlignment="1">
      <alignment/>
    </xf>
    <xf numFmtId="0" fontId="21" fillId="0" borderId="12" xfId="0" applyFont="1" applyFill="1" applyBorder="1" applyAlignment="1">
      <alignment/>
    </xf>
    <xf numFmtId="0" fontId="21" fillId="0" borderId="10" xfId="0" applyFont="1" applyFill="1" applyBorder="1" applyAlignment="1">
      <alignment/>
    </xf>
    <xf numFmtId="0" fontId="21" fillId="0" borderId="50" xfId="0" applyFont="1" applyFill="1" applyBorder="1" applyAlignment="1">
      <alignment/>
    </xf>
    <xf numFmtId="0" fontId="21" fillId="0" borderId="11" xfId="0" applyFont="1" applyFill="1" applyBorder="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3</xdr:col>
      <xdr:colOff>0</xdr:colOff>
      <xdr:row>0</xdr:row>
      <xdr:rowOff>0</xdr:rowOff>
    </xdr:to>
    <xdr:sp>
      <xdr:nvSpPr>
        <xdr:cNvPr id="1" name="テキスト 1"/>
        <xdr:cNvSpPr txBox="1">
          <a:spLocks noChangeArrowheads="1"/>
        </xdr:cNvSpPr>
      </xdr:nvSpPr>
      <xdr:spPr>
        <a:xfrm>
          <a:off x="9525" y="0"/>
          <a:ext cx="2886075" cy="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latin typeface="游ゴシック"/>
              <a:ea typeface="游ゴシック"/>
              <a:cs typeface="游ゴシック"/>
            </a:rPr>
            <a:t>事</a:t>
          </a:r>
          <a:r>
            <a:rPr lang="en-US" cap="none" sz="1200" b="0" i="0" u="none" baseline="0">
              <a:solidFill>
                <a:srgbClr val="000000"/>
              </a:solidFill>
              <a:latin typeface="明朝"/>
              <a:ea typeface="明朝"/>
              <a:cs typeface="明朝"/>
            </a:rPr>
            <a:t>  </a:t>
          </a:r>
          <a:r>
            <a:rPr lang="en-US" cap="none" sz="1200" b="0" i="0" u="none" baseline="0">
              <a:solidFill>
                <a:srgbClr val="000000"/>
              </a:solidFill>
              <a:latin typeface="游ゴシック"/>
              <a:ea typeface="游ゴシック"/>
              <a:cs typeface="游ゴシック"/>
            </a:rPr>
            <a:t>業</a:t>
          </a:r>
          <a:r>
            <a:rPr lang="en-US" cap="none" sz="1200" b="0" i="0" u="none" baseline="0">
              <a:solidFill>
                <a:srgbClr val="000000"/>
              </a:solidFill>
              <a:latin typeface="明朝"/>
              <a:ea typeface="明朝"/>
              <a:cs typeface="明朝"/>
            </a:rPr>
            <a:t>  </a:t>
          </a:r>
          <a:r>
            <a:rPr lang="en-US" cap="none" sz="1200" b="0" i="0" u="none" baseline="0">
              <a:solidFill>
                <a:srgbClr val="000000"/>
              </a:solidFill>
              <a:latin typeface="游ゴシック"/>
              <a:ea typeface="游ゴシック"/>
              <a:cs typeface="游ゴシック"/>
            </a:rPr>
            <a:t>名</a:t>
          </a:r>
        </a:p>
      </xdr:txBody>
    </xdr:sp>
    <xdr:clientData/>
  </xdr:twoCellAnchor>
  <xdr:twoCellAnchor>
    <xdr:from>
      <xdr:col>0</xdr:col>
      <xdr:colOff>0</xdr:colOff>
      <xdr:row>0</xdr:row>
      <xdr:rowOff>0</xdr:rowOff>
    </xdr:from>
    <xdr:to>
      <xdr:col>2</xdr:col>
      <xdr:colOff>1000125</xdr:colOff>
      <xdr:row>0</xdr:row>
      <xdr:rowOff>0</xdr:rowOff>
    </xdr:to>
    <xdr:sp>
      <xdr:nvSpPr>
        <xdr:cNvPr id="2" name="テキスト 2"/>
        <xdr:cNvSpPr txBox="1">
          <a:spLocks noChangeArrowheads="1"/>
        </xdr:cNvSpPr>
      </xdr:nvSpPr>
      <xdr:spPr>
        <a:xfrm>
          <a:off x="0" y="0"/>
          <a:ext cx="2886075" cy="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箇　所　名</a:t>
          </a:r>
        </a:p>
      </xdr:txBody>
    </xdr:sp>
    <xdr:clientData/>
  </xdr:twoCellAnchor>
  <xdr:twoCellAnchor>
    <xdr:from>
      <xdr:col>3</xdr:col>
      <xdr:colOff>9525</xdr:colOff>
      <xdr:row>0</xdr:row>
      <xdr:rowOff>0</xdr:rowOff>
    </xdr:from>
    <xdr:to>
      <xdr:col>5</xdr:col>
      <xdr:colOff>0</xdr:colOff>
      <xdr:row>0</xdr:row>
      <xdr:rowOff>0</xdr:rowOff>
    </xdr:to>
    <xdr:sp>
      <xdr:nvSpPr>
        <xdr:cNvPr id="3" name="テキスト 3"/>
        <xdr:cNvSpPr txBox="1">
          <a:spLocks noChangeArrowheads="1"/>
        </xdr:cNvSpPr>
      </xdr:nvSpPr>
      <xdr:spPr>
        <a:xfrm>
          <a:off x="2905125" y="0"/>
          <a:ext cx="2009775" cy="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公共下水道</a:t>
          </a:r>
        </a:p>
      </xdr:txBody>
    </xdr:sp>
    <xdr:clientData/>
  </xdr:twoCellAnchor>
  <xdr:twoCellAnchor>
    <xdr:from>
      <xdr:col>3</xdr:col>
      <xdr:colOff>0</xdr:colOff>
      <xdr:row>0</xdr:row>
      <xdr:rowOff>0</xdr:rowOff>
    </xdr:from>
    <xdr:to>
      <xdr:col>4</xdr:col>
      <xdr:colOff>1000125</xdr:colOff>
      <xdr:row>0</xdr:row>
      <xdr:rowOff>0</xdr:rowOff>
    </xdr:to>
    <xdr:sp>
      <xdr:nvSpPr>
        <xdr:cNvPr id="4" name="テキスト 4"/>
        <xdr:cNvSpPr txBox="1">
          <a:spLocks noChangeArrowheads="1"/>
        </xdr:cNvSpPr>
      </xdr:nvSpPr>
      <xdr:spPr>
        <a:xfrm>
          <a:off x="2895600" y="0"/>
          <a:ext cx="2009775" cy="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金沢市公共下水道</a:t>
          </a:r>
        </a:p>
      </xdr:txBody>
    </xdr:sp>
    <xdr:clientData/>
  </xdr:twoCellAnchor>
  <xdr:twoCellAnchor>
    <xdr:from>
      <xdr:col>5</xdr:col>
      <xdr:colOff>9525</xdr:colOff>
      <xdr:row>0</xdr:row>
      <xdr:rowOff>0</xdr:rowOff>
    </xdr:from>
    <xdr:to>
      <xdr:col>6</xdr:col>
      <xdr:colOff>0</xdr:colOff>
      <xdr:row>0</xdr:row>
      <xdr:rowOff>0</xdr:rowOff>
    </xdr:to>
    <xdr:sp>
      <xdr:nvSpPr>
        <xdr:cNvPr id="5" name="テキスト 5"/>
        <xdr:cNvSpPr txBox="1">
          <a:spLocks noChangeArrowheads="1"/>
        </xdr:cNvSpPr>
      </xdr:nvSpPr>
      <xdr:spPr>
        <a:xfrm>
          <a:off x="4924425" y="0"/>
          <a:ext cx="1323975" cy="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latin typeface="游ゴシック"/>
              <a:ea typeface="游ゴシック"/>
              <a:cs typeface="游ゴシック"/>
            </a:rPr>
            <a:t>事業費</a:t>
          </a:r>
          <a:r>
            <a:rPr lang="en-US" cap="none" sz="1200" b="0" i="0" u="none" baseline="0">
              <a:solidFill>
                <a:srgbClr val="000000"/>
              </a:solidFill>
              <a:latin typeface="明朝"/>
              <a:ea typeface="明朝"/>
              <a:cs typeface="明朝"/>
            </a:rPr>
            <a:t>(C)</a:t>
          </a:r>
        </a:p>
      </xdr:txBody>
    </xdr:sp>
    <xdr:clientData/>
  </xdr:twoCellAnchor>
  <xdr:twoCellAnchor>
    <xdr:from>
      <xdr:col>5</xdr:col>
      <xdr:colOff>9525</xdr:colOff>
      <xdr:row>0</xdr:row>
      <xdr:rowOff>0</xdr:rowOff>
    </xdr:from>
    <xdr:to>
      <xdr:col>6</xdr:col>
      <xdr:colOff>0</xdr:colOff>
      <xdr:row>0</xdr:row>
      <xdr:rowOff>0</xdr:rowOff>
    </xdr:to>
    <xdr:sp>
      <xdr:nvSpPr>
        <xdr:cNvPr id="6" name="テキスト 6"/>
        <xdr:cNvSpPr txBox="1">
          <a:spLocks noChangeArrowheads="1"/>
        </xdr:cNvSpPr>
      </xdr:nvSpPr>
      <xdr:spPr>
        <a:xfrm>
          <a:off x="4924425" y="0"/>
          <a:ext cx="1323975" cy="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latin typeface="游ゴシック"/>
              <a:ea typeface="游ゴシック"/>
              <a:cs typeface="游ゴシック"/>
            </a:rPr>
            <a:t>控除額</a:t>
          </a:r>
          <a:r>
            <a:rPr lang="en-US" cap="none" sz="1200" b="0" i="0" u="none" baseline="0">
              <a:solidFill>
                <a:srgbClr val="000000"/>
              </a:solidFill>
              <a:latin typeface="明朝"/>
              <a:ea typeface="明朝"/>
              <a:cs typeface="明朝"/>
            </a:rPr>
            <a:t>(D)</a:t>
          </a:r>
        </a:p>
      </xdr:txBody>
    </xdr:sp>
    <xdr:clientData/>
  </xdr:twoCellAnchor>
  <xdr:twoCellAnchor>
    <xdr:from>
      <xdr:col>5</xdr:col>
      <xdr:colOff>9525</xdr:colOff>
      <xdr:row>0</xdr:row>
      <xdr:rowOff>0</xdr:rowOff>
    </xdr:from>
    <xdr:to>
      <xdr:col>6</xdr:col>
      <xdr:colOff>0</xdr:colOff>
      <xdr:row>0</xdr:row>
      <xdr:rowOff>0</xdr:rowOff>
    </xdr:to>
    <xdr:sp>
      <xdr:nvSpPr>
        <xdr:cNvPr id="7" name="テキスト 7"/>
        <xdr:cNvSpPr txBox="1">
          <a:spLocks noChangeArrowheads="1"/>
        </xdr:cNvSpPr>
      </xdr:nvSpPr>
      <xdr:spPr>
        <a:xfrm>
          <a:off x="4924425" y="0"/>
          <a:ext cx="1323975" cy="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latin typeface="游ゴシック"/>
              <a:ea typeface="游ゴシック"/>
              <a:cs typeface="游ゴシック"/>
            </a:rPr>
            <a:t>補助金額</a:t>
          </a:r>
          <a:r>
            <a:rPr lang="en-US" cap="none" sz="1200" b="0" i="0" u="none" baseline="0">
              <a:solidFill>
                <a:srgbClr val="000000"/>
              </a:solidFill>
              <a:latin typeface="明朝"/>
              <a:ea typeface="明朝"/>
              <a:cs typeface="明朝"/>
            </a:rPr>
            <a:t>(C)</a:t>
          </a:r>
        </a:p>
      </xdr:txBody>
    </xdr:sp>
    <xdr:clientData/>
  </xdr:twoCellAnchor>
  <xdr:twoCellAnchor>
    <xdr:from>
      <xdr:col>5</xdr:col>
      <xdr:colOff>9525</xdr:colOff>
      <xdr:row>0</xdr:row>
      <xdr:rowOff>0</xdr:rowOff>
    </xdr:from>
    <xdr:to>
      <xdr:col>6</xdr:col>
      <xdr:colOff>1000125</xdr:colOff>
      <xdr:row>0</xdr:row>
      <xdr:rowOff>0</xdr:rowOff>
    </xdr:to>
    <xdr:sp>
      <xdr:nvSpPr>
        <xdr:cNvPr id="8" name="テキスト 8"/>
        <xdr:cNvSpPr txBox="1">
          <a:spLocks noChangeArrowheads="1"/>
        </xdr:cNvSpPr>
      </xdr:nvSpPr>
      <xdr:spPr>
        <a:xfrm>
          <a:off x="4924425" y="0"/>
          <a:ext cx="2324100" cy="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latin typeface="游ゴシック"/>
              <a:ea typeface="游ゴシック"/>
              <a:cs typeface="游ゴシック"/>
            </a:rPr>
            <a:t>事</a:t>
          </a:r>
          <a:r>
            <a:rPr lang="en-US" cap="none" sz="1200" b="0" i="0" u="none" baseline="0">
              <a:solidFill>
                <a:srgbClr val="000000"/>
              </a:solidFill>
              <a:latin typeface="明朝"/>
              <a:ea typeface="明朝"/>
              <a:cs typeface="明朝"/>
            </a:rPr>
            <a:t>     </a:t>
          </a:r>
          <a:r>
            <a:rPr lang="en-US" cap="none" sz="1200" b="0" i="0" u="none" baseline="0">
              <a:solidFill>
                <a:srgbClr val="000000"/>
              </a:solidFill>
              <a:latin typeface="游ゴシック"/>
              <a:ea typeface="游ゴシック"/>
              <a:cs typeface="游ゴシック"/>
            </a:rPr>
            <a:t>務</a:t>
          </a:r>
          <a:r>
            <a:rPr lang="en-US" cap="none" sz="1200" b="0" i="0" u="none" baseline="0">
              <a:solidFill>
                <a:srgbClr val="000000"/>
              </a:solidFill>
              <a:latin typeface="明朝"/>
              <a:ea typeface="明朝"/>
              <a:cs typeface="明朝"/>
            </a:rPr>
            <a:t>     </a:t>
          </a:r>
          <a:r>
            <a:rPr lang="en-US" cap="none" sz="1200" b="0" i="0" u="none" baseline="0">
              <a:solidFill>
                <a:srgbClr val="000000"/>
              </a:solidFill>
              <a:latin typeface="游ゴシック"/>
              <a:ea typeface="游ゴシック"/>
              <a:cs typeface="游ゴシック"/>
            </a:rPr>
            <a:t>費</a:t>
          </a:r>
          <a:r>
            <a:rPr lang="en-US" cap="none" sz="1200" b="0" i="0" u="none" baseline="0">
              <a:solidFill>
                <a:srgbClr val="000000"/>
              </a:solidFill>
              <a:latin typeface="明朝"/>
              <a:ea typeface="明朝"/>
              <a:cs typeface="明朝"/>
            </a:rPr>
            <a:t>(</a:t>
          </a:r>
          <a:r>
            <a:rPr lang="en-US" cap="none" sz="1200" b="0" i="0" u="none" baseline="0">
              <a:solidFill>
                <a:srgbClr val="000000"/>
              </a:solidFill>
              <a:latin typeface="游ゴシック"/>
              <a:ea typeface="游ゴシック"/>
              <a:cs typeface="游ゴシック"/>
            </a:rPr>
            <a:t>Ｂ）</a:t>
          </a:r>
          <a:r>
            <a:rPr lang="en-US" cap="none" sz="1200" b="0" i="0" u="none" baseline="0">
              <a:solidFill>
                <a:srgbClr val="000000"/>
              </a:solidFill>
              <a:latin typeface="明朝"/>
              <a:ea typeface="明朝"/>
              <a:cs typeface="明朝"/>
            </a:rPr>
            <a:t> </a:t>
          </a:r>
        </a:p>
      </xdr:txBody>
    </xdr:sp>
    <xdr:clientData/>
  </xdr:twoCellAnchor>
  <xdr:twoCellAnchor>
    <xdr:from>
      <xdr:col>5</xdr:col>
      <xdr:colOff>9525</xdr:colOff>
      <xdr:row>0</xdr:row>
      <xdr:rowOff>0</xdr:rowOff>
    </xdr:from>
    <xdr:to>
      <xdr:col>7</xdr:col>
      <xdr:colOff>0</xdr:colOff>
      <xdr:row>0</xdr:row>
      <xdr:rowOff>0</xdr:rowOff>
    </xdr:to>
    <xdr:sp>
      <xdr:nvSpPr>
        <xdr:cNvPr id="9" name="テキスト 9"/>
        <xdr:cNvSpPr txBox="1">
          <a:spLocks noChangeArrowheads="1"/>
        </xdr:cNvSpPr>
      </xdr:nvSpPr>
      <xdr:spPr>
        <a:xfrm>
          <a:off x="4924425" y="0"/>
          <a:ext cx="2333625" cy="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latin typeface="游ゴシック"/>
              <a:ea typeface="游ゴシック"/>
              <a:cs typeface="游ゴシック"/>
            </a:rPr>
            <a:t>事務費の控除額</a:t>
          </a:r>
          <a:r>
            <a:rPr lang="en-US" cap="none" sz="1200" b="0" i="0" u="none" baseline="0">
              <a:solidFill>
                <a:srgbClr val="000000"/>
              </a:solidFill>
              <a:latin typeface="明朝"/>
              <a:ea typeface="明朝"/>
              <a:cs typeface="明朝"/>
            </a:rPr>
            <a:t>(</a:t>
          </a:r>
          <a:r>
            <a:rPr lang="en-US" cap="none" sz="1200" b="0" i="0" u="none" baseline="0">
              <a:solidFill>
                <a:srgbClr val="000000"/>
              </a:solidFill>
              <a:latin typeface="游ゴシック"/>
              <a:ea typeface="游ゴシック"/>
              <a:cs typeface="游ゴシック"/>
            </a:rPr>
            <a:t>Ｇ）</a:t>
          </a:r>
        </a:p>
      </xdr:txBody>
    </xdr:sp>
    <xdr:clientData/>
  </xdr:twoCellAnchor>
  <xdr:twoCellAnchor>
    <xdr:from>
      <xdr:col>0</xdr:col>
      <xdr:colOff>0</xdr:colOff>
      <xdr:row>0</xdr:row>
      <xdr:rowOff>0</xdr:rowOff>
    </xdr:from>
    <xdr:to>
      <xdr:col>2</xdr:col>
      <xdr:colOff>1000125</xdr:colOff>
      <xdr:row>0</xdr:row>
      <xdr:rowOff>0</xdr:rowOff>
    </xdr:to>
    <xdr:sp>
      <xdr:nvSpPr>
        <xdr:cNvPr id="10" name="テキスト 10"/>
        <xdr:cNvSpPr txBox="1">
          <a:spLocks noChangeArrowheads="1"/>
        </xdr:cNvSpPr>
      </xdr:nvSpPr>
      <xdr:spPr>
        <a:xfrm>
          <a:off x="0" y="0"/>
          <a:ext cx="2886075" cy="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事業完了予定時期</a:t>
          </a:r>
        </a:p>
      </xdr:txBody>
    </xdr:sp>
    <xdr:clientData/>
  </xdr:twoCellAnchor>
  <xdr:twoCellAnchor>
    <xdr:from>
      <xdr:col>3</xdr:col>
      <xdr:colOff>0</xdr:colOff>
      <xdr:row>0</xdr:row>
      <xdr:rowOff>0</xdr:rowOff>
    </xdr:from>
    <xdr:to>
      <xdr:col>4</xdr:col>
      <xdr:colOff>1000125</xdr:colOff>
      <xdr:row>0</xdr:row>
      <xdr:rowOff>0</xdr:rowOff>
    </xdr:to>
    <xdr:sp>
      <xdr:nvSpPr>
        <xdr:cNvPr id="11" name="テキスト 11"/>
        <xdr:cNvSpPr txBox="1">
          <a:spLocks noChangeArrowheads="1"/>
        </xdr:cNvSpPr>
      </xdr:nvSpPr>
      <xdr:spPr>
        <a:xfrm>
          <a:off x="2895600" y="0"/>
          <a:ext cx="2009775" cy="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latin typeface="游ゴシック"/>
              <a:ea typeface="游ゴシック"/>
              <a:cs typeface="游ゴシック"/>
            </a:rPr>
            <a:t>平成</a:t>
          </a:r>
          <a:r>
            <a:rPr lang="en-US" cap="none" sz="1200" b="0" i="0" u="none" baseline="0">
              <a:solidFill>
                <a:srgbClr val="000000"/>
              </a:solidFill>
              <a:latin typeface="明朝"/>
              <a:ea typeface="明朝"/>
              <a:cs typeface="明朝"/>
            </a:rPr>
            <a:t>10</a:t>
          </a:r>
          <a:r>
            <a:rPr lang="en-US" cap="none" sz="1200" b="0" i="0" u="none" baseline="0">
              <a:solidFill>
                <a:srgbClr val="000000"/>
              </a:solidFill>
              <a:latin typeface="游ゴシック"/>
              <a:ea typeface="游ゴシック"/>
              <a:cs typeface="游ゴシック"/>
            </a:rPr>
            <a:t>年３月３１日</a:t>
          </a:r>
        </a:p>
      </xdr:txBody>
    </xdr:sp>
    <xdr:clientData/>
  </xdr:twoCellAnchor>
  <xdr:twoCellAnchor>
    <xdr:from>
      <xdr:col>0</xdr:col>
      <xdr:colOff>0</xdr:colOff>
      <xdr:row>0</xdr:row>
      <xdr:rowOff>0</xdr:rowOff>
    </xdr:from>
    <xdr:to>
      <xdr:col>4</xdr:col>
      <xdr:colOff>1000125</xdr:colOff>
      <xdr:row>0</xdr:row>
      <xdr:rowOff>0</xdr:rowOff>
    </xdr:to>
    <xdr:sp>
      <xdr:nvSpPr>
        <xdr:cNvPr id="12" name="テキスト 12"/>
        <xdr:cNvSpPr txBox="1">
          <a:spLocks noChangeArrowheads="1"/>
        </xdr:cNvSpPr>
      </xdr:nvSpPr>
      <xdr:spPr>
        <a:xfrm>
          <a:off x="0" y="0"/>
          <a:ext cx="4905375" cy="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経費の配分</a:t>
          </a:r>
        </a:p>
      </xdr:txBody>
    </xdr:sp>
    <xdr:clientData/>
  </xdr:twoCellAnchor>
  <xdr:twoCellAnchor>
    <xdr:from>
      <xdr:col>5</xdr:col>
      <xdr:colOff>0</xdr:colOff>
      <xdr:row>0</xdr:row>
      <xdr:rowOff>0</xdr:rowOff>
    </xdr:from>
    <xdr:to>
      <xdr:col>8</xdr:col>
      <xdr:colOff>9525</xdr:colOff>
      <xdr:row>0</xdr:row>
      <xdr:rowOff>0</xdr:rowOff>
    </xdr:to>
    <xdr:sp>
      <xdr:nvSpPr>
        <xdr:cNvPr id="13" name="テキスト 13"/>
        <xdr:cNvSpPr txBox="1">
          <a:spLocks noChangeArrowheads="1"/>
        </xdr:cNvSpPr>
      </xdr:nvSpPr>
      <xdr:spPr>
        <a:xfrm>
          <a:off x="4914900" y="0"/>
          <a:ext cx="3362325" cy="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latin typeface="游ゴシック"/>
              <a:ea typeface="游ゴシック"/>
              <a:cs typeface="游ゴシック"/>
            </a:rPr>
            <a:t>補助予定限度額</a:t>
          </a:r>
          <a:r>
            <a:rPr lang="en-US" cap="none" sz="1200" b="0" i="0" u="none" baseline="0">
              <a:solidFill>
                <a:srgbClr val="000000"/>
              </a:solidFill>
              <a:latin typeface="明朝"/>
              <a:ea typeface="明朝"/>
              <a:cs typeface="明朝"/>
            </a:rPr>
            <a:t>(</a:t>
          </a:r>
          <a:r>
            <a:rPr lang="en-US" cap="none" sz="1200" b="0" i="0" u="none" baseline="0">
              <a:solidFill>
                <a:srgbClr val="000000"/>
              </a:solidFill>
              <a:latin typeface="游ゴシック"/>
              <a:ea typeface="游ゴシック"/>
              <a:cs typeface="游ゴシック"/>
            </a:rPr>
            <a:t>Ｉ</a:t>
          </a:r>
          <a:r>
            <a:rPr lang="en-US" cap="none" sz="1200" b="0" i="0" u="none" baseline="0">
              <a:solidFill>
                <a:srgbClr val="000000"/>
              </a:solidFill>
              <a:latin typeface="明朝"/>
              <a:ea typeface="明朝"/>
              <a:cs typeface="明朝"/>
            </a:rPr>
            <a:t>)</a:t>
          </a:r>
        </a:p>
      </xdr:txBody>
    </xdr:sp>
    <xdr:clientData/>
  </xdr:twoCellAnchor>
  <xdr:twoCellAnchor>
    <xdr:from>
      <xdr:col>0</xdr:col>
      <xdr:colOff>9525</xdr:colOff>
      <xdr:row>0</xdr:row>
      <xdr:rowOff>0</xdr:rowOff>
    </xdr:from>
    <xdr:to>
      <xdr:col>0</xdr:col>
      <xdr:colOff>1057275</xdr:colOff>
      <xdr:row>0</xdr:row>
      <xdr:rowOff>0</xdr:rowOff>
    </xdr:to>
    <xdr:sp>
      <xdr:nvSpPr>
        <xdr:cNvPr id="14" name="テキスト 14"/>
        <xdr:cNvSpPr txBox="1">
          <a:spLocks noChangeArrowheads="1"/>
        </xdr:cNvSpPr>
      </xdr:nvSpPr>
      <xdr:spPr>
        <a:xfrm>
          <a:off x="9525" y="0"/>
          <a:ext cx="1047750" cy="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補助率</a:t>
          </a:r>
        </a:p>
      </xdr:txBody>
    </xdr:sp>
    <xdr:clientData/>
  </xdr:twoCellAnchor>
  <xdr:twoCellAnchor>
    <xdr:from>
      <xdr:col>0</xdr:col>
      <xdr:colOff>9525</xdr:colOff>
      <xdr:row>0</xdr:row>
      <xdr:rowOff>0</xdr:rowOff>
    </xdr:from>
    <xdr:to>
      <xdr:col>0</xdr:col>
      <xdr:colOff>1057275</xdr:colOff>
      <xdr:row>0</xdr:row>
      <xdr:rowOff>0</xdr:rowOff>
    </xdr:to>
    <xdr:sp>
      <xdr:nvSpPr>
        <xdr:cNvPr id="15" name="テキスト 15"/>
        <xdr:cNvSpPr txBox="1">
          <a:spLocks noChangeArrowheads="1"/>
        </xdr:cNvSpPr>
      </xdr:nvSpPr>
      <xdr:spPr>
        <a:xfrm>
          <a:off x="9525" y="0"/>
          <a:ext cx="1047750" cy="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本工事費</a:t>
          </a:r>
        </a:p>
      </xdr:txBody>
    </xdr:sp>
    <xdr:clientData/>
  </xdr:twoCellAnchor>
  <xdr:twoCellAnchor>
    <xdr:from>
      <xdr:col>0</xdr:col>
      <xdr:colOff>9525</xdr:colOff>
      <xdr:row>0</xdr:row>
      <xdr:rowOff>0</xdr:rowOff>
    </xdr:from>
    <xdr:to>
      <xdr:col>0</xdr:col>
      <xdr:colOff>1057275</xdr:colOff>
      <xdr:row>0</xdr:row>
      <xdr:rowOff>0</xdr:rowOff>
    </xdr:to>
    <xdr:sp>
      <xdr:nvSpPr>
        <xdr:cNvPr id="16" name="テキスト 16"/>
        <xdr:cNvSpPr txBox="1">
          <a:spLocks noChangeArrowheads="1"/>
        </xdr:cNvSpPr>
      </xdr:nvSpPr>
      <xdr:spPr>
        <a:xfrm>
          <a:off x="9525" y="0"/>
          <a:ext cx="1047750" cy="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附帯工事費</a:t>
          </a:r>
        </a:p>
      </xdr:txBody>
    </xdr:sp>
    <xdr:clientData/>
  </xdr:twoCellAnchor>
  <xdr:twoCellAnchor>
    <xdr:from>
      <xdr:col>0</xdr:col>
      <xdr:colOff>9525</xdr:colOff>
      <xdr:row>0</xdr:row>
      <xdr:rowOff>0</xdr:rowOff>
    </xdr:from>
    <xdr:to>
      <xdr:col>0</xdr:col>
      <xdr:colOff>1057275</xdr:colOff>
      <xdr:row>0</xdr:row>
      <xdr:rowOff>0</xdr:rowOff>
    </xdr:to>
    <xdr:sp>
      <xdr:nvSpPr>
        <xdr:cNvPr id="17" name="テキスト 17"/>
        <xdr:cNvSpPr txBox="1">
          <a:spLocks noChangeArrowheads="1"/>
        </xdr:cNvSpPr>
      </xdr:nvSpPr>
      <xdr:spPr>
        <a:xfrm>
          <a:off x="9525" y="0"/>
          <a:ext cx="104775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測量及び試験費</a:t>
          </a:r>
        </a:p>
      </xdr:txBody>
    </xdr:sp>
    <xdr:clientData/>
  </xdr:twoCellAnchor>
  <xdr:twoCellAnchor>
    <xdr:from>
      <xdr:col>0</xdr:col>
      <xdr:colOff>9525</xdr:colOff>
      <xdr:row>0</xdr:row>
      <xdr:rowOff>0</xdr:rowOff>
    </xdr:from>
    <xdr:to>
      <xdr:col>1</xdr:col>
      <xdr:colOff>0</xdr:colOff>
      <xdr:row>0</xdr:row>
      <xdr:rowOff>0</xdr:rowOff>
    </xdr:to>
    <xdr:sp>
      <xdr:nvSpPr>
        <xdr:cNvPr id="18" name="テキスト 18"/>
        <xdr:cNvSpPr txBox="1">
          <a:spLocks noChangeArrowheads="1"/>
        </xdr:cNvSpPr>
      </xdr:nvSpPr>
      <xdr:spPr>
        <a:xfrm>
          <a:off x="9525" y="0"/>
          <a:ext cx="10477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用地費及び補償費</a:t>
          </a:r>
        </a:p>
      </xdr:txBody>
    </xdr:sp>
    <xdr:clientData/>
  </xdr:twoCellAnchor>
  <xdr:twoCellAnchor>
    <xdr:from>
      <xdr:col>0</xdr:col>
      <xdr:colOff>9525</xdr:colOff>
      <xdr:row>0</xdr:row>
      <xdr:rowOff>0</xdr:rowOff>
    </xdr:from>
    <xdr:to>
      <xdr:col>0</xdr:col>
      <xdr:colOff>1057275</xdr:colOff>
      <xdr:row>0</xdr:row>
      <xdr:rowOff>0</xdr:rowOff>
    </xdr:to>
    <xdr:sp>
      <xdr:nvSpPr>
        <xdr:cNvPr id="19" name="テキスト 19"/>
        <xdr:cNvSpPr txBox="1">
          <a:spLocks noChangeArrowheads="1"/>
        </xdr:cNvSpPr>
      </xdr:nvSpPr>
      <xdr:spPr>
        <a:xfrm>
          <a:off x="9525" y="0"/>
          <a:ext cx="1047750" cy="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機械器具費</a:t>
          </a:r>
        </a:p>
      </xdr:txBody>
    </xdr:sp>
    <xdr:clientData/>
  </xdr:twoCellAnchor>
  <xdr:twoCellAnchor>
    <xdr:from>
      <xdr:col>0</xdr:col>
      <xdr:colOff>9525</xdr:colOff>
      <xdr:row>0</xdr:row>
      <xdr:rowOff>0</xdr:rowOff>
    </xdr:from>
    <xdr:to>
      <xdr:col>0</xdr:col>
      <xdr:colOff>1057275</xdr:colOff>
      <xdr:row>0</xdr:row>
      <xdr:rowOff>0</xdr:rowOff>
    </xdr:to>
    <xdr:sp>
      <xdr:nvSpPr>
        <xdr:cNvPr id="20" name="テキスト 20"/>
        <xdr:cNvSpPr txBox="1">
          <a:spLocks noChangeArrowheads="1"/>
        </xdr:cNvSpPr>
      </xdr:nvSpPr>
      <xdr:spPr>
        <a:xfrm>
          <a:off x="9525" y="0"/>
          <a:ext cx="1047750" cy="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営繕費</a:t>
          </a:r>
        </a:p>
      </xdr:txBody>
    </xdr:sp>
    <xdr:clientData/>
  </xdr:twoCellAnchor>
  <xdr:twoCellAnchor>
    <xdr:from>
      <xdr:col>5</xdr:col>
      <xdr:colOff>9525</xdr:colOff>
      <xdr:row>0</xdr:row>
      <xdr:rowOff>0</xdr:rowOff>
    </xdr:from>
    <xdr:to>
      <xdr:col>6</xdr:col>
      <xdr:colOff>0</xdr:colOff>
      <xdr:row>0</xdr:row>
      <xdr:rowOff>0</xdr:rowOff>
    </xdr:to>
    <xdr:sp>
      <xdr:nvSpPr>
        <xdr:cNvPr id="21" name="テキスト 21"/>
        <xdr:cNvSpPr txBox="1">
          <a:spLocks noChangeArrowheads="1"/>
        </xdr:cNvSpPr>
      </xdr:nvSpPr>
      <xdr:spPr>
        <a:xfrm>
          <a:off x="4924425" y="0"/>
          <a:ext cx="1323975" cy="0"/>
        </a:xfrm>
        <a:prstGeom prst="rect">
          <a:avLst/>
        </a:prstGeom>
        <a:noFill/>
        <a:ln w="1" cmpd="sng">
          <a:noFill/>
        </a:ln>
      </xdr:spPr>
      <xdr:txBody>
        <a:bodyPr vertOverflow="clip" wrap="square" lIns="18288" tIns="0" rIns="0" bIns="0" anchor="ctr"/>
        <a:p>
          <a:pPr algn="dist">
            <a:defRPr/>
          </a:pPr>
          <a:r>
            <a:rPr lang="en-US" cap="none" u="none" baseline="0">
              <a:latin typeface="明朝"/>
              <a:ea typeface="明朝"/>
              <a:cs typeface="明朝"/>
            </a:rPr>
            <a:t/>
          </a:r>
        </a:p>
      </xdr:txBody>
    </xdr:sp>
    <xdr:clientData/>
  </xdr:twoCellAnchor>
  <xdr:twoCellAnchor>
    <xdr:from>
      <xdr:col>0</xdr:col>
      <xdr:colOff>9525</xdr:colOff>
      <xdr:row>0</xdr:row>
      <xdr:rowOff>0</xdr:rowOff>
    </xdr:from>
    <xdr:to>
      <xdr:col>0</xdr:col>
      <xdr:colOff>1057275</xdr:colOff>
      <xdr:row>0</xdr:row>
      <xdr:rowOff>0</xdr:rowOff>
    </xdr:to>
    <xdr:sp>
      <xdr:nvSpPr>
        <xdr:cNvPr id="22" name="テキスト 22"/>
        <xdr:cNvSpPr txBox="1">
          <a:spLocks noChangeArrowheads="1"/>
        </xdr:cNvSpPr>
      </xdr:nvSpPr>
      <xdr:spPr>
        <a:xfrm>
          <a:off x="9525" y="0"/>
          <a:ext cx="1047750" cy="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latin typeface="游ゴシック"/>
              <a:ea typeface="游ゴシック"/>
              <a:cs typeface="游ゴシック"/>
            </a:rPr>
            <a:t>事務費</a:t>
          </a:r>
          <a:r>
            <a:rPr lang="en-US" cap="none" sz="1200" b="0" i="0" u="none" baseline="0">
              <a:solidFill>
                <a:srgbClr val="000000"/>
              </a:solidFill>
              <a:latin typeface="明朝"/>
              <a:ea typeface="明朝"/>
              <a:cs typeface="明朝"/>
            </a:rPr>
            <a:t>(</a:t>
          </a:r>
          <a:r>
            <a:rPr lang="en-US" cap="none" sz="1200" b="0" i="0" u="none" baseline="0">
              <a:solidFill>
                <a:srgbClr val="000000"/>
              </a:solidFill>
              <a:latin typeface="游ゴシック"/>
              <a:ea typeface="游ゴシック"/>
              <a:cs typeface="游ゴシック"/>
            </a:rPr>
            <a:t>Ｂ</a:t>
          </a:r>
          <a:r>
            <a:rPr lang="en-US" cap="none" sz="1200" b="0" i="0" u="none" baseline="0">
              <a:solidFill>
                <a:srgbClr val="000000"/>
              </a:solidFill>
              <a:latin typeface="明朝"/>
              <a:ea typeface="明朝"/>
              <a:cs typeface="明朝"/>
            </a:rPr>
            <a:t>)</a:t>
          </a:r>
        </a:p>
      </xdr:txBody>
    </xdr:sp>
    <xdr:clientData/>
  </xdr:twoCellAnchor>
  <xdr:twoCellAnchor>
    <xdr:from>
      <xdr:col>0</xdr:col>
      <xdr:colOff>0</xdr:colOff>
      <xdr:row>0</xdr:row>
      <xdr:rowOff>0</xdr:rowOff>
    </xdr:from>
    <xdr:to>
      <xdr:col>0</xdr:col>
      <xdr:colOff>1057275</xdr:colOff>
      <xdr:row>0</xdr:row>
      <xdr:rowOff>0</xdr:rowOff>
    </xdr:to>
    <xdr:sp>
      <xdr:nvSpPr>
        <xdr:cNvPr id="23" name="テキスト 23"/>
        <xdr:cNvSpPr txBox="1">
          <a:spLocks noChangeArrowheads="1"/>
        </xdr:cNvSpPr>
      </xdr:nvSpPr>
      <xdr:spPr>
        <a:xfrm>
          <a:off x="0" y="0"/>
          <a:ext cx="1057275" cy="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latin typeface="游ゴシック"/>
              <a:ea typeface="游ゴシック"/>
              <a:cs typeface="游ゴシック"/>
            </a:rPr>
            <a:t>工事費</a:t>
          </a:r>
          <a:r>
            <a:rPr lang="en-US" cap="none" sz="1200" b="0" i="0" u="none" baseline="0">
              <a:solidFill>
                <a:srgbClr val="000000"/>
              </a:solidFill>
              <a:latin typeface="明朝"/>
              <a:ea typeface="明朝"/>
              <a:cs typeface="明朝"/>
            </a:rPr>
            <a:t>(</a:t>
          </a:r>
          <a:r>
            <a:rPr lang="en-US" cap="none" sz="1200" b="0" i="0" u="none" baseline="0">
              <a:solidFill>
                <a:srgbClr val="000000"/>
              </a:solidFill>
              <a:latin typeface="游ゴシック"/>
              <a:ea typeface="游ゴシック"/>
              <a:cs typeface="游ゴシック"/>
            </a:rPr>
            <a:t>Ａ</a:t>
          </a:r>
          <a:r>
            <a:rPr lang="en-US" cap="none" sz="1200" b="0" i="0" u="none" baseline="0">
              <a:solidFill>
                <a:srgbClr val="000000"/>
              </a:solidFill>
              <a:latin typeface="明朝"/>
              <a:ea typeface="明朝"/>
              <a:cs typeface="明朝"/>
            </a:rPr>
            <a:t>)</a:t>
          </a:r>
        </a:p>
      </xdr:txBody>
    </xdr:sp>
    <xdr:clientData/>
  </xdr:twoCellAnchor>
  <xdr:twoCellAnchor>
    <xdr:from>
      <xdr:col>5</xdr:col>
      <xdr:colOff>9525</xdr:colOff>
      <xdr:row>0</xdr:row>
      <xdr:rowOff>0</xdr:rowOff>
    </xdr:from>
    <xdr:to>
      <xdr:col>9</xdr:col>
      <xdr:colOff>1000125</xdr:colOff>
      <xdr:row>0</xdr:row>
      <xdr:rowOff>0</xdr:rowOff>
    </xdr:to>
    <xdr:sp>
      <xdr:nvSpPr>
        <xdr:cNvPr id="24" name="テキスト 24"/>
        <xdr:cNvSpPr txBox="1">
          <a:spLocks noChangeArrowheads="1"/>
        </xdr:cNvSpPr>
      </xdr:nvSpPr>
      <xdr:spPr>
        <a:xfrm>
          <a:off x="4924425" y="0"/>
          <a:ext cx="5353050" cy="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摘　　　　　要</a:t>
          </a:r>
        </a:p>
      </xdr:txBody>
    </xdr:sp>
    <xdr:clientData/>
  </xdr:twoCellAnchor>
  <xdr:twoCellAnchor>
    <xdr:from>
      <xdr:col>4</xdr:col>
      <xdr:colOff>9525</xdr:colOff>
      <xdr:row>0</xdr:row>
      <xdr:rowOff>0</xdr:rowOff>
    </xdr:from>
    <xdr:to>
      <xdr:col>4</xdr:col>
      <xdr:colOff>1000125</xdr:colOff>
      <xdr:row>0</xdr:row>
      <xdr:rowOff>0</xdr:rowOff>
    </xdr:to>
    <xdr:sp>
      <xdr:nvSpPr>
        <xdr:cNvPr id="25" name="テキスト 25"/>
        <xdr:cNvSpPr txBox="1">
          <a:spLocks noChangeArrowheads="1"/>
        </xdr:cNvSpPr>
      </xdr:nvSpPr>
      <xdr:spPr>
        <a:xfrm>
          <a:off x="3914775" y="0"/>
          <a:ext cx="990600" cy="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計</a:t>
          </a:r>
        </a:p>
      </xdr:txBody>
    </xdr:sp>
    <xdr:clientData/>
  </xdr:twoCellAnchor>
  <xdr:twoCellAnchor>
    <xdr:from>
      <xdr:col>0</xdr:col>
      <xdr:colOff>9525</xdr:colOff>
      <xdr:row>6</xdr:row>
      <xdr:rowOff>0</xdr:rowOff>
    </xdr:from>
    <xdr:to>
      <xdr:col>3</xdr:col>
      <xdr:colOff>0</xdr:colOff>
      <xdr:row>8</xdr:row>
      <xdr:rowOff>0</xdr:rowOff>
    </xdr:to>
    <xdr:sp>
      <xdr:nvSpPr>
        <xdr:cNvPr id="26" name="テキスト 26"/>
        <xdr:cNvSpPr txBox="1">
          <a:spLocks noChangeArrowheads="1"/>
        </xdr:cNvSpPr>
      </xdr:nvSpPr>
      <xdr:spPr>
        <a:xfrm>
          <a:off x="9525" y="1828800"/>
          <a:ext cx="2886075" cy="60960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latin typeface="游ゴシック"/>
              <a:ea typeface="游ゴシック"/>
              <a:cs typeface="游ゴシック"/>
            </a:rPr>
            <a:t>事</a:t>
          </a:r>
          <a:r>
            <a:rPr lang="en-US" cap="none" sz="1200" b="0" i="0" u="none" baseline="0">
              <a:solidFill>
                <a:srgbClr val="000000"/>
              </a:solidFill>
              <a:latin typeface="明朝"/>
              <a:ea typeface="明朝"/>
              <a:cs typeface="明朝"/>
            </a:rPr>
            <a:t>  </a:t>
          </a:r>
          <a:r>
            <a:rPr lang="en-US" cap="none" sz="1200" b="0" i="0" u="none" baseline="0">
              <a:solidFill>
                <a:srgbClr val="000000"/>
              </a:solidFill>
              <a:latin typeface="游ゴシック"/>
              <a:ea typeface="游ゴシック"/>
              <a:cs typeface="游ゴシック"/>
            </a:rPr>
            <a:t>業</a:t>
          </a:r>
          <a:r>
            <a:rPr lang="en-US" cap="none" sz="1200" b="0" i="0" u="none" baseline="0">
              <a:solidFill>
                <a:srgbClr val="000000"/>
              </a:solidFill>
              <a:latin typeface="明朝"/>
              <a:ea typeface="明朝"/>
              <a:cs typeface="明朝"/>
            </a:rPr>
            <a:t>  </a:t>
          </a:r>
          <a:r>
            <a:rPr lang="en-US" cap="none" sz="1200" b="0" i="0" u="none" baseline="0">
              <a:solidFill>
                <a:srgbClr val="000000"/>
              </a:solidFill>
              <a:latin typeface="游ゴシック"/>
              <a:ea typeface="游ゴシック"/>
              <a:cs typeface="游ゴシック"/>
            </a:rPr>
            <a:t>名</a:t>
          </a:r>
        </a:p>
      </xdr:txBody>
    </xdr:sp>
    <xdr:clientData/>
  </xdr:twoCellAnchor>
  <xdr:twoCellAnchor>
    <xdr:from>
      <xdr:col>0</xdr:col>
      <xdr:colOff>0</xdr:colOff>
      <xdr:row>8</xdr:row>
      <xdr:rowOff>0</xdr:rowOff>
    </xdr:from>
    <xdr:to>
      <xdr:col>2</xdr:col>
      <xdr:colOff>1000125</xdr:colOff>
      <xdr:row>10</xdr:row>
      <xdr:rowOff>0</xdr:rowOff>
    </xdr:to>
    <xdr:sp>
      <xdr:nvSpPr>
        <xdr:cNvPr id="27" name="テキスト 27"/>
        <xdr:cNvSpPr txBox="1">
          <a:spLocks noChangeArrowheads="1"/>
        </xdr:cNvSpPr>
      </xdr:nvSpPr>
      <xdr:spPr>
        <a:xfrm>
          <a:off x="0" y="2438400"/>
          <a:ext cx="2886075" cy="60960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箇　所　名</a:t>
          </a:r>
        </a:p>
      </xdr:txBody>
    </xdr:sp>
    <xdr:clientData/>
  </xdr:twoCellAnchor>
  <xdr:twoCellAnchor>
    <xdr:from>
      <xdr:col>3</xdr:col>
      <xdr:colOff>9525</xdr:colOff>
      <xdr:row>6</xdr:row>
      <xdr:rowOff>0</xdr:rowOff>
    </xdr:from>
    <xdr:to>
      <xdr:col>5</xdr:col>
      <xdr:colOff>0</xdr:colOff>
      <xdr:row>8</xdr:row>
      <xdr:rowOff>0</xdr:rowOff>
    </xdr:to>
    <xdr:sp>
      <xdr:nvSpPr>
        <xdr:cNvPr id="28" name="テキスト 28"/>
        <xdr:cNvSpPr txBox="1">
          <a:spLocks noChangeArrowheads="1"/>
        </xdr:cNvSpPr>
      </xdr:nvSpPr>
      <xdr:spPr>
        <a:xfrm>
          <a:off x="2905125" y="1828800"/>
          <a:ext cx="2009775" cy="60960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latin typeface="游ゴシック"/>
              <a:ea typeface="游ゴシック"/>
              <a:cs typeface="游ゴシック"/>
            </a:rPr>
            <a:t>特定環境保全公共下</a:t>
          </a:r>
          <a:r>
            <a:rPr lang="en-US" cap="none" sz="1200" b="0" i="0" u="none" baseline="0">
              <a:solidFill>
                <a:srgbClr val="000000"/>
              </a:solidFill>
              <a:latin typeface="明朝"/>
              <a:ea typeface="明朝"/>
              <a:cs typeface="明朝"/>
            </a:rPr>
            <a:t>
</a:t>
          </a:r>
          <a:r>
            <a:rPr lang="en-US" cap="none" sz="1200" b="0" i="0" u="none" baseline="0">
              <a:solidFill>
                <a:srgbClr val="000000"/>
              </a:solidFill>
              <a:latin typeface="游ゴシック"/>
              <a:ea typeface="游ゴシック"/>
              <a:cs typeface="游ゴシック"/>
            </a:rPr>
            <a:t>水道</a:t>
          </a:r>
        </a:p>
      </xdr:txBody>
    </xdr:sp>
    <xdr:clientData/>
  </xdr:twoCellAnchor>
  <xdr:twoCellAnchor>
    <xdr:from>
      <xdr:col>3</xdr:col>
      <xdr:colOff>0</xdr:colOff>
      <xdr:row>8</xdr:row>
      <xdr:rowOff>0</xdr:rowOff>
    </xdr:from>
    <xdr:to>
      <xdr:col>4</xdr:col>
      <xdr:colOff>1000125</xdr:colOff>
      <xdr:row>10</xdr:row>
      <xdr:rowOff>0</xdr:rowOff>
    </xdr:to>
    <xdr:sp>
      <xdr:nvSpPr>
        <xdr:cNvPr id="29" name="テキスト 29"/>
        <xdr:cNvSpPr txBox="1">
          <a:spLocks noChangeArrowheads="1"/>
        </xdr:cNvSpPr>
      </xdr:nvSpPr>
      <xdr:spPr>
        <a:xfrm>
          <a:off x="2895600" y="2438400"/>
          <a:ext cx="2009775" cy="60960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〇〇町特定環境保全公共下水道</a:t>
          </a:r>
        </a:p>
      </xdr:txBody>
    </xdr:sp>
    <xdr:clientData/>
  </xdr:twoCellAnchor>
  <xdr:twoCellAnchor>
    <xdr:from>
      <xdr:col>5</xdr:col>
      <xdr:colOff>19050</xdr:colOff>
      <xdr:row>6</xdr:row>
      <xdr:rowOff>0</xdr:rowOff>
    </xdr:from>
    <xdr:to>
      <xdr:col>6</xdr:col>
      <xdr:colOff>9525</xdr:colOff>
      <xdr:row>7</xdr:row>
      <xdr:rowOff>200025</xdr:rowOff>
    </xdr:to>
    <xdr:sp>
      <xdr:nvSpPr>
        <xdr:cNvPr id="30" name="テキスト 30"/>
        <xdr:cNvSpPr txBox="1">
          <a:spLocks noChangeArrowheads="1"/>
        </xdr:cNvSpPr>
      </xdr:nvSpPr>
      <xdr:spPr>
        <a:xfrm>
          <a:off x="4933950" y="1828800"/>
          <a:ext cx="1323975" cy="504825"/>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latin typeface="游ゴシック"/>
              <a:ea typeface="游ゴシック"/>
              <a:cs typeface="游ゴシック"/>
            </a:rPr>
            <a:t>　</a:t>
          </a:r>
          <a:r>
            <a:rPr lang="en-US" cap="none" sz="1200" b="0" i="0" u="none" baseline="0">
              <a:solidFill>
                <a:srgbClr val="000000"/>
              </a:solidFill>
              <a:latin typeface="明朝"/>
              <a:ea typeface="明朝"/>
              <a:cs typeface="明朝"/>
            </a:rPr>
            <a:t>
</a:t>
          </a:r>
          <a:r>
            <a:rPr lang="en-US" cap="none" sz="1200" b="0" i="0" u="none" baseline="0">
              <a:solidFill>
                <a:srgbClr val="000000"/>
              </a:solidFill>
              <a:latin typeface="明朝"/>
              <a:ea typeface="明朝"/>
              <a:cs typeface="明朝"/>
            </a:rPr>
            <a:t>
</a:t>
          </a:r>
          <a:r>
            <a:rPr lang="en-US" cap="none" sz="1200" b="0" i="0" u="none" baseline="0">
              <a:solidFill>
                <a:srgbClr val="000000"/>
              </a:solidFill>
              <a:latin typeface="明朝"/>
              <a:ea typeface="明朝"/>
              <a:cs typeface="明朝"/>
            </a:rPr>
            <a:t>
</a:t>
          </a:r>
        </a:p>
      </xdr:txBody>
    </xdr:sp>
    <xdr:clientData/>
  </xdr:twoCellAnchor>
  <xdr:twoCellAnchor>
    <xdr:from>
      <xdr:col>5</xdr:col>
      <xdr:colOff>9525</xdr:colOff>
      <xdr:row>8</xdr:row>
      <xdr:rowOff>0</xdr:rowOff>
    </xdr:from>
    <xdr:to>
      <xdr:col>6</xdr:col>
      <xdr:colOff>0</xdr:colOff>
      <xdr:row>9</xdr:row>
      <xdr:rowOff>200025</xdr:rowOff>
    </xdr:to>
    <xdr:sp>
      <xdr:nvSpPr>
        <xdr:cNvPr id="31" name="テキスト 31"/>
        <xdr:cNvSpPr txBox="1">
          <a:spLocks noChangeArrowheads="1"/>
        </xdr:cNvSpPr>
      </xdr:nvSpPr>
      <xdr:spPr>
        <a:xfrm>
          <a:off x="4924425" y="2438400"/>
          <a:ext cx="1323975" cy="504825"/>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明朝"/>
              <a:ea typeface="明朝"/>
              <a:cs typeface="明朝"/>
            </a:rPr>
            <a:t>
</a:t>
          </a:r>
          <a:r>
            <a:rPr lang="en-US" cap="none" sz="900" b="0" i="0" u="none" baseline="0">
              <a:solidFill>
                <a:srgbClr val="000000"/>
              </a:solidFill>
              <a:latin typeface="明朝"/>
              <a:ea typeface="明朝"/>
              <a:cs typeface="明朝"/>
            </a:rPr>
            <a:t>
</a:t>
          </a:r>
          <a:r>
            <a:rPr lang="en-US" cap="none" sz="900" b="0" i="0" u="none" baseline="0">
              <a:solidFill>
                <a:srgbClr val="000000"/>
              </a:solidFill>
              <a:latin typeface="游ゴシック"/>
              <a:ea typeface="游ゴシック"/>
              <a:cs typeface="游ゴシック"/>
            </a:rPr>
            <a:t>補助基本額計上分</a:t>
          </a:r>
          <a:r>
            <a:rPr lang="en-US" cap="none" sz="900" b="0" i="0" u="none" baseline="0">
              <a:solidFill>
                <a:srgbClr val="000000"/>
              </a:solidFill>
              <a:latin typeface="明朝"/>
              <a:ea typeface="明朝"/>
              <a:cs typeface="明朝"/>
            </a:rPr>
            <a:t>
</a:t>
          </a:r>
        </a:p>
      </xdr:txBody>
    </xdr:sp>
    <xdr:clientData/>
  </xdr:twoCellAnchor>
  <xdr:twoCellAnchor>
    <xdr:from>
      <xdr:col>0</xdr:col>
      <xdr:colOff>0</xdr:colOff>
      <xdr:row>16</xdr:row>
      <xdr:rowOff>0</xdr:rowOff>
    </xdr:from>
    <xdr:to>
      <xdr:col>2</xdr:col>
      <xdr:colOff>1000125</xdr:colOff>
      <xdr:row>18</xdr:row>
      <xdr:rowOff>0</xdr:rowOff>
    </xdr:to>
    <xdr:sp>
      <xdr:nvSpPr>
        <xdr:cNvPr id="32" name="テキスト 35"/>
        <xdr:cNvSpPr txBox="1">
          <a:spLocks noChangeArrowheads="1"/>
        </xdr:cNvSpPr>
      </xdr:nvSpPr>
      <xdr:spPr>
        <a:xfrm>
          <a:off x="0" y="4876800"/>
          <a:ext cx="2886075" cy="60960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latin typeface="明朝"/>
              <a:ea typeface="明朝"/>
              <a:cs typeface="明朝"/>
            </a:rPr>
            <a:t>
</a:t>
          </a:r>
          <a:r>
            <a:rPr lang="en-US" cap="none" sz="1200" b="0" i="0" u="none" baseline="0">
              <a:solidFill>
                <a:srgbClr val="000000"/>
              </a:solidFill>
              <a:latin typeface="游ゴシック"/>
              <a:ea typeface="游ゴシック"/>
              <a:cs typeface="游ゴシック"/>
            </a:rPr>
            <a:t>工事施行期間</a:t>
          </a:r>
          <a:r>
            <a:rPr lang="en-US" cap="none" sz="1200" b="0" i="0" u="none" baseline="0">
              <a:solidFill>
                <a:srgbClr val="000000"/>
              </a:solidFill>
              <a:latin typeface="明朝"/>
              <a:ea typeface="明朝"/>
              <a:cs typeface="明朝"/>
            </a:rPr>
            <a:t>
</a:t>
          </a:r>
        </a:p>
      </xdr:txBody>
    </xdr:sp>
    <xdr:clientData/>
  </xdr:twoCellAnchor>
  <xdr:twoCellAnchor>
    <xdr:from>
      <xdr:col>3</xdr:col>
      <xdr:colOff>0</xdr:colOff>
      <xdr:row>16</xdr:row>
      <xdr:rowOff>0</xdr:rowOff>
    </xdr:from>
    <xdr:to>
      <xdr:col>4</xdr:col>
      <xdr:colOff>1000125</xdr:colOff>
      <xdr:row>18</xdr:row>
      <xdr:rowOff>0</xdr:rowOff>
    </xdr:to>
    <xdr:sp>
      <xdr:nvSpPr>
        <xdr:cNvPr id="33" name="テキスト 36"/>
        <xdr:cNvSpPr txBox="1">
          <a:spLocks noChangeArrowheads="1"/>
        </xdr:cNvSpPr>
      </xdr:nvSpPr>
      <xdr:spPr>
        <a:xfrm>
          <a:off x="2895600" y="4876800"/>
          <a:ext cx="2009775" cy="60960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latin typeface="游ゴシック"/>
              <a:ea typeface="游ゴシック"/>
              <a:cs typeface="游ゴシック"/>
            </a:rPr>
            <a:t>令和〇年</a:t>
          </a:r>
          <a:r>
            <a:rPr lang="en-US" cap="none" sz="1200" b="0" i="0" u="none" baseline="0">
              <a:solidFill>
                <a:srgbClr val="000000"/>
              </a:solidFill>
              <a:latin typeface="明朝"/>
              <a:ea typeface="明朝"/>
              <a:cs typeface="明朝"/>
            </a:rPr>
            <a:t> </a:t>
          </a:r>
          <a:r>
            <a:rPr lang="en-US" cap="none" sz="1200" b="0" i="0" u="none" baseline="0">
              <a:solidFill>
                <a:srgbClr val="000000"/>
              </a:solidFill>
              <a:latin typeface="游ゴシック"/>
              <a:ea typeface="游ゴシック"/>
              <a:cs typeface="游ゴシック"/>
            </a:rPr>
            <a:t>〇月から</a:t>
          </a:r>
          <a:r>
            <a:rPr lang="en-US" cap="none" sz="1200" b="0" i="0" u="none" baseline="0">
              <a:solidFill>
                <a:srgbClr val="000000"/>
              </a:solidFill>
              <a:latin typeface="明朝"/>
              <a:ea typeface="明朝"/>
              <a:cs typeface="明朝"/>
            </a:rPr>
            <a:t>
</a:t>
          </a:r>
          <a:r>
            <a:rPr lang="en-US" cap="none" sz="1200" b="0" i="0" u="none" baseline="0">
              <a:solidFill>
                <a:srgbClr val="000000"/>
              </a:solidFill>
              <a:latin typeface="明朝"/>
              <a:ea typeface="明朝"/>
              <a:cs typeface="明朝"/>
            </a:rPr>
            <a:t>
</a:t>
          </a:r>
          <a:r>
            <a:rPr lang="en-US" cap="none" sz="1200" b="0" i="0" u="none" baseline="0">
              <a:solidFill>
                <a:srgbClr val="000000"/>
              </a:solidFill>
              <a:latin typeface="游ゴシック"/>
              <a:ea typeface="游ゴシック"/>
              <a:cs typeface="游ゴシック"/>
            </a:rPr>
            <a:t>令和〇〇年〇〇月</a:t>
          </a:r>
          <a:r>
            <a:rPr lang="en-US" cap="none" sz="1200" b="0" i="0" u="none" baseline="0">
              <a:solidFill>
                <a:srgbClr val="000000"/>
              </a:solidFill>
              <a:latin typeface="明朝"/>
              <a:ea typeface="明朝"/>
              <a:cs typeface="明朝"/>
            </a:rPr>
            <a:t>
</a:t>
          </a:r>
        </a:p>
      </xdr:txBody>
    </xdr:sp>
    <xdr:clientData/>
  </xdr:twoCellAnchor>
  <xdr:twoCellAnchor>
    <xdr:from>
      <xdr:col>0</xdr:col>
      <xdr:colOff>0</xdr:colOff>
      <xdr:row>18</xdr:row>
      <xdr:rowOff>0</xdr:rowOff>
    </xdr:from>
    <xdr:to>
      <xdr:col>4</xdr:col>
      <xdr:colOff>1000125</xdr:colOff>
      <xdr:row>20</xdr:row>
      <xdr:rowOff>0</xdr:rowOff>
    </xdr:to>
    <xdr:sp>
      <xdr:nvSpPr>
        <xdr:cNvPr id="34" name="テキスト 37"/>
        <xdr:cNvSpPr txBox="1">
          <a:spLocks noChangeArrowheads="1"/>
        </xdr:cNvSpPr>
      </xdr:nvSpPr>
      <xdr:spPr>
        <a:xfrm>
          <a:off x="0" y="5486400"/>
          <a:ext cx="4905375" cy="60960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経費の配分</a:t>
          </a:r>
        </a:p>
      </xdr:txBody>
    </xdr:sp>
    <xdr:clientData/>
  </xdr:twoCellAnchor>
  <xdr:twoCellAnchor>
    <xdr:from>
      <xdr:col>0</xdr:col>
      <xdr:colOff>9525</xdr:colOff>
      <xdr:row>20</xdr:row>
      <xdr:rowOff>19050</xdr:rowOff>
    </xdr:from>
    <xdr:to>
      <xdr:col>0</xdr:col>
      <xdr:colOff>1057275</xdr:colOff>
      <xdr:row>21</xdr:row>
      <xdr:rowOff>200025</xdr:rowOff>
    </xdr:to>
    <xdr:sp>
      <xdr:nvSpPr>
        <xdr:cNvPr id="35" name="テキスト 39"/>
        <xdr:cNvSpPr txBox="1">
          <a:spLocks noChangeArrowheads="1"/>
        </xdr:cNvSpPr>
      </xdr:nvSpPr>
      <xdr:spPr>
        <a:xfrm>
          <a:off x="9525" y="6115050"/>
          <a:ext cx="1047750" cy="485775"/>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補助率</a:t>
          </a:r>
        </a:p>
      </xdr:txBody>
    </xdr:sp>
    <xdr:clientData/>
  </xdr:twoCellAnchor>
  <xdr:twoCellAnchor>
    <xdr:from>
      <xdr:col>0</xdr:col>
      <xdr:colOff>9525</xdr:colOff>
      <xdr:row>22</xdr:row>
      <xdr:rowOff>19050</xdr:rowOff>
    </xdr:from>
    <xdr:to>
      <xdr:col>0</xdr:col>
      <xdr:colOff>1057275</xdr:colOff>
      <xdr:row>23</xdr:row>
      <xdr:rowOff>200025</xdr:rowOff>
    </xdr:to>
    <xdr:sp>
      <xdr:nvSpPr>
        <xdr:cNvPr id="36" name="テキスト 40"/>
        <xdr:cNvSpPr txBox="1">
          <a:spLocks noChangeArrowheads="1"/>
        </xdr:cNvSpPr>
      </xdr:nvSpPr>
      <xdr:spPr>
        <a:xfrm>
          <a:off x="9525" y="6724650"/>
          <a:ext cx="1047750" cy="485775"/>
        </a:xfrm>
        <a:prstGeom prst="rect">
          <a:avLst/>
        </a:prstGeom>
        <a:noFill/>
        <a:ln w="1" cmpd="sng">
          <a:noFill/>
        </a:ln>
      </xdr:spPr>
      <xdr:txBody>
        <a:bodyPr vertOverflow="clip" wrap="square" lIns="27432" tIns="18288" rIns="27432" bIns="18288" anchor="ctr"/>
        <a:p>
          <a:pPr algn="dist">
            <a:defRPr/>
          </a:pPr>
          <a:r>
            <a:rPr lang="en-US" cap="none" sz="1100" b="0" i="0" u="none" baseline="0">
              <a:solidFill>
                <a:srgbClr val="000000"/>
              </a:solidFill>
            </a:rPr>
            <a:t>本工事費</a:t>
          </a:r>
        </a:p>
      </xdr:txBody>
    </xdr:sp>
    <xdr:clientData/>
  </xdr:twoCellAnchor>
  <xdr:twoCellAnchor>
    <xdr:from>
      <xdr:col>0</xdr:col>
      <xdr:colOff>9525</xdr:colOff>
      <xdr:row>24</xdr:row>
      <xdr:rowOff>19050</xdr:rowOff>
    </xdr:from>
    <xdr:to>
      <xdr:col>0</xdr:col>
      <xdr:colOff>1057275</xdr:colOff>
      <xdr:row>25</xdr:row>
      <xdr:rowOff>200025</xdr:rowOff>
    </xdr:to>
    <xdr:sp>
      <xdr:nvSpPr>
        <xdr:cNvPr id="37" name="テキスト 41"/>
        <xdr:cNvSpPr txBox="1">
          <a:spLocks noChangeArrowheads="1"/>
        </xdr:cNvSpPr>
      </xdr:nvSpPr>
      <xdr:spPr>
        <a:xfrm>
          <a:off x="9525" y="7334250"/>
          <a:ext cx="1047750" cy="485775"/>
        </a:xfrm>
        <a:prstGeom prst="rect">
          <a:avLst/>
        </a:prstGeom>
        <a:noFill/>
        <a:ln w="1" cmpd="sng">
          <a:noFill/>
        </a:ln>
      </xdr:spPr>
      <xdr:txBody>
        <a:bodyPr vertOverflow="clip" wrap="square" lIns="27432" tIns="18288" rIns="27432" bIns="18288" anchor="ctr"/>
        <a:p>
          <a:pPr algn="dist">
            <a:defRPr/>
          </a:pPr>
          <a:r>
            <a:rPr lang="en-US" cap="none" sz="1100" b="0" i="0" u="none" baseline="0">
              <a:solidFill>
                <a:srgbClr val="000000"/>
              </a:solidFill>
            </a:rPr>
            <a:t>附帯工事費</a:t>
          </a:r>
        </a:p>
      </xdr:txBody>
    </xdr:sp>
    <xdr:clientData/>
  </xdr:twoCellAnchor>
  <xdr:twoCellAnchor>
    <xdr:from>
      <xdr:col>0</xdr:col>
      <xdr:colOff>9525</xdr:colOff>
      <xdr:row>26</xdr:row>
      <xdr:rowOff>19050</xdr:rowOff>
    </xdr:from>
    <xdr:to>
      <xdr:col>0</xdr:col>
      <xdr:colOff>1057275</xdr:colOff>
      <xdr:row>27</xdr:row>
      <xdr:rowOff>200025</xdr:rowOff>
    </xdr:to>
    <xdr:sp>
      <xdr:nvSpPr>
        <xdr:cNvPr id="38" name="テキスト 42"/>
        <xdr:cNvSpPr txBox="1">
          <a:spLocks noChangeArrowheads="1"/>
        </xdr:cNvSpPr>
      </xdr:nvSpPr>
      <xdr:spPr>
        <a:xfrm>
          <a:off x="9525" y="7943850"/>
          <a:ext cx="1047750" cy="485775"/>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測量及び試験費</a:t>
          </a:r>
        </a:p>
      </xdr:txBody>
    </xdr:sp>
    <xdr:clientData/>
  </xdr:twoCellAnchor>
  <xdr:twoCellAnchor>
    <xdr:from>
      <xdr:col>0</xdr:col>
      <xdr:colOff>9525</xdr:colOff>
      <xdr:row>28</xdr:row>
      <xdr:rowOff>19050</xdr:rowOff>
    </xdr:from>
    <xdr:to>
      <xdr:col>1</xdr:col>
      <xdr:colOff>0</xdr:colOff>
      <xdr:row>29</xdr:row>
      <xdr:rowOff>200025</xdr:rowOff>
    </xdr:to>
    <xdr:sp>
      <xdr:nvSpPr>
        <xdr:cNvPr id="39" name="テキスト 43"/>
        <xdr:cNvSpPr txBox="1">
          <a:spLocks noChangeArrowheads="1"/>
        </xdr:cNvSpPr>
      </xdr:nvSpPr>
      <xdr:spPr>
        <a:xfrm>
          <a:off x="9525" y="8553450"/>
          <a:ext cx="1047750" cy="485775"/>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用地費及び補償費</a:t>
          </a:r>
        </a:p>
      </xdr:txBody>
    </xdr:sp>
    <xdr:clientData/>
  </xdr:twoCellAnchor>
  <xdr:twoCellAnchor>
    <xdr:from>
      <xdr:col>0</xdr:col>
      <xdr:colOff>9525</xdr:colOff>
      <xdr:row>30</xdr:row>
      <xdr:rowOff>19050</xdr:rowOff>
    </xdr:from>
    <xdr:to>
      <xdr:col>0</xdr:col>
      <xdr:colOff>1057275</xdr:colOff>
      <xdr:row>31</xdr:row>
      <xdr:rowOff>200025</xdr:rowOff>
    </xdr:to>
    <xdr:sp>
      <xdr:nvSpPr>
        <xdr:cNvPr id="40" name="テキスト 44"/>
        <xdr:cNvSpPr txBox="1">
          <a:spLocks noChangeArrowheads="1"/>
        </xdr:cNvSpPr>
      </xdr:nvSpPr>
      <xdr:spPr>
        <a:xfrm>
          <a:off x="9525" y="9163050"/>
          <a:ext cx="1047750" cy="485775"/>
        </a:xfrm>
        <a:prstGeom prst="rect">
          <a:avLst/>
        </a:prstGeom>
        <a:noFill/>
        <a:ln w="1" cmpd="sng">
          <a:noFill/>
        </a:ln>
      </xdr:spPr>
      <xdr:txBody>
        <a:bodyPr vertOverflow="clip" wrap="square" lIns="27432" tIns="18288" rIns="27432" bIns="18288" anchor="ctr"/>
        <a:p>
          <a:pPr algn="dist">
            <a:defRPr/>
          </a:pPr>
          <a:r>
            <a:rPr lang="en-US" cap="none" sz="1100" b="0" i="0" u="none" baseline="0">
              <a:solidFill>
                <a:srgbClr val="000000"/>
              </a:solidFill>
            </a:rPr>
            <a:t>機械器具費</a:t>
          </a:r>
        </a:p>
      </xdr:txBody>
    </xdr:sp>
    <xdr:clientData/>
  </xdr:twoCellAnchor>
  <xdr:twoCellAnchor>
    <xdr:from>
      <xdr:col>0</xdr:col>
      <xdr:colOff>9525</xdr:colOff>
      <xdr:row>32</xdr:row>
      <xdr:rowOff>19050</xdr:rowOff>
    </xdr:from>
    <xdr:to>
      <xdr:col>0</xdr:col>
      <xdr:colOff>1057275</xdr:colOff>
      <xdr:row>33</xdr:row>
      <xdr:rowOff>200025</xdr:rowOff>
    </xdr:to>
    <xdr:sp>
      <xdr:nvSpPr>
        <xdr:cNvPr id="41" name="テキスト 45"/>
        <xdr:cNvSpPr txBox="1">
          <a:spLocks noChangeArrowheads="1"/>
        </xdr:cNvSpPr>
      </xdr:nvSpPr>
      <xdr:spPr>
        <a:xfrm>
          <a:off x="9525" y="9772650"/>
          <a:ext cx="1047750" cy="485775"/>
        </a:xfrm>
        <a:prstGeom prst="rect">
          <a:avLst/>
        </a:prstGeom>
        <a:noFill/>
        <a:ln w="1" cmpd="sng">
          <a:noFill/>
        </a:ln>
      </xdr:spPr>
      <xdr:txBody>
        <a:bodyPr vertOverflow="clip" wrap="square" lIns="27432" tIns="18288" rIns="27432" bIns="18288" anchor="ctr"/>
        <a:p>
          <a:pPr algn="dist">
            <a:defRPr/>
          </a:pPr>
          <a:r>
            <a:rPr lang="en-US" cap="none" sz="1100" b="0" i="0" u="none" baseline="0">
              <a:solidFill>
                <a:srgbClr val="000000"/>
              </a:solidFill>
            </a:rPr>
            <a:t>営繕費</a:t>
          </a:r>
        </a:p>
      </xdr:txBody>
    </xdr:sp>
    <xdr:clientData/>
  </xdr:twoCellAnchor>
  <xdr:twoCellAnchor>
    <xdr:from>
      <xdr:col>5</xdr:col>
      <xdr:colOff>9525</xdr:colOff>
      <xdr:row>30</xdr:row>
      <xdr:rowOff>19050</xdr:rowOff>
    </xdr:from>
    <xdr:to>
      <xdr:col>6</xdr:col>
      <xdr:colOff>0</xdr:colOff>
      <xdr:row>31</xdr:row>
      <xdr:rowOff>200025</xdr:rowOff>
    </xdr:to>
    <xdr:sp>
      <xdr:nvSpPr>
        <xdr:cNvPr id="42" name="テキスト 46"/>
        <xdr:cNvSpPr txBox="1">
          <a:spLocks noChangeArrowheads="1"/>
        </xdr:cNvSpPr>
      </xdr:nvSpPr>
      <xdr:spPr>
        <a:xfrm>
          <a:off x="4924425" y="9163050"/>
          <a:ext cx="1323975" cy="485775"/>
        </a:xfrm>
        <a:prstGeom prst="rect">
          <a:avLst/>
        </a:prstGeom>
        <a:noFill/>
        <a:ln w="1" cmpd="sng">
          <a:noFill/>
        </a:ln>
      </xdr:spPr>
      <xdr:txBody>
        <a:bodyPr vertOverflow="clip" wrap="square" lIns="18288" tIns="0" rIns="0" bIns="0" anchor="ctr"/>
        <a:p>
          <a:pPr algn="dist">
            <a:defRPr/>
          </a:pPr>
          <a:r>
            <a:rPr lang="en-US" cap="none" u="none" baseline="0">
              <a:latin typeface="明朝"/>
              <a:ea typeface="明朝"/>
              <a:cs typeface="明朝"/>
            </a:rPr>
            <a:t/>
          </a:r>
        </a:p>
      </xdr:txBody>
    </xdr:sp>
    <xdr:clientData/>
  </xdr:twoCellAnchor>
  <xdr:twoCellAnchor>
    <xdr:from>
      <xdr:col>0</xdr:col>
      <xdr:colOff>9525</xdr:colOff>
      <xdr:row>38</xdr:row>
      <xdr:rowOff>9525</xdr:rowOff>
    </xdr:from>
    <xdr:to>
      <xdr:col>0</xdr:col>
      <xdr:colOff>1057275</xdr:colOff>
      <xdr:row>39</xdr:row>
      <xdr:rowOff>190500</xdr:rowOff>
    </xdr:to>
    <xdr:sp>
      <xdr:nvSpPr>
        <xdr:cNvPr id="43" name="テキスト 47"/>
        <xdr:cNvSpPr txBox="1">
          <a:spLocks noChangeArrowheads="1"/>
        </xdr:cNvSpPr>
      </xdr:nvSpPr>
      <xdr:spPr>
        <a:xfrm>
          <a:off x="9525" y="11591925"/>
          <a:ext cx="1047750" cy="485775"/>
        </a:xfrm>
        <a:prstGeom prst="rect">
          <a:avLst/>
        </a:prstGeom>
        <a:noFill/>
        <a:ln w="1" cmpd="sng">
          <a:noFill/>
        </a:ln>
      </xdr:spPr>
      <xdr:txBody>
        <a:bodyPr vertOverflow="clip" wrap="square" lIns="27432" tIns="18288" rIns="27432" bIns="18288" anchor="ctr"/>
        <a:p>
          <a:pPr algn="dist">
            <a:defRPr/>
          </a:pPr>
          <a:r>
            <a:rPr lang="en-US" cap="none" sz="1100" b="0" i="0" u="none" baseline="0">
              <a:solidFill>
                <a:srgbClr val="000000"/>
              </a:solidFill>
              <a:latin typeface="游ゴシック"/>
              <a:ea typeface="游ゴシック"/>
              <a:cs typeface="游ゴシック"/>
            </a:rPr>
            <a:t>事務費</a:t>
          </a:r>
          <a:r>
            <a:rPr lang="en-US" cap="none" sz="1100" b="0" i="0" u="none" baseline="0">
              <a:solidFill>
                <a:srgbClr val="000000"/>
              </a:solidFill>
              <a:latin typeface="明朝"/>
              <a:ea typeface="明朝"/>
              <a:cs typeface="明朝"/>
            </a:rPr>
            <a:t>(</a:t>
          </a:r>
          <a:r>
            <a:rPr lang="en-US" cap="none" sz="1100" b="0" i="0" u="none" baseline="0">
              <a:solidFill>
                <a:srgbClr val="000000"/>
              </a:solidFill>
              <a:latin typeface="游ゴシック"/>
              <a:ea typeface="游ゴシック"/>
              <a:cs typeface="游ゴシック"/>
            </a:rPr>
            <a:t>Ｂ</a:t>
          </a:r>
          <a:r>
            <a:rPr lang="en-US" cap="none" sz="1100" b="0" i="0" u="none" baseline="0">
              <a:solidFill>
                <a:srgbClr val="000000"/>
              </a:solidFill>
              <a:latin typeface="明朝"/>
              <a:ea typeface="明朝"/>
              <a:cs typeface="明朝"/>
            </a:rPr>
            <a:t>)</a:t>
          </a:r>
        </a:p>
      </xdr:txBody>
    </xdr:sp>
    <xdr:clientData/>
  </xdr:twoCellAnchor>
  <xdr:twoCellAnchor>
    <xdr:from>
      <xdr:col>0</xdr:col>
      <xdr:colOff>0</xdr:colOff>
      <xdr:row>36</xdr:row>
      <xdr:rowOff>9525</xdr:rowOff>
    </xdr:from>
    <xdr:to>
      <xdr:col>0</xdr:col>
      <xdr:colOff>1057275</xdr:colOff>
      <xdr:row>38</xdr:row>
      <xdr:rowOff>0</xdr:rowOff>
    </xdr:to>
    <xdr:sp>
      <xdr:nvSpPr>
        <xdr:cNvPr id="44" name="テキスト 48"/>
        <xdr:cNvSpPr txBox="1">
          <a:spLocks noChangeArrowheads="1"/>
        </xdr:cNvSpPr>
      </xdr:nvSpPr>
      <xdr:spPr>
        <a:xfrm>
          <a:off x="0" y="10982325"/>
          <a:ext cx="1057275" cy="600075"/>
        </a:xfrm>
        <a:prstGeom prst="rect">
          <a:avLst/>
        </a:prstGeom>
        <a:noFill/>
        <a:ln w="1" cmpd="sng">
          <a:noFill/>
        </a:ln>
      </xdr:spPr>
      <xdr:txBody>
        <a:bodyPr vertOverflow="clip" wrap="square" lIns="27432" tIns="18288" rIns="27432" bIns="18288" anchor="ctr"/>
        <a:p>
          <a:pPr algn="dist">
            <a:defRPr/>
          </a:pPr>
          <a:r>
            <a:rPr lang="en-US" cap="none" sz="1100" b="0" i="0" u="none" baseline="0">
              <a:solidFill>
                <a:srgbClr val="000000"/>
              </a:solidFill>
              <a:latin typeface="游ゴシック"/>
              <a:ea typeface="游ゴシック"/>
              <a:cs typeface="游ゴシック"/>
            </a:rPr>
            <a:t>工事費</a:t>
          </a:r>
          <a:r>
            <a:rPr lang="en-US" cap="none" sz="1100" b="0" i="0" u="none" baseline="0">
              <a:solidFill>
                <a:srgbClr val="000000"/>
              </a:solidFill>
              <a:latin typeface="明朝"/>
              <a:ea typeface="明朝"/>
              <a:cs typeface="明朝"/>
            </a:rPr>
            <a:t>(</a:t>
          </a:r>
          <a:r>
            <a:rPr lang="en-US" cap="none" sz="1100" b="0" i="0" u="none" baseline="0">
              <a:solidFill>
                <a:srgbClr val="000000"/>
              </a:solidFill>
              <a:latin typeface="游ゴシック"/>
              <a:ea typeface="游ゴシック"/>
              <a:cs typeface="游ゴシック"/>
            </a:rPr>
            <a:t>Ａ</a:t>
          </a:r>
          <a:r>
            <a:rPr lang="en-US" cap="none" sz="1100" b="0" i="0" u="none" baseline="0">
              <a:solidFill>
                <a:srgbClr val="000000"/>
              </a:solidFill>
              <a:latin typeface="明朝"/>
              <a:ea typeface="明朝"/>
              <a:cs typeface="明朝"/>
            </a:rPr>
            <a:t>)</a:t>
          </a:r>
        </a:p>
      </xdr:txBody>
    </xdr:sp>
    <xdr:clientData/>
  </xdr:twoCellAnchor>
  <xdr:twoCellAnchor>
    <xdr:from>
      <xdr:col>4</xdr:col>
      <xdr:colOff>9525</xdr:colOff>
      <xdr:row>20</xdr:row>
      <xdr:rowOff>9525</xdr:rowOff>
    </xdr:from>
    <xdr:to>
      <xdr:col>4</xdr:col>
      <xdr:colOff>1000125</xdr:colOff>
      <xdr:row>21</xdr:row>
      <xdr:rowOff>200025</xdr:rowOff>
    </xdr:to>
    <xdr:sp>
      <xdr:nvSpPr>
        <xdr:cNvPr id="45" name="テキスト 50"/>
        <xdr:cNvSpPr txBox="1">
          <a:spLocks noChangeArrowheads="1"/>
        </xdr:cNvSpPr>
      </xdr:nvSpPr>
      <xdr:spPr>
        <a:xfrm>
          <a:off x="3914775" y="6105525"/>
          <a:ext cx="990600" cy="49530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計</a:t>
          </a:r>
        </a:p>
      </xdr:txBody>
    </xdr:sp>
    <xdr:clientData/>
  </xdr:twoCellAnchor>
  <xdr:twoCellAnchor>
    <xdr:from>
      <xdr:col>5</xdr:col>
      <xdr:colOff>9525</xdr:colOff>
      <xdr:row>30</xdr:row>
      <xdr:rowOff>19050</xdr:rowOff>
    </xdr:from>
    <xdr:to>
      <xdr:col>6</xdr:col>
      <xdr:colOff>0</xdr:colOff>
      <xdr:row>31</xdr:row>
      <xdr:rowOff>200025</xdr:rowOff>
    </xdr:to>
    <xdr:sp>
      <xdr:nvSpPr>
        <xdr:cNvPr id="46" name="テキスト 52"/>
        <xdr:cNvSpPr txBox="1">
          <a:spLocks noChangeArrowheads="1"/>
        </xdr:cNvSpPr>
      </xdr:nvSpPr>
      <xdr:spPr>
        <a:xfrm>
          <a:off x="4924425" y="9163050"/>
          <a:ext cx="1323975" cy="485775"/>
        </a:xfrm>
        <a:prstGeom prst="rect">
          <a:avLst/>
        </a:prstGeom>
        <a:noFill/>
        <a:ln w="1" cmpd="sng">
          <a:noFill/>
        </a:ln>
      </xdr:spPr>
      <xdr:txBody>
        <a:bodyPr vertOverflow="clip" wrap="square" lIns="18288" tIns="0" rIns="0" bIns="0" anchor="ctr"/>
        <a:p>
          <a:pPr algn="dist">
            <a:defRPr/>
          </a:pPr>
          <a:r>
            <a:rPr lang="en-US" cap="none" u="none" baseline="0">
              <a:latin typeface="明朝"/>
              <a:ea typeface="明朝"/>
              <a:cs typeface="明朝"/>
            </a:rPr>
            <a:t/>
          </a:r>
        </a:p>
      </xdr:txBody>
    </xdr:sp>
    <xdr:clientData/>
  </xdr:twoCellAnchor>
  <xdr:twoCellAnchor>
    <xdr:from>
      <xdr:col>0</xdr:col>
      <xdr:colOff>9525</xdr:colOff>
      <xdr:row>54</xdr:row>
      <xdr:rowOff>0</xdr:rowOff>
    </xdr:from>
    <xdr:to>
      <xdr:col>3</xdr:col>
      <xdr:colOff>0</xdr:colOff>
      <xdr:row>56</xdr:row>
      <xdr:rowOff>0</xdr:rowOff>
    </xdr:to>
    <xdr:sp>
      <xdr:nvSpPr>
        <xdr:cNvPr id="47" name="テキスト 56"/>
        <xdr:cNvSpPr txBox="1">
          <a:spLocks noChangeArrowheads="1"/>
        </xdr:cNvSpPr>
      </xdr:nvSpPr>
      <xdr:spPr>
        <a:xfrm>
          <a:off x="9525" y="16078200"/>
          <a:ext cx="2886075" cy="60960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latin typeface="游ゴシック"/>
              <a:ea typeface="游ゴシック"/>
              <a:cs typeface="游ゴシック"/>
            </a:rPr>
            <a:t>事</a:t>
          </a:r>
          <a:r>
            <a:rPr lang="en-US" cap="none" sz="1200" b="0" i="0" u="none" baseline="0">
              <a:solidFill>
                <a:srgbClr val="000000"/>
              </a:solidFill>
              <a:latin typeface="明朝"/>
              <a:ea typeface="明朝"/>
              <a:cs typeface="明朝"/>
            </a:rPr>
            <a:t>  </a:t>
          </a:r>
          <a:r>
            <a:rPr lang="en-US" cap="none" sz="1200" b="0" i="0" u="none" baseline="0">
              <a:solidFill>
                <a:srgbClr val="000000"/>
              </a:solidFill>
              <a:latin typeface="游ゴシック"/>
              <a:ea typeface="游ゴシック"/>
              <a:cs typeface="游ゴシック"/>
            </a:rPr>
            <a:t>業</a:t>
          </a:r>
          <a:r>
            <a:rPr lang="en-US" cap="none" sz="1200" b="0" i="0" u="none" baseline="0">
              <a:solidFill>
                <a:srgbClr val="000000"/>
              </a:solidFill>
              <a:latin typeface="明朝"/>
              <a:ea typeface="明朝"/>
              <a:cs typeface="明朝"/>
            </a:rPr>
            <a:t>  </a:t>
          </a:r>
          <a:r>
            <a:rPr lang="en-US" cap="none" sz="1200" b="0" i="0" u="none" baseline="0">
              <a:solidFill>
                <a:srgbClr val="000000"/>
              </a:solidFill>
              <a:latin typeface="游ゴシック"/>
              <a:ea typeface="游ゴシック"/>
              <a:cs typeface="游ゴシック"/>
            </a:rPr>
            <a:t>名</a:t>
          </a:r>
        </a:p>
      </xdr:txBody>
    </xdr:sp>
    <xdr:clientData/>
  </xdr:twoCellAnchor>
  <xdr:twoCellAnchor>
    <xdr:from>
      <xdr:col>0</xdr:col>
      <xdr:colOff>0</xdr:colOff>
      <xdr:row>56</xdr:row>
      <xdr:rowOff>0</xdr:rowOff>
    </xdr:from>
    <xdr:to>
      <xdr:col>2</xdr:col>
      <xdr:colOff>1000125</xdr:colOff>
      <xdr:row>58</xdr:row>
      <xdr:rowOff>0</xdr:rowOff>
    </xdr:to>
    <xdr:sp>
      <xdr:nvSpPr>
        <xdr:cNvPr id="48" name="テキスト 57"/>
        <xdr:cNvSpPr txBox="1">
          <a:spLocks noChangeArrowheads="1"/>
        </xdr:cNvSpPr>
      </xdr:nvSpPr>
      <xdr:spPr>
        <a:xfrm>
          <a:off x="0" y="16687800"/>
          <a:ext cx="2886075" cy="60960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箇　所　名</a:t>
          </a:r>
        </a:p>
      </xdr:txBody>
    </xdr:sp>
    <xdr:clientData/>
  </xdr:twoCellAnchor>
  <xdr:twoCellAnchor>
    <xdr:from>
      <xdr:col>3</xdr:col>
      <xdr:colOff>9525</xdr:colOff>
      <xdr:row>54</xdr:row>
      <xdr:rowOff>0</xdr:rowOff>
    </xdr:from>
    <xdr:to>
      <xdr:col>5</xdr:col>
      <xdr:colOff>0</xdr:colOff>
      <xdr:row>56</xdr:row>
      <xdr:rowOff>0</xdr:rowOff>
    </xdr:to>
    <xdr:sp>
      <xdr:nvSpPr>
        <xdr:cNvPr id="49" name="テキスト 58"/>
        <xdr:cNvSpPr txBox="1">
          <a:spLocks noChangeArrowheads="1"/>
        </xdr:cNvSpPr>
      </xdr:nvSpPr>
      <xdr:spPr>
        <a:xfrm>
          <a:off x="2905125" y="16078200"/>
          <a:ext cx="2009775" cy="60960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latin typeface="游ゴシック"/>
              <a:ea typeface="游ゴシック"/>
              <a:cs typeface="游ゴシック"/>
            </a:rPr>
            <a:t>特定環境保全公共下</a:t>
          </a:r>
          <a:r>
            <a:rPr lang="en-US" cap="none" sz="1200" b="0" i="0" u="none" baseline="0">
              <a:solidFill>
                <a:srgbClr val="000000"/>
              </a:solidFill>
              <a:latin typeface="明朝"/>
              <a:ea typeface="明朝"/>
              <a:cs typeface="明朝"/>
            </a:rPr>
            <a:t>
</a:t>
          </a:r>
          <a:r>
            <a:rPr lang="en-US" cap="none" sz="1200" b="0" i="0" u="none" baseline="0">
              <a:solidFill>
                <a:srgbClr val="000000"/>
              </a:solidFill>
              <a:latin typeface="游ゴシック"/>
              <a:ea typeface="游ゴシック"/>
              <a:cs typeface="游ゴシック"/>
            </a:rPr>
            <a:t>水道</a:t>
          </a:r>
        </a:p>
      </xdr:txBody>
    </xdr:sp>
    <xdr:clientData/>
  </xdr:twoCellAnchor>
  <xdr:twoCellAnchor>
    <xdr:from>
      <xdr:col>3</xdr:col>
      <xdr:colOff>0</xdr:colOff>
      <xdr:row>56</xdr:row>
      <xdr:rowOff>0</xdr:rowOff>
    </xdr:from>
    <xdr:to>
      <xdr:col>4</xdr:col>
      <xdr:colOff>1000125</xdr:colOff>
      <xdr:row>58</xdr:row>
      <xdr:rowOff>0</xdr:rowOff>
    </xdr:to>
    <xdr:sp>
      <xdr:nvSpPr>
        <xdr:cNvPr id="50" name="テキスト 59"/>
        <xdr:cNvSpPr txBox="1">
          <a:spLocks noChangeArrowheads="1"/>
        </xdr:cNvSpPr>
      </xdr:nvSpPr>
      <xdr:spPr>
        <a:xfrm>
          <a:off x="2895600" y="16687800"/>
          <a:ext cx="2009775" cy="60960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〇〇町特定環境保全公共下水道</a:t>
          </a:r>
        </a:p>
      </xdr:txBody>
    </xdr:sp>
    <xdr:clientData/>
  </xdr:twoCellAnchor>
  <xdr:twoCellAnchor>
    <xdr:from>
      <xdr:col>5</xdr:col>
      <xdr:colOff>19050</xdr:colOff>
      <xdr:row>54</xdr:row>
      <xdr:rowOff>0</xdr:rowOff>
    </xdr:from>
    <xdr:to>
      <xdr:col>6</xdr:col>
      <xdr:colOff>9525</xdr:colOff>
      <xdr:row>55</xdr:row>
      <xdr:rowOff>200025</xdr:rowOff>
    </xdr:to>
    <xdr:sp>
      <xdr:nvSpPr>
        <xdr:cNvPr id="51" name="テキスト 60"/>
        <xdr:cNvSpPr txBox="1">
          <a:spLocks noChangeArrowheads="1"/>
        </xdr:cNvSpPr>
      </xdr:nvSpPr>
      <xdr:spPr>
        <a:xfrm>
          <a:off x="4933950" y="16078200"/>
          <a:ext cx="1323975" cy="504825"/>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latin typeface="游ゴシック"/>
              <a:ea typeface="游ゴシック"/>
              <a:cs typeface="游ゴシック"/>
            </a:rPr>
            <a:t>　</a:t>
          </a:r>
          <a:r>
            <a:rPr lang="en-US" cap="none" sz="1200" b="0" i="0" u="none" baseline="0">
              <a:solidFill>
                <a:srgbClr val="000000"/>
              </a:solidFill>
              <a:latin typeface="明朝"/>
              <a:ea typeface="明朝"/>
              <a:cs typeface="明朝"/>
            </a:rPr>
            <a:t>
</a:t>
          </a:r>
          <a:r>
            <a:rPr lang="en-US" cap="none" sz="1200" b="0" i="0" u="none" baseline="0">
              <a:solidFill>
                <a:srgbClr val="000000"/>
              </a:solidFill>
              <a:latin typeface="明朝"/>
              <a:ea typeface="明朝"/>
              <a:cs typeface="明朝"/>
            </a:rPr>
            <a:t>
</a:t>
          </a:r>
          <a:r>
            <a:rPr lang="en-US" cap="none" sz="1200" b="0" i="0" u="none" baseline="0">
              <a:solidFill>
                <a:srgbClr val="000000"/>
              </a:solidFill>
              <a:latin typeface="明朝"/>
              <a:ea typeface="明朝"/>
              <a:cs typeface="明朝"/>
            </a:rPr>
            <a:t>
</a:t>
          </a:r>
        </a:p>
      </xdr:txBody>
    </xdr:sp>
    <xdr:clientData/>
  </xdr:twoCellAnchor>
  <xdr:twoCellAnchor>
    <xdr:from>
      <xdr:col>0</xdr:col>
      <xdr:colOff>0</xdr:colOff>
      <xdr:row>64</xdr:row>
      <xdr:rowOff>0</xdr:rowOff>
    </xdr:from>
    <xdr:to>
      <xdr:col>2</xdr:col>
      <xdr:colOff>1000125</xdr:colOff>
      <xdr:row>66</xdr:row>
      <xdr:rowOff>0</xdr:rowOff>
    </xdr:to>
    <xdr:sp>
      <xdr:nvSpPr>
        <xdr:cNvPr id="52" name="テキスト 62"/>
        <xdr:cNvSpPr txBox="1">
          <a:spLocks noChangeArrowheads="1"/>
        </xdr:cNvSpPr>
      </xdr:nvSpPr>
      <xdr:spPr>
        <a:xfrm>
          <a:off x="0" y="19126200"/>
          <a:ext cx="2886075" cy="60960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latin typeface="明朝"/>
              <a:ea typeface="明朝"/>
              <a:cs typeface="明朝"/>
            </a:rPr>
            <a:t>
</a:t>
          </a:r>
          <a:r>
            <a:rPr lang="en-US" cap="none" sz="1200" b="0" i="0" u="none" baseline="0">
              <a:solidFill>
                <a:srgbClr val="000000"/>
              </a:solidFill>
              <a:latin typeface="游ゴシック"/>
              <a:ea typeface="游ゴシック"/>
              <a:cs typeface="游ゴシック"/>
            </a:rPr>
            <a:t>工事施行期間</a:t>
          </a:r>
          <a:r>
            <a:rPr lang="en-US" cap="none" sz="1200" b="0" i="0" u="none" baseline="0">
              <a:solidFill>
                <a:srgbClr val="000000"/>
              </a:solidFill>
              <a:latin typeface="明朝"/>
              <a:ea typeface="明朝"/>
              <a:cs typeface="明朝"/>
            </a:rPr>
            <a:t>
</a:t>
          </a:r>
        </a:p>
      </xdr:txBody>
    </xdr:sp>
    <xdr:clientData/>
  </xdr:twoCellAnchor>
  <xdr:twoCellAnchor>
    <xdr:from>
      <xdr:col>3</xdr:col>
      <xdr:colOff>0</xdr:colOff>
      <xdr:row>64</xdr:row>
      <xdr:rowOff>0</xdr:rowOff>
    </xdr:from>
    <xdr:to>
      <xdr:col>4</xdr:col>
      <xdr:colOff>1000125</xdr:colOff>
      <xdr:row>66</xdr:row>
      <xdr:rowOff>0</xdr:rowOff>
    </xdr:to>
    <xdr:sp>
      <xdr:nvSpPr>
        <xdr:cNvPr id="53" name="テキスト 63"/>
        <xdr:cNvSpPr txBox="1">
          <a:spLocks noChangeArrowheads="1"/>
        </xdr:cNvSpPr>
      </xdr:nvSpPr>
      <xdr:spPr>
        <a:xfrm>
          <a:off x="2895600" y="19126200"/>
          <a:ext cx="2009775" cy="60960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latin typeface="游ゴシック"/>
              <a:ea typeface="游ゴシック"/>
              <a:cs typeface="游ゴシック"/>
            </a:rPr>
            <a:t>令和〇年</a:t>
          </a:r>
          <a:r>
            <a:rPr lang="en-US" cap="none" sz="1200" b="0" i="0" u="none" baseline="0">
              <a:solidFill>
                <a:srgbClr val="000000"/>
              </a:solidFill>
              <a:latin typeface="明朝"/>
              <a:ea typeface="明朝"/>
              <a:cs typeface="明朝"/>
            </a:rPr>
            <a:t> </a:t>
          </a:r>
          <a:r>
            <a:rPr lang="en-US" cap="none" sz="1200" b="0" i="0" u="none" baseline="0">
              <a:solidFill>
                <a:srgbClr val="000000"/>
              </a:solidFill>
              <a:latin typeface="游ゴシック"/>
              <a:ea typeface="游ゴシック"/>
              <a:cs typeface="游ゴシック"/>
            </a:rPr>
            <a:t>〇月から</a:t>
          </a:r>
          <a:r>
            <a:rPr lang="en-US" cap="none" sz="1200" b="0" i="0" u="none" baseline="0">
              <a:solidFill>
                <a:srgbClr val="000000"/>
              </a:solidFill>
              <a:latin typeface="明朝"/>
              <a:ea typeface="明朝"/>
              <a:cs typeface="明朝"/>
            </a:rPr>
            <a:t>
</a:t>
          </a:r>
          <a:r>
            <a:rPr lang="en-US" cap="none" sz="1200" b="0" i="0" u="none" baseline="0">
              <a:solidFill>
                <a:srgbClr val="000000"/>
              </a:solidFill>
              <a:latin typeface="明朝"/>
              <a:ea typeface="明朝"/>
              <a:cs typeface="明朝"/>
            </a:rPr>
            <a:t>
</a:t>
          </a:r>
          <a:r>
            <a:rPr lang="en-US" cap="none" sz="1200" b="0" i="0" u="none" baseline="0">
              <a:solidFill>
                <a:srgbClr val="000000"/>
              </a:solidFill>
              <a:latin typeface="游ゴシック"/>
              <a:ea typeface="游ゴシック"/>
              <a:cs typeface="游ゴシック"/>
            </a:rPr>
            <a:t>令和〇〇年〇〇月</a:t>
          </a:r>
          <a:r>
            <a:rPr lang="en-US" cap="none" sz="1200" b="0" i="0" u="none" baseline="0">
              <a:solidFill>
                <a:srgbClr val="000000"/>
              </a:solidFill>
              <a:latin typeface="明朝"/>
              <a:ea typeface="明朝"/>
              <a:cs typeface="明朝"/>
            </a:rPr>
            <a:t>
</a:t>
          </a:r>
        </a:p>
      </xdr:txBody>
    </xdr:sp>
    <xdr:clientData/>
  </xdr:twoCellAnchor>
  <xdr:twoCellAnchor>
    <xdr:from>
      <xdr:col>0</xdr:col>
      <xdr:colOff>0</xdr:colOff>
      <xdr:row>66</xdr:row>
      <xdr:rowOff>0</xdr:rowOff>
    </xdr:from>
    <xdr:to>
      <xdr:col>4</xdr:col>
      <xdr:colOff>1000125</xdr:colOff>
      <xdr:row>68</xdr:row>
      <xdr:rowOff>0</xdr:rowOff>
    </xdr:to>
    <xdr:sp>
      <xdr:nvSpPr>
        <xdr:cNvPr id="54" name="テキスト 64"/>
        <xdr:cNvSpPr txBox="1">
          <a:spLocks noChangeArrowheads="1"/>
        </xdr:cNvSpPr>
      </xdr:nvSpPr>
      <xdr:spPr>
        <a:xfrm>
          <a:off x="0" y="19735800"/>
          <a:ext cx="4905375" cy="60960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経費の配分</a:t>
          </a:r>
        </a:p>
      </xdr:txBody>
    </xdr:sp>
    <xdr:clientData/>
  </xdr:twoCellAnchor>
  <xdr:twoCellAnchor>
    <xdr:from>
      <xdr:col>0</xdr:col>
      <xdr:colOff>9525</xdr:colOff>
      <xdr:row>68</xdr:row>
      <xdr:rowOff>19050</xdr:rowOff>
    </xdr:from>
    <xdr:to>
      <xdr:col>0</xdr:col>
      <xdr:colOff>1057275</xdr:colOff>
      <xdr:row>69</xdr:row>
      <xdr:rowOff>200025</xdr:rowOff>
    </xdr:to>
    <xdr:sp>
      <xdr:nvSpPr>
        <xdr:cNvPr id="55" name="テキスト 65"/>
        <xdr:cNvSpPr txBox="1">
          <a:spLocks noChangeArrowheads="1"/>
        </xdr:cNvSpPr>
      </xdr:nvSpPr>
      <xdr:spPr>
        <a:xfrm>
          <a:off x="9525" y="20364450"/>
          <a:ext cx="1047750" cy="485775"/>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補助率</a:t>
          </a:r>
        </a:p>
      </xdr:txBody>
    </xdr:sp>
    <xdr:clientData/>
  </xdr:twoCellAnchor>
  <xdr:twoCellAnchor>
    <xdr:from>
      <xdr:col>0</xdr:col>
      <xdr:colOff>9525</xdr:colOff>
      <xdr:row>70</xdr:row>
      <xdr:rowOff>19050</xdr:rowOff>
    </xdr:from>
    <xdr:to>
      <xdr:col>0</xdr:col>
      <xdr:colOff>1057275</xdr:colOff>
      <xdr:row>71</xdr:row>
      <xdr:rowOff>200025</xdr:rowOff>
    </xdr:to>
    <xdr:sp>
      <xdr:nvSpPr>
        <xdr:cNvPr id="56" name="テキスト 66"/>
        <xdr:cNvSpPr txBox="1">
          <a:spLocks noChangeArrowheads="1"/>
        </xdr:cNvSpPr>
      </xdr:nvSpPr>
      <xdr:spPr>
        <a:xfrm>
          <a:off x="9525" y="20974050"/>
          <a:ext cx="1047750" cy="485775"/>
        </a:xfrm>
        <a:prstGeom prst="rect">
          <a:avLst/>
        </a:prstGeom>
        <a:noFill/>
        <a:ln w="1" cmpd="sng">
          <a:noFill/>
        </a:ln>
      </xdr:spPr>
      <xdr:txBody>
        <a:bodyPr vertOverflow="clip" wrap="square" lIns="27432" tIns="18288" rIns="27432" bIns="18288" anchor="ctr"/>
        <a:p>
          <a:pPr algn="dist">
            <a:defRPr/>
          </a:pPr>
          <a:r>
            <a:rPr lang="en-US" cap="none" sz="1100" b="0" i="0" u="none" baseline="0">
              <a:solidFill>
                <a:srgbClr val="000000"/>
              </a:solidFill>
            </a:rPr>
            <a:t>本工事費</a:t>
          </a:r>
        </a:p>
      </xdr:txBody>
    </xdr:sp>
    <xdr:clientData/>
  </xdr:twoCellAnchor>
  <xdr:twoCellAnchor>
    <xdr:from>
      <xdr:col>0</xdr:col>
      <xdr:colOff>9525</xdr:colOff>
      <xdr:row>72</xdr:row>
      <xdr:rowOff>19050</xdr:rowOff>
    </xdr:from>
    <xdr:to>
      <xdr:col>0</xdr:col>
      <xdr:colOff>1057275</xdr:colOff>
      <xdr:row>73</xdr:row>
      <xdr:rowOff>200025</xdr:rowOff>
    </xdr:to>
    <xdr:sp>
      <xdr:nvSpPr>
        <xdr:cNvPr id="57" name="テキスト 67"/>
        <xdr:cNvSpPr txBox="1">
          <a:spLocks noChangeArrowheads="1"/>
        </xdr:cNvSpPr>
      </xdr:nvSpPr>
      <xdr:spPr>
        <a:xfrm>
          <a:off x="9525" y="21583650"/>
          <a:ext cx="1047750" cy="485775"/>
        </a:xfrm>
        <a:prstGeom prst="rect">
          <a:avLst/>
        </a:prstGeom>
        <a:noFill/>
        <a:ln w="1" cmpd="sng">
          <a:noFill/>
        </a:ln>
      </xdr:spPr>
      <xdr:txBody>
        <a:bodyPr vertOverflow="clip" wrap="square" lIns="27432" tIns="18288" rIns="27432" bIns="18288" anchor="ctr"/>
        <a:p>
          <a:pPr algn="dist">
            <a:defRPr/>
          </a:pPr>
          <a:r>
            <a:rPr lang="en-US" cap="none" sz="1100" b="0" i="0" u="none" baseline="0">
              <a:solidFill>
                <a:srgbClr val="000000"/>
              </a:solidFill>
            </a:rPr>
            <a:t>附帯工事費</a:t>
          </a:r>
        </a:p>
      </xdr:txBody>
    </xdr:sp>
    <xdr:clientData/>
  </xdr:twoCellAnchor>
  <xdr:twoCellAnchor>
    <xdr:from>
      <xdr:col>0</xdr:col>
      <xdr:colOff>9525</xdr:colOff>
      <xdr:row>74</xdr:row>
      <xdr:rowOff>19050</xdr:rowOff>
    </xdr:from>
    <xdr:to>
      <xdr:col>0</xdr:col>
      <xdr:colOff>1057275</xdr:colOff>
      <xdr:row>75</xdr:row>
      <xdr:rowOff>200025</xdr:rowOff>
    </xdr:to>
    <xdr:sp>
      <xdr:nvSpPr>
        <xdr:cNvPr id="58" name="テキスト 68"/>
        <xdr:cNvSpPr txBox="1">
          <a:spLocks noChangeArrowheads="1"/>
        </xdr:cNvSpPr>
      </xdr:nvSpPr>
      <xdr:spPr>
        <a:xfrm>
          <a:off x="9525" y="22193250"/>
          <a:ext cx="1047750" cy="485775"/>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測量及び試験費</a:t>
          </a:r>
        </a:p>
      </xdr:txBody>
    </xdr:sp>
    <xdr:clientData/>
  </xdr:twoCellAnchor>
  <xdr:twoCellAnchor>
    <xdr:from>
      <xdr:col>0</xdr:col>
      <xdr:colOff>9525</xdr:colOff>
      <xdr:row>76</xdr:row>
      <xdr:rowOff>19050</xdr:rowOff>
    </xdr:from>
    <xdr:to>
      <xdr:col>1</xdr:col>
      <xdr:colOff>0</xdr:colOff>
      <xdr:row>77</xdr:row>
      <xdr:rowOff>200025</xdr:rowOff>
    </xdr:to>
    <xdr:sp>
      <xdr:nvSpPr>
        <xdr:cNvPr id="59" name="テキスト 69"/>
        <xdr:cNvSpPr txBox="1">
          <a:spLocks noChangeArrowheads="1"/>
        </xdr:cNvSpPr>
      </xdr:nvSpPr>
      <xdr:spPr>
        <a:xfrm>
          <a:off x="9525" y="22802850"/>
          <a:ext cx="1047750" cy="485775"/>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用地費及び補償費</a:t>
          </a:r>
        </a:p>
      </xdr:txBody>
    </xdr:sp>
    <xdr:clientData/>
  </xdr:twoCellAnchor>
  <xdr:twoCellAnchor>
    <xdr:from>
      <xdr:col>0</xdr:col>
      <xdr:colOff>9525</xdr:colOff>
      <xdr:row>78</xdr:row>
      <xdr:rowOff>19050</xdr:rowOff>
    </xdr:from>
    <xdr:to>
      <xdr:col>0</xdr:col>
      <xdr:colOff>1057275</xdr:colOff>
      <xdr:row>79</xdr:row>
      <xdr:rowOff>200025</xdr:rowOff>
    </xdr:to>
    <xdr:sp>
      <xdr:nvSpPr>
        <xdr:cNvPr id="60" name="テキスト 70"/>
        <xdr:cNvSpPr txBox="1">
          <a:spLocks noChangeArrowheads="1"/>
        </xdr:cNvSpPr>
      </xdr:nvSpPr>
      <xdr:spPr>
        <a:xfrm>
          <a:off x="9525" y="23412450"/>
          <a:ext cx="1047750" cy="485775"/>
        </a:xfrm>
        <a:prstGeom prst="rect">
          <a:avLst/>
        </a:prstGeom>
        <a:noFill/>
        <a:ln w="1" cmpd="sng">
          <a:noFill/>
        </a:ln>
      </xdr:spPr>
      <xdr:txBody>
        <a:bodyPr vertOverflow="clip" wrap="square" lIns="27432" tIns="18288" rIns="27432" bIns="18288" anchor="ctr"/>
        <a:p>
          <a:pPr algn="dist">
            <a:defRPr/>
          </a:pPr>
          <a:r>
            <a:rPr lang="en-US" cap="none" sz="1100" b="0" i="0" u="none" baseline="0">
              <a:solidFill>
                <a:srgbClr val="000000"/>
              </a:solidFill>
            </a:rPr>
            <a:t>機械器具費</a:t>
          </a:r>
        </a:p>
      </xdr:txBody>
    </xdr:sp>
    <xdr:clientData/>
  </xdr:twoCellAnchor>
  <xdr:twoCellAnchor>
    <xdr:from>
      <xdr:col>0</xdr:col>
      <xdr:colOff>9525</xdr:colOff>
      <xdr:row>80</xdr:row>
      <xdr:rowOff>19050</xdr:rowOff>
    </xdr:from>
    <xdr:to>
      <xdr:col>0</xdr:col>
      <xdr:colOff>1057275</xdr:colOff>
      <xdr:row>81</xdr:row>
      <xdr:rowOff>200025</xdr:rowOff>
    </xdr:to>
    <xdr:sp>
      <xdr:nvSpPr>
        <xdr:cNvPr id="61" name="テキスト 71"/>
        <xdr:cNvSpPr txBox="1">
          <a:spLocks noChangeArrowheads="1"/>
        </xdr:cNvSpPr>
      </xdr:nvSpPr>
      <xdr:spPr>
        <a:xfrm>
          <a:off x="9525" y="24022050"/>
          <a:ext cx="1047750" cy="485775"/>
        </a:xfrm>
        <a:prstGeom prst="rect">
          <a:avLst/>
        </a:prstGeom>
        <a:noFill/>
        <a:ln w="1" cmpd="sng">
          <a:noFill/>
        </a:ln>
      </xdr:spPr>
      <xdr:txBody>
        <a:bodyPr vertOverflow="clip" wrap="square" lIns="27432" tIns="18288" rIns="27432" bIns="18288" anchor="ctr"/>
        <a:p>
          <a:pPr algn="dist">
            <a:defRPr/>
          </a:pPr>
          <a:r>
            <a:rPr lang="en-US" cap="none" sz="1100" b="0" i="0" u="none" baseline="0">
              <a:solidFill>
                <a:srgbClr val="000000"/>
              </a:solidFill>
            </a:rPr>
            <a:t>営繕費</a:t>
          </a:r>
        </a:p>
      </xdr:txBody>
    </xdr:sp>
    <xdr:clientData/>
  </xdr:twoCellAnchor>
  <xdr:twoCellAnchor>
    <xdr:from>
      <xdr:col>5</xdr:col>
      <xdr:colOff>9525</xdr:colOff>
      <xdr:row>78</xdr:row>
      <xdr:rowOff>19050</xdr:rowOff>
    </xdr:from>
    <xdr:to>
      <xdr:col>6</xdr:col>
      <xdr:colOff>0</xdr:colOff>
      <xdr:row>79</xdr:row>
      <xdr:rowOff>200025</xdr:rowOff>
    </xdr:to>
    <xdr:sp>
      <xdr:nvSpPr>
        <xdr:cNvPr id="62" name="テキスト 72"/>
        <xdr:cNvSpPr txBox="1">
          <a:spLocks noChangeArrowheads="1"/>
        </xdr:cNvSpPr>
      </xdr:nvSpPr>
      <xdr:spPr>
        <a:xfrm>
          <a:off x="4924425" y="23412450"/>
          <a:ext cx="1323975" cy="485775"/>
        </a:xfrm>
        <a:prstGeom prst="rect">
          <a:avLst/>
        </a:prstGeom>
        <a:noFill/>
        <a:ln w="1" cmpd="sng">
          <a:noFill/>
        </a:ln>
      </xdr:spPr>
      <xdr:txBody>
        <a:bodyPr vertOverflow="clip" wrap="square" lIns="18288" tIns="0" rIns="0" bIns="0" anchor="ctr"/>
        <a:p>
          <a:pPr algn="dist">
            <a:defRPr/>
          </a:pPr>
          <a:r>
            <a:rPr lang="en-US" cap="none" u="none" baseline="0">
              <a:latin typeface="明朝"/>
              <a:ea typeface="明朝"/>
              <a:cs typeface="明朝"/>
            </a:rPr>
            <a:t/>
          </a:r>
        </a:p>
      </xdr:txBody>
    </xdr:sp>
    <xdr:clientData/>
  </xdr:twoCellAnchor>
  <xdr:twoCellAnchor>
    <xdr:from>
      <xdr:col>0</xdr:col>
      <xdr:colOff>9525</xdr:colOff>
      <xdr:row>86</xdr:row>
      <xdr:rowOff>9525</xdr:rowOff>
    </xdr:from>
    <xdr:to>
      <xdr:col>0</xdr:col>
      <xdr:colOff>1057275</xdr:colOff>
      <xdr:row>87</xdr:row>
      <xdr:rowOff>190500</xdr:rowOff>
    </xdr:to>
    <xdr:sp>
      <xdr:nvSpPr>
        <xdr:cNvPr id="63" name="テキスト 73"/>
        <xdr:cNvSpPr txBox="1">
          <a:spLocks noChangeArrowheads="1"/>
        </xdr:cNvSpPr>
      </xdr:nvSpPr>
      <xdr:spPr>
        <a:xfrm>
          <a:off x="9525" y="25841325"/>
          <a:ext cx="1047750" cy="485775"/>
        </a:xfrm>
        <a:prstGeom prst="rect">
          <a:avLst/>
        </a:prstGeom>
        <a:noFill/>
        <a:ln w="1" cmpd="sng">
          <a:noFill/>
        </a:ln>
      </xdr:spPr>
      <xdr:txBody>
        <a:bodyPr vertOverflow="clip" wrap="square" lIns="27432" tIns="18288" rIns="27432" bIns="18288" anchor="ctr"/>
        <a:p>
          <a:pPr algn="dist">
            <a:defRPr/>
          </a:pPr>
          <a:r>
            <a:rPr lang="en-US" cap="none" sz="1100" b="0" i="0" u="none" baseline="0">
              <a:solidFill>
                <a:srgbClr val="000000"/>
              </a:solidFill>
              <a:latin typeface="游ゴシック"/>
              <a:ea typeface="游ゴシック"/>
              <a:cs typeface="游ゴシック"/>
            </a:rPr>
            <a:t>事務費</a:t>
          </a:r>
          <a:r>
            <a:rPr lang="en-US" cap="none" sz="1100" b="0" i="0" u="none" baseline="0">
              <a:solidFill>
                <a:srgbClr val="000000"/>
              </a:solidFill>
              <a:latin typeface="明朝"/>
              <a:ea typeface="明朝"/>
              <a:cs typeface="明朝"/>
            </a:rPr>
            <a:t>(</a:t>
          </a:r>
          <a:r>
            <a:rPr lang="en-US" cap="none" sz="1100" b="0" i="0" u="none" baseline="0">
              <a:solidFill>
                <a:srgbClr val="000000"/>
              </a:solidFill>
              <a:latin typeface="游ゴシック"/>
              <a:ea typeface="游ゴシック"/>
              <a:cs typeface="游ゴシック"/>
            </a:rPr>
            <a:t>Ｂ</a:t>
          </a:r>
          <a:r>
            <a:rPr lang="en-US" cap="none" sz="1100" b="0" i="0" u="none" baseline="0">
              <a:solidFill>
                <a:srgbClr val="000000"/>
              </a:solidFill>
              <a:latin typeface="明朝"/>
              <a:ea typeface="明朝"/>
              <a:cs typeface="明朝"/>
            </a:rPr>
            <a:t>)</a:t>
          </a:r>
        </a:p>
      </xdr:txBody>
    </xdr:sp>
    <xdr:clientData/>
  </xdr:twoCellAnchor>
  <xdr:twoCellAnchor>
    <xdr:from>
      <xdr:col>0</xdr:col>
      <xdr:colOff>0</xdr:colOff>
      <xdr:row>84</xdr:row>
      <xdr:rowOff>9525</xdr:rowOff>
    </xdr:from>
    <xdr:to>
      <xdr:col>0</xdr:col>
      <xdr:colOff>1057275</xdr:colOff>
      <xdr:row>86</xdr:row>
      <xdr:rowOff>0</xdr:rowOff>
    </xdr:to>
    <xdr:sp>
      <xdr:nvSpPr>
        <xdr:cNvPr id="64" name="テキスト 74"/>
        <xdr:cNvSpPr txBox="1">
          <a:spLocks noChangeArrowheads="1"/>
        </xdr:cNvSpPr>
      </xdr:nvSpPr>
      <xdr:spPr>
        <a:xfrm>
          <a:off x="0" y="25231725"/>
          <a:ext cx="1057275" cy="600075"/>
        </a:xfrm>
        <a:prstGeom prst="rect">
          <a:avLst/>
        </a:prstGeom>
        <a:noFill/>
        <a:ln w="1" cmpd="sng">
          <a:noFill/>
        </a:ln>
      </xdr:spPr>
      <xdr:txBody>
        <a:bodyPr vertOverflow="clip" wrap="square" lIns="27432" tIns="18288" rIns="27432" bIns="18288" anchor="ctr"/>
        <a:p>
          <a:pPr algn="dist">
            <a:defRPr/>
          </a:pPr>
          <a:r>
            <a:rPr lang="en-US" cap="none" sz="1100" b="0" i="0" u="none" baseline="0">
              <a:solidFill>
                <a:srgbClr val="000000"/>
              </a:solidFill>
              <a:latin typeface="游ゴシック"/>
              <a:ea typeface="游ゴシック"/>
              <a:cs typeface="游ゴシック"/>
            </a:rPr>
            <a:t>工事費</a:t>
          </a:r>
          <a:r>
            <a:rPr lang="en-US" cap="none" sz="1100" b="0" i="0" u="none" baseline="0">
              <a:solidFill>
                <a:srgbClr val="000000"/>
              </a:solidFill>
              <a:latin typeface="明朝"/>
              <a:ea typeface="明朝"/>
              <a:cs typeface="明朝"/>
            </a:rPr>
            <a:t>(</a:t>
          </a:r>
          <a:r>
            <a:rPr lang="en-US" cap="none" sz="1100" b="0" i="0" u="none" baseline="0">
              <a:solidFill>
                <a:srgbClr val="000000"/>
              </a:solidFill>
              <a:latin typeface="游ゴシック"/>
              <a:ea typeface="游ゴシック"/>
              <a:cs typeface="游ゴシック"/>
            </a:rPr>
            <a:t>Ａ</a:t>
          </a:r>
          <a:r>
            <a:rPr lang="en-US" cap="none" sz="1100" b="0" i="0" u="none" baseline="0">
              <a:solidFill>
                <a:srgbClr val="000000"/>
              </a:solidFill>
              <a:latin typeface="明朝"/>
              <a:ea typeface="明朝"/>
              <a:cs typeface="明朝"/>
            </a:rPr>
            <a:t>)</a:t>
          </a:r>
        </a:p>
      </xdr:txBody>
    </xdr:sp>
    <xdr:clientData/>
  </xdr:twoCellAnchor>
  <xdr:twoCellAnchor>
    <xdr:from>
      <xdr:col>4</xdr:col>
      <xdr:colOff>9525</xdr:colOff>
      <xdr:row>68</xdr:row>
      <xdr:rowOff>9525</xdr:rowOff>
    </xdr:from>
    <xdr:to>
      <xdr:col>4</xdr:col>
      <xdr:colOff>1000125</xdr:colOff>
      <xdr:row>69</xdr:row>
      <xdr:rowOff>200025</xdr:rowOff>
    </xdr:to>
    <xdr:sp>
      <xdr:nvSpPr>
        <xdr:cNvPr id="65" name="テキスト 75"/>
        <xdr:cNvSpPr txBox="1">
          <a:spLocks noChangeArrowheads="1"/>
        </xdr:cNvSpPr>
      </xdr:nvSpPr>
      <xdr:spPr>
        <a:xfrm>
          <a:off x="3914775" y="20354925"/>
          <a:ext cx="990600" cy="49530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計</a:t>
          </a:r>
        </a:p>
      </xdr:txBody>
    </xdr:sp>
    <xdr:clientData/>
  </xdr:twoCellAnchor>
  <xdr:twoCellAnchor>
    <xdr:from>
      <xdr:col>5</xdr:col>
      <xdr:colOff>9525</xdr:colOff>
      <xdr:row>78</xdr:row>
      <xdr:rowOff>19050</xdr:rowOff>
    </xdr:from>
    <xdr:to>
      <xdr:col>6</xdr:col>
      <xdr:colOff>0</xdr:colOff>
      <xdr:row>79</xdr:row>
      <xdr:rowOff>200025</xdr:rowOff>
    </xdr:to>
    <xdr:sp>
      <xdr:nvSpPr>
        <xdr:cNvPr id="66" name="テキスト 76"/>
        <xdr:cNvSpPr txBox="1">
          <a:spLocks noChangeArrowheads="1"/>
        </xdr:cNvSpPr>
      </xdr:nvSpPr>
      <xdr:spPr>
        <a:xfrm>
          <a:off x="4924425" y="23412450"/>
          <a:ext cx="1323975" cy="485775"/>
        </a:xfrm>
        <a:prstGeom prst="rect">
          <a:avLst/>
        </a:prstGeom>
        <a:noFill/>
        <a:ln w="1" cmpd="sng">
          <a:noFill/>
        </a:ln>
      </xdr:spPr>
      <xdr:txBody>
        <a:bodyPr vertOverflow="clip" wrap="square" lIns="18288" tIns="0" rIns="0" bIns="0" anchor="ctr"/>
        <a:p>
          <a:pPr algn="dist">
            <a:defRPr/>
          </a:pPr>
          <a:r>
            <a:rPr lang="en-US" cap="none" u="none" baseline="0">
              <a:latin typeface="明朝"/>
              <a:ea typeface="明朝"/>
              <a:cs typeface="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0</xdr:col>
      <xdr:colOff>657225</xdr:colOff>
      <xdr:row>4</xdr:row>
      <xdr:rowOff>219075</xdr:rowOff>
    </xdr:to>
    <xdr:sp>
      <xdr:nvSpPr>
        <xdr:cNvPr id="1" name="テキスト 3"/>
        <xdr:cNvSpPr txBox="1">
          <a:spLocks noChangeArrowheads="1"/>
        </xdr:cNvSpPr>
      </xdr:nvSpPr>
      <xdr:spPr>
        <a:xfrm>
          <a:off x="9525" y="685800"/>
          <a:ext cx="647700" cy="43815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区　分</a:t>
          </a:r>
        </a:p>
      </xdr:txBody>
    </xdr:sp>
    <xdr:clientData/>
  </xdr:twoCellAnchor>
  <xdr:twoCellAnchor>
    <xdr:from>
      <xdr:col>1</xdr:col>
      <xdr:colOff>9525</xdr:colOff>
      <xdr:row>3</xdr:row>
      <xdr:rowOff>9525</xdr:rowOff>
    </xdr:from>
    <xdr:to>
      <xdr:col>1</xdr:col>
      <xdr:colOff>1962150</xdr:colOff>
      <xdr:row>4</xdr:row>
      <xdr:rowOff>219075</xdr:rowOff>
    </xdr:to>
    <xdr:sp>
      <xdr:nvSpPr>
        <xdr:cNvPr id="2" name="テキスト 4"/>
        <xdr:cNvSpPr txBox="1">
          <a:spLocks noChangeArrowheads="1"/>
        </xdr:cNvSpPr>
      </xdr:nvSpPr>
      <xdr:spPr>
        <a:xfrm>
          <a:off x="676275" y="685800"/>
          <a:ext cx="1952625" cy="43815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内　　容</a:t>
          </a:r>
        </a:p>
      </xdr:txBody>
    </xdr:sp>
    <xdr:clientData/>
  </xdr:twoCellAnchor>
  <xdr:twoCellAnchor>
    <xdr:from>
      <xdr:col>2</xdr:col>
      <xdr:colOff>9525</xdr:colOff>
      <xdr:row>3</xdr:row>
      <xdr:rowOff>9525</xdr:rowOff>
    </xdr:from>
    <xdr:to>
      <xdr:col>2</xdr:col>
      <xdr:colOff>1009650</xdr:colOff>
      <xdr:row>4</xdr:row>
      <xdr:rowOff>219075</xdr:rowOff>
    </xdr:to>
    <xdr:sp>
      <xdr:nvSpPr>
        <xdr:cNvPr id="3" name="テキスト 5"/>
        <xdr:cNvSpPr txBox="1">
          <a:spLocks noChangeArrowheads="1"/>
        </xdr:cNvSpPr>
      </xdr:nvSpPr>
      <xdr:spPr>
        <a:xfrm>
          <a:off x="2828925" y="685800"/>
          <a:ext cx="990600" cy="43815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latin typeface="游ゴシック"/>
              <a:ea typeface="游ゴシック"/>
              <a:cs typeface="游ゴシック"/>
            </a:rPr>
            <a:t>工</a:t>
          </a:r>
          <a:r>
            <a:rPr lang="en-US" cap="none" sz="1200" b="0" i="0" u="none" baseline="0">
              <a:solidFill>
                <a:srgbClr val="000000"/>
              </a:solidFill>
              <a:latin typeface="明朝"/>
              <a:ea typeface="明朝"/>
              <a:cs typeface="明朝"/>
            </a:rPr>
            <a:t> </a:t>
          </a:r>
          <a:r>
            <a:rPr lang="en-US" cap="none" sz="1200" b="0" i="0" u="none" baseline="0">
              <a:solidFill>
                <a:srgbClr val="000000"/>
              </a:solidFill>
              <a:latin typeface="游ゴシック"/>
              <a:ea typeface="游ゴシック"/>
              <a:cs typeface="游ゴシック"/>
            </a:rPr>
            <a:t>事</a:t>
          </a:r>
          <a:r>
            <a:rPr lang="en-US" cap="none" sz="1200" b="0" i="0" u="none" baseline="0">
              <a:solidFill>
                <a:srgbClr val="000000"/>
              </a:solidFill>
              <a:latin typeface="明朝"/>
              <a:ea typeface="明朝"/>
              <a:cs typeface="明朝"/>
            </a:rPr>
            <a:t> </a:t>
          </a:r>
          <a:r>
            <a:rPr lang="en-US" cap="none" sz="1200" b="0" i="0" u="none" baseline="0">
              <a:solidFill>
                <a:srgbClr val="000000"/>
              </a:solidFill>
              <a:latin typeface="游ゴシック"/>
              <a:ea typeface="游ゴシック"/>
              <a:cs typeface="游ゴシック"/>
            </a:rPr>
            <a:t>費</a:t>
          </a:r>
        </a:p>
      </xdr:txBody>
    </xdr:sp>
    <xdr:clientData/>
  </xdr:twoCellAnchor>
  <xdr:twoCellAnchor>
    <xdr:from>
      <xdr:col>6</xdr:col>
      <xdr:colOff>9525</xdr:colOff>
      <xdr:row>3</xdr:row>
      <xdr:rowOff>9525</xdr:rowOff>
    </xdr:from>
    <xdr:to>
      <xdr:col>6</xdr:col>
      <xdr:colOff>1895475</xdr:colOff>
      <xdr:row>4</xdr:row>
      <xdr:rowOff>219075</xdr:rowOff>
    </xdr:to>
    <xdr:sp>
      <xdr:nvSpPr>
        <xdr:cNvPr id="4" name="テキスト 7"/>
        <xdr:cNvSpPr txBox="1">
          <a:spLocks noChangeArrowheads="1"/>
        </xdr:cNvSpPr>
      </xdr:nvSpPr>
      <xdr:spPr>
        <a:xfrm>
          <a:off x="6905625" y="685800"/>
          <a:ext cx="1885950" cy="43815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摘　　要</a:t>
          </a:r>
        </a:p>
      </xdr:txBody>
    </xdr:sp>
    <xdr:clientData/>
  </xdr:twoCellAnchor>
  <xdr:twoCellAnchor>
    <xdr:from>
      <xdr:col>0</xdr:col>
      <xdr:colOff>0</xdr:colOff>
      <xdr:row>41</xdr:row>
      <xdr:rowOff>0</xdr:rowOff>
    </xdr:from>
    <xdr:to>
      <xdr:col>0</xdr:col>
      <xdr:colOff>657225</xdr:colOff>
      <xdr:row>43</xdr:row>
      <xdr:rowOff>0</xdr:rowOff>
    </xdr:to>
    <xdr:sp>
      <xdr:nvSpPr>
        <xdr:cNvPr id="5" name="テキスト 8"/>
        <xdr:cNvSpPr txBox="1">
          <a:spLocks noChangeArrowheads="1"/>
        </xdr:cNvSpPr>
      </xdr:nvSpPr>
      <xdr:spPr>
        <a:xfrm>
          <a:off x="0" y="9363075"/>
          <a:ext cx="657225" cy="45720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計</a:t>
          </a:r>
        </a:p>
      </xdr:txBody>
    </xdr:sp>
    <xdr:clientData/>
  </xdr:twoCellAnchor>
  <xdr:twoCellAnchor>
    <xdr:from>
      <xdr:col>0</xdr:col>
      <xdr:colOff>9525</xdr:colOff>
      <xdr:row>47</xdr:row>
      <xdr:rowOff>9525</xdr:rowOff>
    </xdr:from>
    <xdr:to>
      <xdr:col>0</xdr:col>
      <xdr:colOff>657225</xdr:colOff>
      <xdr:row>48</xdr:row>
      <xdr:rowOff>219075</xdr:rowOff>
    </xdr:to>
    <xdr:sp>
      <xdr:nvSpPr>
        <xdr:cNvPr id="6" name="テキスト 9"/>
        <xdr:cNvSpPr txBox="1">
          <a:spLocks noChangeArrowheads="1"/>
        </xdr:cNvSpPr>
      </xdr:nvSpPr>
      <xdr:spPr>
        <a:xfrm>
          <a:off x="9525" y="10744200"/>
          <a:ext cx="647700" cy="43815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区　分</a:t>
          </a:r>
        </a:p>
      </xdr:txBody>
    </xdr:sp>
    <xdr:clientData/>
  </xdr:twoCellAnchor>
  <xdr:twoCellAnchor>
    <xdr:from>
      <xdr:col>1</xdr:col>
      <xdr:colOff>9525</xdr:colOff>
      <xdr:row>47</xdr:row>
      <xdr:rowOff>9525</xdr:rowOff>
    </xdr:from>
    <xdr:to>
      <xdr:col>1</xdr:col>
      <xdr:colOff>1962150</xdr:colOff>
      <xdr:row>48</xdr:row>
      <xdr:rowOff>219075</xdr:rowOff>
    </xdr:to>
    <xdr:sp>
      <xdr:nvSpPr>
        <xdr:cNvPr id="7" name="テキスト 10"/>
        <xdr:cNvSpPr txBox="1">
          <a:spLocks noChangeArrowheads="1"/>
        </xdr:cNvSpPr>
      </xdr:nvSpPr>
      <xdr:spPr>
        <a:xfrm>
          <a:off x="676275" y="10744200"/>
          <a:ext cx="1952625" cy="43815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内　　容</a:t>
          </a:r>
        </a:p>
      </xdr:txBody>
    </xdr:sp>
    <xdr:clientData/>
  </xdr:twoCellAnchor>
  <xdr:twoCellAnchor>
    <xdr:from>
      <xdr:col>2</xdr:col>
      <xdr:colOff>9525</xdr:colOff>
      <xdr:row>47</xdr:row>
      <xdr:rowOff>9525</xdr:rowOff>
    </xdr:from>
    <xdr:to>
      <xdr:col>2</xdr:col>
      <xdr:colOff>1009650</xdr:colOff>
      <xdr:row>48</xdr:row>
      <xdr:rowOff>219075</xdr:rowOff>
    </xdr:to>
    <xdr:sp>
      <xdr:nvSpPr>
        <xdr:cNvPr id="8" name="テキスト 11"/>
        <xdr:cNvSpPr txBox="1">
          <a:spLocks noChangeArrowheads="1"/>
        </xdr:cNvSpPr>
      </xdr:nvSpPr>
      <xdr:spPr>
        <a:xfrm>
          <a:off x="2828925" y="10744200"/>
          <a:ext cx="990600" cy="43815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latin typeface="游ゴシック"/>
              <a:ea typeface="游ゴシック"/>
              <a:cs typeface="游ゴシック"/>
            </a:rPr>
            <a:t>工</a:t>
          </a:r>
          <a:r>
            <a:rPr lang="en-US" cap="none" sz="1200" b="0" i="0" u="none" baseline="0">
              <a:solidFill>
                <a:srgbClr val="000000"/>
              </a:solidFill>
              <a:latin typeface="明朝"/>
              <a:ea typeface="明朝"/>
              <a:cs typeface="明朝"/>
            </a:rPr>
            <a:t> </a:t>
          </a:r>
          <a:r>
            <a:rPr lang="en-US" cap="none" sz="1200" b="0" i="0" u="none" baseline="0">
              <a:solidFill>
                <a:srgbClr val="000000"/>
              </a:solidFill>
              <a:latin typeface="游ゴシック"/>
              <a:ea typeface="游ゴシック"/>
              <a:cs typeface="游ゴシック"/>
            </a:rPr>
            <a:t>事</a:t>
          </a:r>
          <a:r>
            <a:rPr lang="en-US" cap="none" sz="1200" b="0" i="0" u="none" baseline="0">
              <a:solidFill>
                <a:srgbClr val="000000"/>
              </a:solidFill>
              <a:latin typeface="明朝"/>
              <a:ea typeface="明朝"/>
              <a:cs typeface="明朝"/>
            </a:rPr>
            <a:t> </a:t>
          </a:r>
          <a:r>
            <a:rPr lang="en-US" cap="none" sz="1200" b="0" i="0" u="none" baseline="0">
              <a:solidFill>
                <a:srgbClr val="000000"/>
              </a:solidFill>
              <a:latin typeface="游ゴシック"/>
              <a:ea typeface="游ゴシック"/>
              <a:cs typeface="游ゴシック"/>
            </a:rPr>
            <a:t>費</a:t>
          </a:r>
        </a:p>
      </xdr:txBody>
    </xdr:sp>
    <xdr:clientData/>
  </xdr:twoCellAnchor>
  <xdr:twoCellAnchor>
    <xdr:from>
      <xdr:col>6</xdr:col>
      <xdr:colOff>9525</xdr:colOff>
      <xdr:row>47</xdr:row>
      <xdr:rowOff>9525</xdr:rowOff>
    </xdr:from>
    <xdr:to>
      <xdr:col>6</xdr:col>
      <xdr:colOff>1914525</xdr:colOff>
      <xdr:row>48</xdr:row>
      <xdr:rowOff>219075</xdr:rowOff>
    </xdr:to>
    <xdr:sp>
      <xdr:nvSpPr>
        <xdr:cNvPr id="9" name="テキスト 12"/>
        <xdr:cNvSpPr txBox="1">
          <a:spLocks noChangeArrowheads="1"/>
        </xdr:cNvSpPr>
      </xdr:nvSpPr>
      <xdr:spPr>
        <a:xfrm>
          <a:off x="6905625" y="10744200"/>
          <a:ext cx="1905000" cy="43815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摘　　要</a:t>
          </a:r>
        </a:p>
      </xdr:txBody>
    </xdr:sp>
    <xdr:clientData/>
  </xdr:twoCellAnchor>
  <xdr:twoCellAnchor>
    <xdr:from>
      <xdr:col>0</xdr:col>
      <xdr:colOff>0</xdr:colOff>
      <xdr:row>85</xdr:row>
      <xdr:rowOff>0</xdr:rowOff>
    </xdr:from>
    <xdr:to>
      <xdr:col>0</xdr:col>
      <xdr:colOff>657225</xdr:colOff>
      <xdr:row>86</xdr:row>
      <xdr:rowOff>219075</xdr:rowOff>
    </xdr:to>
    <xdr:sp>
      <xdr:nvSpPr>
        <xdr:cNvPr id="10" name="テキスト 13"/>
        <xdr:cNvSpPr txBox="1">
          <a:spLocks noChangeArrowheads="1"/>
        </xdr:cNvSpPr>
      </xdr:nvSpPr>
      <xdr:spPr>
        <a:xfrm>
          <a:off x="0" y="19421475"/>
          <a:ext cx="657225" cy="447675"/>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0</xdr:col>
      <xdr:colOff>657225</xdr:colOff>
      <xdr:row>4</xdr:row>
      <xdr:rowOff>219075</xdr:rowOff>
    </xdr:to>
    <xdr:sp>
      <xdr:nvSpPr>
        <xdr:cNvPr id="1" name="テキスト 3"/>
        <xdr:cNvSpPr txBox="1">
          <a:spLocks noChangeArrowheads="1"/>
        </xdr:cNvSpPr>
      </xdr:nvSpPr>
      <xdr:spPr>
        <a:xfrm>
          <a:off x="9525" y="685800"/>
          <a:ext cx="647700" cy="43815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区　分</a:t>
          </a:r>
        </a:p>
      </xdr:txBody>
    </xdr:sp>
    <xdr:clientData/>
  </xdr:twoCellAnchor>
  <xdr:twoCellAnchor>
    <xdr:from>
      <xdr:col>1</xdr:col>
      <xdr:colOff>9525</xdr:colOff>
      <xdr:row>3</xdr:row>
      <xdr:rowOff>9525</xdr:rowOff>
    </xdr:from>
    <xdr:to>
      <xdr:col>1</xdr:col>
      <xdr:colOff>2200275</xdr:colOff>
      <xdr:row>4</xdr:row>
      <xdr:rowOff>219075</xdr:rowOff>
    </xdr:to>
    <xdr:sp>
      <xdr:nvSpPr>
        <xdr:cNvPr id="2" name="テキスト 4"/>
        <xdr:cNvSpPr txBox="1">
          <a:spLocks noChangeArrowheads="1"/>
        </xdr:cNvSpPr>
      </xdr:nvSpPr>
      <xdr:spPr>
        <a:xfrm>
          <a:off x="676275" y="685800"/>
          <a:ext cx="2181225" cy="43815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内　　容</a:t>
          </a:r>
        </a:p>
      </xdr:txBody>
    </xdr:sp>
    <xdr:clientData/>
  </xdr:twoCellAnchor>
  <xdr:twoCellAnchor>
    <xdr:from>
      <xdr:col>2</xdr:col>
      <xdr:colOff>9525</xdr:colOff>
      <xdr:row>3</xdr:row>
      <xdr:rowOff>9525</xdr:rowOff>
    </xdr:from>
    <xdr:to>
      <xdr:col>2</xdr:col>
      <xdr:colOff>1009650</xdr:colOff>
      <xdr:row>4</xdr:row>
      <xdr:rowOff>219075</xdr:rowOff>
    </xdr:to>
    <xdr:sp>
      <xdr:nvSpPr>
        <xdr:cNvPr id="3" name="テキスト 5"/>
        <xdr:cNvSpPr txBox="1">
          <a:spLocks noChangeArrowheads="1"/>
        </xdr:cNvSpPr>
      </xdr:nvSpPr>
      <xdr:spPr>
        <a:xfrm>
          <a:off x="2886075" y="685800"/>
          <a:ext cx="990600" cy="43815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latin typeface="游ゴシック"/>
              <a:ea typeface="游ゴシック"/>
              <a:cs typeface="游ゴシック"/>
            </a:rPr>
            <a:t>工</a:t>
          </a:r>
          <a:r>
            <a:rPr lang="en-US" cap="none" sz="1200" b="0" i="0" u="none" baseline="0">
              <a:solidFill>
                <a:srgbClr val="000000"/>
              </a:solidFill>
              <a:latin typeface="明朝"/>
              <a:ea typeface="明朝"/>
              <a:cs typeface="明朝"/>
            </a:rPr>
            <a:t> </a:t>
          </a:r>
          <a:r>
            <a:rPr lang="en-US" cap="none" sz="1200" b="0" i="0" u="none" baseline="0">
              <a:solidFill>
                <a:srgbClr val="000000"/>
              </a:solidFill>
              <a:latin typeface="游ゴシック"/>
              <a:ea typeface="游ゴシック"/>
              <a:cs typeface="游ゴシック"/>
            </a:rPr>
            <a:t>事</a:t>
          </a:r>
          <a:r>
            <a:rPr lang="en-US" cap="none" sz="1200" b="0" i="0" u="none" baseline="0">
              <a:solidFill>
                <a:srgbClr val="000000"/>
              </a:solidFill>
              <a:latin typeface="明朝"/>
              <a:ea typeface="明朝"/>
              <a:cs typeface="明朝"/>
            </a:rPr>
            <a:t> </a:t>
          </a:r>
          <a:r>
            <a:rPr lang="en-US" cap="none" sz="1200" b="0" i="0" u="none" baseline="0">
              <a:solidFill>
                <a:srgbClr val="000000"/>
              </a:solidFill>
              <a:latin typeface="游ゴシック"/>
              <a:ea typeface="游ゴシック"/>
              <a:cs typeface="游ゴシック"/>
            </a:rPr>
            <a:t>費</a:t>
          </a:r>
        </a:p>
      </xdr:txBody>
    </xdr:sp>
    <xdr:clientData/>
  </xdr:twoCellAnchor>
  <xdr:twoCellAnchor>
    <xdr:from>
      <xdr:col>6</xdr:col>
      <xdr:colOff>9525</xdr:colOff>
      <xdr:row>3</xdr:row>
      <xdr:rowOff>9525</xdr:rowOff>
    </xdr:from>
    <xdr:to>
      <xdr:col>6</xdr:col>
      <xdr:colOff>1895475</xdr:colOff>
      <xdr:row>4</xdr:row>
      <xdr:rowOff>219075</xdr:rowOff>
    </xdr:to>
    <xdr:sp>
      <xdr:nvSpPr>
        <xdr:cNvPr id="4" name="テキスト 7"/>
        <xdr:cNvSpPr txBox="1">
          <a:spLocks noChangeArrowheads="1"/>
        </xdr:cNvSpPr>
      </xdr:nvSpPr>
      <xdr:spPr>
        <a:xfrm>
          <a:off x="6962775" y="685800"/>
          <a:ext cx="1885950" cy="43815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摘　　要</a:t>
          </a:r>
        </a:p>
      </xdr:txBody>
    </xdr:sp>
    <xdr:clientData/>
  </xdr:twoCellAnchor>
  <xdr:twoCellAnchor>
    <xdr:from>
      <xdr:col>0</xdr:col>
      <xdr:colOff>0</xdr:colOff>
      <xdr:row>41</xdr:row>
      <xdr:rowOff>0</xdr:rowOff>
    </xdr:from>
    <xdr:to>
      <xdr:col>0</xdr:col>
      <xdr:colOff>657225</xdr:colOff>
      <xdr:row>43</xdr:row>
      <xdr:rowOff>0</xdr:rowOff>
    </xdr:to>
    <xdr:sp>
      <xdr:nvSpPr>
        <xdr:cNvPr id="5" name="テキスト 8"/>
        <xdr:cNvSpPr txBox="1">
          <a:spLocks noChangeArrowheads="1"/>
        </xdr:cNvSpPr>
      </xdr:nvSpPr>
      <xdr:spPr>
        <a:xfrm>
          <a:off x="0" y="9363075"/>
          <a:ext cx="657225" cy="45720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計</a:t>
          </a:r>
        </a:p>
      </xdr:txBody>
    </xdr:sp>
    <xdr:clientData/>
  </xdr:twoCellAnchor>
  <xdr:twoCellAnchor>
    <xdr:from>
      <xdr:col>0</xdr:col>
      <xdr:colOff>9525</xdr:colOff>
      <xdr:row>47</xdr:row>
      <xdr:rowOff>9525</xdr:rowOff>
    </xdr:from>
    <xdr:to>
      <xdr:col>0</xdr:col>
      <xdr:colOff>657225</xdr:colOff>
      <xdr:row>48</xdr:row>
      <xdr:rowOff>219075</xdr:rowOff>
    </xdr:to>
    <xdr:sp>
      <xdr:nvSpPr>
        <xdr:cNvPr id="6" name="テキスト 9"/>
        <xdr:cNvSpPr txBox="1">
          <a:spLocks noChangeArrowheads="1"/>
        </xdr:cNvSpPr>
      </xdr:nvSpPr>
      <xdr:spPr>
        <a:xfrm>
          <a:off x="9525" y="10744200"/>
          <a:ext cx="647700" cy="43815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区　分</a:t>
          </a:r>
        </a:p>
      </xdr:txBody>
    </xdr:sp>
    <xdr:clientData/>
  </xdr:twoCellAnchor>
  <xdr:twoCellAnchor>
    <xdr:from>
      <xdr:col>1</xdr:col>
      <xdr:colOff>9525</xdr:colOff>
      <xdr:row>47</xdr:row>
      <xdr:rowOff>9525</xdr:rowOff>
    </xdr:from>
    <xdr:to>
      <xdr:col>1</xdr:col>
      <xdr:colOff>2200275</xdr:colOff>
      <xdr:row>48</xdr:row>
      <xdr:rowOff>219075</xdr:rowOff>
    </xdr:to>
    <xdr:sp>
      <xdr:nvSpPr>
        <xdr:cNvPr id="7" name="テキスト 10"/>
        <xdr:cNvSpPr txBox="1">
          <a:spLocks noChangeArrowheads="1"/>
        </xdr:cNvSpPr>
      </xdr:nvSpPr>
      <xdr:spPr>
        <a:xfrm>
          <a:off x="676275" y="10744200"/>
          <a:ext cx="2181225" cy="43815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内　　容</a:t>
          </a:r>
        </a:p>
      </xdr:txBody>
    </xdr:sp>
    <xdr:clientData/>
  </xdr:twoCellAnchor>
  <xdr:twoCellAnchor>
    <xdr:from>
      <xdr:col>2</xdr:col>
      <xdr:colOff>9525</xdr:colOff>
      <xdr:row>47</xdr:row>
      <xdr:rowOff>9525</xdr:rowOff>
    </xdr:from>
    <xdr:to>
      <xdr:col>2</xdr:col>
      <xdr:colOff>1009650</xdr:colOff>
      <xdr:row>48</xdr:row>
      <xdr:rowOff>219075</xdr:rowOff>
    </xdr:to>
    <xdr:sp>
      <xdr:nvSpPr>
        <xdr:cNvPr id="8" name="テキスト 11"/>
        <xdr:cNvSpPr txBox="1">
          <a:spLocks noChangeArrowheads="1"/>
        </xdr:cNvSpPr>
      </xdr:nvSpPr>
      <xdr:spPr>
        <a:xfrm>
          <a:off x="2886075" y="10744200"/>
          <a:ext cx="990600" cy="43815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latin typeface="游ゴシック"/>
              <a:ea typeface="游ゴシック"/>
              <a:cs typeface="游ゴシック"/>
            </a:rPr>
            <a:t>工</a:t>
          </a:r>
          <a:r>
            <a:rPr lang="en-US" cap="none" sz="1200" b="0" i="0" u="none" baseline="0">
              <a:solidFill>
                <a:srgbClr val="000000"/>
              </a:solidFill>
              <a:latin typeface="明朝"/>
              <a:ea typeface="明朝"/>
              <a:cs typeface="明朝"/>
            </a:rPr>
            <a:t> </a:t>
          </a:r>
          <a:r>
            <a:rPr lang="en-US" cap="none" sz="1200" b="0" i="0" u="none" baseline="0">
              <a:solidFill>
                <a:srgbClr val="000000"/>
              </a:solidFill>
              <a:latin typeface="游ゴシック"/>
              <a:ea typeface="游ゴシック"/>
              <a:cs typeface="游ゴシック"/>
            </a:rPr>
            <a:t>事</a:t>
          </a:r>
          <a:r>
            <a:rPr lang="en-US" cap="none" sz="1200" b="0" i="0" u="none" baseline="0">
              <a:solidFill>
                <a:srgbClr val="000000"/>
              </a:solidFill>
              <a:latin typeface="明朝"/>
              <a:ea typeface="明朝"/>
              <a:cs typeface="明朝"/>
            </a:rPr>
            <a:t> </a:t>
          </a:r>
          <a:r>
            <a:rPr lang="en-US" cap="none" sz="1200" b="0" i="0" u="none" baseline="0">
              <a:solidFill>
                <a:srgbClr val="000000"/>
              </a:solidFill>
              <a:latin typeface="游ゴシック"/>
              <a:ea typeface="游ゴシック"/>
              <a:cs typeface="游ゴシック"/>
            </a:rPr>
            <a:t>費</a:t>
          </a:r>
        </a:p>
      </xdr:txBody>
    </xdr:sp>
    <xdr:clientData/>
  </xdr:twoCellAnchor>
  <xdr:twoCellAnchor>
    <xdr:from>
      <xdr:col>6</xdr:col>
      <xdr:colOff>9525</xdr:colOff>
      <xdr:row>47</xdr:row>
      <xdr:rowOff>9525</xdr:rowOff>
    </xdr:from>
    <xdr:to>
      <xdr:col>6</xdr:col>
      <xdr:colOff>1914525</xdr:colOff>
      <xdr:row>48</xdr:row>
      <xdr:rowOff>219075</xdr:rowOff>
    </xdr:to>
    <xdr:sp>
      <xdr:nvSpPr>
        <xdr:cNvPr id="9" name="テキスト 12"/>
        <xdr:cNvSpPr txBox="1">
          <a:spLocks noChangeArrowheads="1"/>
        </xdr:cNvSpPr>
      </xdr:nvSpPr>
      <xdr:spPr>
        <a:xfrm>
          <a:off x="6962775" y="10744200"/>
          <a:ext cx="1905000" cy="43815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摘　　要</a:t>
          </a:r>
        </a:p>
      </xdr:txBody>
    </xdr:sp>
    <xdr:clientData/>
  </xdr:twoCellAnchor>
  <xdr:twoCellAnchor>
    <xdr:from>
      <xdr:col>0</xdr:col>
      <xdr:colOff>0</xdr:colOff>
      <xdr:row>57</xdr:row>
      <xdr:rowOff>0</xdr:rowOff>
    </xdr:from>
    <xdr:to>
      <xdr:col>0</xdr:col>
      <xdr:colOff>657225</xdr:colOff>
      <xdr:row>58</xdr:row>
      <xdr:rowOff>219075</xdr:rowOff>
    </xdr:to>
    <xdr:sp>
      <xdr:nvSpPr>
        <xdr:cNvPr id="10" name="テキスト 13"/>
        <xdr:cNvSpPr txBox="1">
          <a:spLocks noChangeArrowheads="1"/>
        </xdr:cNvSpPr>
      </xdr:nvSpPr>
      <xdr:spPr>
        <a:xfrm>
          <a:off x="0" y="13020675"/>
          <a:ext cx="657225" cy="447675"/>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計</a:t>
          </a:r>
        </a:p>
      </xdr:txBody>
    </xdr:sp>
    <xdr:clientData/>
  </xdr:twoCellAnchor>
  <xdr:twoCellAnchor>
    <xdr:from>
      <xdr:col>0</xdr:col>
      <xdr:colOff>9525</xdr:colOff>
      <xdr:row>62</xdr:row>
      <xdr:rowOff>9525</xdr:rowOff>
    </xdr:from>
    <xdr:to>
      <xdr:col>0</xdr:col>
      <xdr:colOff>657225</xdr:colOff>
      <xdr:row>63</xdr:row>
      <xdr:rowOff>180975</xdr:rowOff>
    </xdr:to>
    <xdr:sp>
      <xdr:nvSpPr>
        <xdr:cNvPr id="11" name="テキスト 14"/>
        <xdr:cNvSpPr txBox="1">
          <a:spLocks noChangeArrowheads="1"/>
        </xdr:cNvSpPr>
      </xdr:nvSpPr>
      <xdr:spPr>
        <a:xfrm>
          <a:off x="9525" y="14030325"/>
          <a:ext cx="647700" cy="352425"/>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区　分</a:t>
          </a:r>
        </a:p>
      </xdr:txBody>
    </xdr:sp>
    <xdr:clientData/>
  </xdr:twoCellAnchor>
  <xdr:twoCellAnchor>
    <xdr:from>
      <xdr:col>1</xdr:col>
      <xdr:colOff>9525</xdr:colOff>
      <xdr:row>62</xdr:row>
      <xdr:rowOff>9525</xdr:rowOff>
    </xdr:from>
    <xdr:to>
      <xdr:col>1</xdr:col>
      <xdr:colOff>2200275</xdr:colOff>
      <xdr:row>63</xdr:row>
      <xdr:rowOff>180975</xdr:rowOff>
    </xdr:to>
    <xdr:sp>
      <xdr:nvSpPr>
        <xdr:cNvPr id="12" name="テキスト 15"/>
        <xdr:cNvSpPr txBox="1">
          <a:spLocks noChangeArrowheads="1"/>
        </xdr:cNvSpPr>
      </xdr:nvSpPr>
      <xdr:spPr>
        <a:xfrm>
          <a:off x="676275" y="14030325"/>
          <a:ext cx="2181225" cy="352425"/>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内　　容</a:t>
          </a:r>
        </a:p>
      </xdr:txBody>
    </xdr:sp>
    <xdr:clientData/>
  </xdr:twoCellAnchor>
  <xdr:twoCellAnchor>
    <xdr:from>
      <xdr:col>2</xdr:col>
      <xdr:colOff>9525</xdr:colOff>
      <xdr:row>62</xdr:row>
      <xdr:rowOff>9525</xdr:rowOff>
    </xdr:from>
    <xdr:to>
      <xdr:col>2</xdr:col>
      <xdr:colOff>1009650</xdr:colOff>
      <xdr:row>63</xdr:row>
      <xdr:rowOff>180975</xdr:rowOff>
    </xdr:to>
    <xdr:sp>
      <xdr:nvSpPr>
        <xdr:cNvPr id="13" name="テキスト 16"/>
        <xdr:cNvSpPr txBox="1">
          <a:spLocks noChangeArrowheads="1"/>
        </xdr:cNvSpPr>
      </xdr:nvSpPr>
      <xdr:spPr>
        <a:xfrm>
          <a:off x="2886075" y="14030325"/>
          <a:ext cx="990600" cy="352425"/>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latin typeface="游ゴシック"/>
              <a:ea typeface="游ゴシック"/>
              <a:cs typeface="游ゴシック"/>
            </a:rPr>
            <a:t>工</a:t>
          </a:r>
          <a:r>
            <a:rPr lang="en-US" cap="none" sz="1200" b="0" i="0" u="none" baseline="0">
              <a:solidFill>
                <a:srgbClr val="000000"/>
              </a:solidFill>
              <a:latin typeface="明朝"/>
              <a:ea typeface="明朝"/>
              <a:cs typeface="明朝"/>
            </a:rPr>
            <a:t> </a:t>
          </a:r>
          <a:r>
            <a:rPr lang="en-US" cap="none" sz="1200" b="0" i="0" u="none" baseline="0">
              <a:solidFill>
                <a:srgbClr val="000000"/>
              </a:solidFill>
              <a:latin typeface="游ゴシック"/>
              <a:ea typeface="游ゴシック"/>
              <a:cs typeface="游ゴシック"/>
            </a:rPr>
            <a:t>事</a:t>
          </a:r>
          <a:r>
            <a:rPr lang="en-US" cap="none" sz="1200" b="0" i="0" u="none" baseline="0">
              <a:solidFill>
                <a:srgbClr val="000000"/>
              </a:solidFill>
              <a:latin typeface="明朝"/>
              <a:ea typeface="明朝"/>
              <a:cs typeface="明朝"/>
            </a:rPr>
            <a:t> </a:t>
          </a:r>
          <a:r>
            <a:rPr lang="en-US" cap="none" sz="1200" b="0" i="0" u="none" baseline="0">
              <a:solidFill>
                <a:srgbClr val="000000"/>
              </a:solidFill>
              <a:latin typeface="游ゴシック"/>
              <a:ea typeface="游ゴシック"/>
              <a:cs typeface="游ゴシック"/>
            </a:rPr>
            <a:t>費</a:t>
          </a:r>
        </a:p>
      </xdr:txBody>
    </xdr:sp>
    <xdr:clientData/>
  </xdr:twoCellAnchor>
  <xdr:twoCellAnchor>
    <xdr:from>
      <xdr:col>6</xdr:col>
      <xdr:colOff>9525</xdr:colOff>
      <xdr:row>62</xdr:row>
      <xdr:rowOff>9525</xdr:rowOff>
    </xdr:from>
    <xdr:to>
      <xdr:col>6</xdr:col>
      <xdr:colOff>1914525</xdr:colOff>
      <xdr:row>63</xdr:row>
      <xdr:rowOff>180975</xdr:rowOff>
    </xdr:to>
    <xdr:sp>
      <xdr:nvSpPr>
        <xdr:cNvPr id="14" name="テキスト 17"/>
        <xdr:cNvSpPr txBox="1">
          <a:spLocks noChangeArrowheads="1"/>
        </xdr:cNvSpPr>
      </xdr:nvSpPr>
      <xdr:spPr>
        <a:xfrm>
          <a:off x="6962775" y="14030325"/>
          <a:ext cx="1905000" cy="352425"/>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摘　　要</a:t>
          </a:r>
        </a:p>
      </xdr:txBody>
    </xdr:sp>
    <xdr:clientData/>
  </xdr:twoCellAnchor>
  <xdr:twoCellAnchor>
    <xdr:from>
      <xdr:col>0</xdr:col>
      <xdr:colOff>0</xdr:colOff>
      <xdr:row>72</xdr:row>
      <xdr:rowOff>0</xdr:rowOff>
    </xdr:from>
    <xdr:to>
      <xdr:col>0</xdr:col>
      <xdr:colOff>657225</xdr:colOff>
      <xdr:row>73</xdr:row>
      <xdr:rowOff>180975</xdr:rowOff>
    </xdr:to>
    <xdr:sp>
      <xdr:nvSpPr>
        <xdr:cNvPr id="15" name="テキスト 18"/>
        <xdr:cNvSpPr txBox="1">
          <a:spLocks noChangeArrowheads="1"/>
        </xdr:cNvSpPr>
      </xdr:nvSpPr>
      <xdr:spPr>
        <a:xfrm>
          <a:off x="0" y="15830550"/>
          <a:ext cx="657225" cy="36195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計</a:t>
          </a:r>
        </a:p>
      </xdr:txBody>
    </xdr:sp>
    <xdr:clientData/>
  </xdr:twoCellAnchor>
  <xdr:twoCellAnchor>
    <xdr:from>
      <xdr:col>0</xdr:col>
      <xdr:colOff>28575</xdr:colOff>
      <xdr:row>77</xdr:row>
      <xdr:rowOff>0</xdr:rowOff>
    </xdr:from>
    <xdr:to>
      <xdr:col>1</xdr:col>
      <xdr:colOff>0</xdr:colOff>
      <xdr:row>78</xdr:row>
      <xdr:rowOff>180975</xdr:rowOff>
    </xdr:to>
    <xdr:sp>
      <xdr:nvSpPr>
        <xdr:cNvPr id="16" name="テキスト 19"/>
        <xdr:cNvSpPr txBox="1">
          <a:spLocks noChangeArrowheads="1"/>
        </xdr:cNvSpPr>
      </xdr:nvSpPr>
      <xdr:spPr>
        <a:xfrm>
          <a:off x="28575" y="16935450"/>
          <a:ext cx="638175" cy="361950"/>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区分</a:t>
          </a:r>
        </a:p>
      </xdr:txBody>
    </xdr:sp>
    <xdr:clientData/>
  </xdr:twoCellAnchor>
  <xdr:twoCellAnchor>
    <xdr:from>
      <xdr:col>1</xdr:col>
      <xdr:colOff>9525</xdr:colOff>
      <xdr:row>77</xdr:row>
      <xdr:rowOff>9525</xdr:rowOff>
    </xdr:from>
    <xdr:to>
      <xdr:col>2</xdr:col>
      <xdr:colOff>0</xdr:colOff>
      <xdr:row>78</xdr:row>
      <xdr:rowOff>180975</xdr:rowOff>
    </xdr:to>
    <xdr:sp>
      <xdr:nvSpPr>
        <xdr:cNvPr id="17" name="テキスト 20"/>
        <xdr:cNvSpPr txBox="1">
          <a:spLocks noChangeArrowheads="1"/>
        </xdr:cNvSpPr>
      </xdr:nvSpPr>
      <xdr:spPr>
        <a:xfrm>
          <a:off x="676275" y="16944975"/>
          <a:ext cx="2200275" cy="352425"/>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工事内容</a:t>
          </a:r>
        </a:p>
      </xdr:txBody>
    </xdr:sp>
    <xdr:clientData/>
  </xdr:twoCellAnchor>
  <xdr:twoCellAnchor>
    <xdr:from>
      <xdr:col>6</xdr:col>
      <xdr:colOff>28575</xdr:colOff>
      <xdr:row>77</xdr:row>
      <xdr:rowOff>9525</xdr:rowOff>
    </xdr:from>
    <xdr:to>
      <xdr:col>6</xdr:col>
      <xdr:colOff>1924050</xdr:colOff>
      <xdr:row>78</xdr:row>
      <xdr:rowOff>180975</xdr:rowOff>
    </xdr:to>
    <xdr:sp>
      <xdr:nvSpPr>
        <xdr:cNvPr id="18" name="テキスト 21"/>
        <xdr:cNvSpPr txBox="1">
          <a:spLocks noChangeArrowheads="1"/>
        </xdr:cNvSpPr>
      </xdr:nvSpPr>
      <xdr:spPr>
        <a:xfrm>
          <a:off x="6981825" y="16944975"/>
          <a:ext cx="1895475" cy="352425"/>
        </a:xfrm>
        <a:prstGeom prst="rect">
          <a:avLst/>
        </a:prstGeom>
        <a:noFill/>
        <a:ln w="1" cmpd="sng">
          <a:noFill/>
        </a:ln>
      </xdr:spPr>
      <xdr:txBody>
        <a:bodyPr vertOverflow="clip" wrap="square" lIns="27432" tIns="18288" rIns="27432" bIns="18288" anchor="ctr"/>
        <a:p>
          <a:pPr algn="dist">
            <a:defRPr/>
          </a:pPr>
          <a:r>
            <a:rPr lang="en-US" cap="none" sz="1200" b="0" i="0" u="none" baseline="0">
              <a:solidFill>
                <a:srgbClr val="000000"/>
              </a:solidFill>
            </a:rPr>
            <a:t>摘　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97"/>
  <sheetViews>
    <sheetView tabSelected="1" zoomScalePageLayoutView="0" workbookViewId="0" topLeftCell="A1">
      <selection activeCell="F65" sqref="F65:F66"/>
    </sheetView>
  </sheetViews>
  <sheetFormatPr defaultColWidth="8.796875" defaultRowHeight="16.5" customHeight="1"/>
  <cols>
    <col min="1" max="1" width="11.09765625" style="30" customWidth="1"/>
    <col min="2" max="2" width="8.69921875" style="30" customWidth="1"/>
    <col min="3" max="5" width="10.59765625" style="30" customWidth="1"/>
    <col min="6" max="6" width="14" style="30" customWidth="1"/>
    <col min="7" max="10" width="10.59765625" style="30" customWidth="1"/>
    <col min="11" max="16384" width="9" style="30" customWidth="1"/>
  </cols>
  <sheetData>
    <row r="1" spans="1:10" ht="24" customHeight="1">
      <c r="A1" s="37" t="s">
        <v>51</v>
      </c>
      <c r="B1" s="37"/>
      <c r="C1" s="37"/>
      <c r="D1" s="37"/>
      <c r="E1" s="37"/>
      <c r="F1" s="37"/>
      <c r="G1" s="37"/>
      <c r="H1" s="37"/>
      <c r="I1" s="105"/>
      <c r="J1" s="41"/>
    </row>
    <row r="2" spans="1:10" ht="24" customHeight="1">
      <c r="A2" s="37"/>
      <c r="B2" s="37"/>
      <c r="C2" s="37"/>
      <c r="D2" s="199" t="s">
        <v>52</v>
      </c>
      <c r="E2" s="199"/>
      <c r="F2" s="200"/>
      <c r="G2" s="37"/>
      <c r="H2" s="37"/>
      <c r="I2" s="105"/>
      <c r="J2" s="41"/>
    </row>
    <row r="3" spans="4:10" ht="24" customHeight="1">
      <c r="D3" s="140" t="s">
        <v>0</v>
      </c>
      <c r="E3" s="141"/>
      <c r="F3" s="140"/>
      <c r="I3" s="105"/>
      <c r="J3" s="105"/>
    </row>
    <row r="4" spans="6:9" ht="24" customHeight="1">
      <c r="F4"/>
      <c r="G4" s="37"/>
      <c r="H4" s="37"/>
      <c r="I4"/>
    </row>
    <row r="5" spans="1:10" ht="24" customHeight="1" thickBot="1">
      <c r="A5" s="33"/>
      <c r="B5" s="33"/>
      <c r="C5" s="33"/>
      <c r="D5" s="33"/>
      <c r="E5" s="33"/>
      <c r="F5" s="38" t="s">
        <v>53</v>
      </c>
      <c r="G5" s="84"/>
      <c r="H5" s="84" t="s">
        <v>54</v>
      </c>
      <c r="I5" s="41"/>
      <c r="J5" s="31"/>
    </row>
    <row r="6" spans="1:10" ht="24" customHeight="1">
      <c r="A6" s="159" t="s">
        <v>55</v>
      </c>
      <c r="B6" s="160"/>
      <c r="C6" s="160"/>
      <c r="D6" s="160"/>
      <c r="E6" s="160"/>
      <c r="F6" s="161" t="s">
        <v>56</v>
      </c>
      <c r="G6" s="162"/>
      <c r="H6" s="160"/>
      <c r="I6" s="160"/>
      <c r="J6" s="163"/>
    </row>
    <row r="7" spans="1:10" ht="24" customHeight="1">
      <c r="A7" s="164"/>
      <c r="B7" s="31"/>
      <c r="C7" s="31"/>
      <c r="D7" s="32"/>
      <c r="E7" s="31"/>
      <c r="F7" s="32"/>
      <c r="G7" s="145" t="s">
        <v>57</v>
      </c>
      <c r="H7" s="145" t="s">
        <v>58</v>
      </c>
      <c r="I7" s="145" t="s">
        <v>59</v>
      </c>
      <c r="J7" s="165"/>
    </row>
    <row r="8" spans="1:10" ht="24" customHeight="1">
      <c r="A8" s="166"/>
      <c r="B8" s="38"/>
      <c r="C8" s="38"/>
      <c r="D8" s="39"/>
      <c r="E8" s="38"/>
      <c r="F8" s="106"/>
      <c r="G8" s="142">
        <v>0.5</v>
      </c>
      <c r="H8" s="143" t="s">
        <v>60</v>
      </c>
      <c r="I8" s="143" t="s">
        <v>61</v>
      </c>
      <c r="J8" s="167" t="s">
        <v>40</v>
      </c>
    </row>
    <row r="9" spans="1:10" ht="24" customHeight="1">
      <c r="A9" s="164"/>
      <c r="B9" s="31"/>
      <c r="C9" s="31"/>
      <c r="D9" s="40"/>
      <c r="E9" s="41"/>
      <c r="F9" s="107"/>
      <c r="G9" s="108"/>
      <c r="H9" s="108"/>
      <c r="I9" s="108"/>
      <c r="J9" s="165"/>
    </row>
    <row r="10" spans="1:10" ht="24" customHeight="1">
      <c r="A10" s="166"/>
      <c r="B10" s="38"/>
      <c r="C10" s="33"/>
      <c r="D10" s="39"/>
      <c r="E10" s="38"/>
      <c r="F10" s="106"/>
      <c r="G10" s="144" t="s">
        <v>62</v>
      </c>
      <c r="H10" s="144" t="s">
        <v>62</v>
      </c>
      <c r="I10" s="144" t="s">
        <v>62</v>
      </c>
      <c r="J10" s="167" t="s">
        <v>62</v>
      </c>
    </row>
    <row r="11" spans="1:10" ht="24" customHeight="1">
      <c r="A11" s="168" t="s">
        <v>63</v>
      </c>
      <c r="B11" s="41"/>
      <c r="C11" s="31"/>
      <c r="D11" s="35" t="s">
        <v>9</v>
      </c>
      <c r="E11" s="31"/>
      <c r="F11" s="268" t="s">
        <v>64</v>
      </c>
      <c r="G11" s="108"/>
      <c r="H11" s="145"/>
      <c r="I11" s="145"/>
      <c r="J11" s="169"/>
    </row>
    <row r="12" spans="1:10" ht="24" customHeight="1">
      <c r="A12" s="166" t="s">
        <v>65</v>
      </c>
      <c r="B12" s="38"/>
      <c r="C12" s="33"/>
      <c r="D12" s="29" t="s">
        <v>114</v>
      </c>
      <c r="E12" s="33"/>
      <c r="F12" s="271"/>
      <c r="G12" s="144" t="s">
        <v>62</v>
      </c>
      <c r="H12" s="144" t="s">
        <v>62</v>
      </c>
      <c r="I12" s="144" t="s">
        <v>62</v>
      </c>
      <c r="J12" s="167" t="s">
        <v>62</v>
      </c>
    </row>
    <row r="13" spans="1:10" ht="24" customHeight="1">
      <c r="A13" s="166" t="s">
        <v>66</v>
      </c>
      <c r="B13" s="38"/>
      <c r="C13" s="33"/>
      <c r="D13" s="36" t="s">
        <v>115</v>
      </c>
      <c r="E13" s="33"/>
      <c r="F13" s="106" t="s">
        <v>67</v>
      </c>
      <c r="G13" s="117" t="s">
        <v>62</v>
      </c>
      <c r="H13" s="117" t="s">
        <v>62</v>
      </c>
      <c r="I13" s="117" t="s">
        <v>62</v>
      </c>
      <c r="J13" s="170" t="s">
        <v>62</v>
      </c>
    </row>
    <row r="14" spans="1:10" ht="24" customHeight="1">
      <c r="A14" s="164"/>
      <c r="B14" s="31"/>
      <c r="C14" s="31"/>
      <c r="D14" s="32" t="s">
        <v>68</v>
      </c>
      <c r="E14" s="31"/>
      <c r="F14" s="107"/>
      <c r="G14" s="109"/>
      <c r="H14" s="109"/>
      <c r="I14" s="109"/>
      <c r="J14" s="171"/>
    </row>
    <row r="15" spans="1:10" ht="24" customHeight="1">
      <c r="A15" s="168" t="s">
        <v>69</v>
      </c>
      <c r="B15" s="41"/>
      <c r="C15" s="41"/>
      <c r="D15" s="32" t="s">
        <v>70</v>
      </c>
      <c r="E15" s="31"/>
      <c r="F15" s="106"/>
      <c r="G15" s="110"/>
      <c r="H15" s="110"/>
      <c r="I15" s="110"/>
      <c r="J15" s="172"/>
    </row>
    <row r="16" spans="1:10" ht="24" customHeight="1">
      <c r="A16" s="173"/>
      <c r="B16" s="33"/>
      <c r="C16" s="33"/>
      <c r="D16" s="34" t="s">
        <v>71</v>
      </c>
      <c r="E16" s="33"/>
      <c r="F16" s="156" t="s">
        <v>116</v>
      </c>
      <c r="G16" s="111"/>
      <c r="H16" s="111"/>
      <c r="I16" s="111"/>
      <c r="J16" s="174"/>
    </row>
    <row r="17" spans="1:10" ht="24" customHeight="1">
      <c r="A17" s="164"/>
      <c r="B17" s="31"/>
      <c r="C17" s="31"/>
      <c r="D17" s="32"/>
      <c r="E17" s="31"/>
      <c r="F17" s="268" t="s">
        <v>72</v>
      </c>
      <c r="G17" s="146"/>
      <c r="H17" s="31"/>
      <c r="I17" s="146"/>
      <c r="J17" s="175"/>
    </row>
    <row r="18" spans="1:10" ht="24" customHeight="1">
      <c r="A18" s="166"/>
      <c r="B18" s="38"/>
      <c r="C18" s="33"/>
      <c r="D18" s="115"/>
      <c r="E18" s="116"/>
      <c r="F18" s="271"/>
      <c r="G18" s="153" t="s">
        <v>62</v>
      </c>
      <c r="H18" s="192">
        <v>40800</v>
      </c>
      <c r="I18" s="193">
        <v>156000</v>
      </c>
      <c r="J18" s="194">
        <f>SUM(H18:I18)</f>
        <v>196800</v>
      </c>
    </row>
    <row r="19" spans="1:10" ht="24" customHeight="1">
      <c r="A19" s="164"/>
      <c r="B19" s="31"/>
      <c r="C19" s="31"/>
      <c r="D19" s="31"/>
      <c r="E19" s="31"/>
      <c r="F19" s="268" t="s">
        <v>64</v>
      </c>
      <c r="G19" s="146"/>
      <c r="H19" s="31"/>
      <c r="I19" s="147"/>
      <c r="J19" s="175"/>
    </row>
    <row r="20" spans="1:10" ht="24" customHeight="1">
      <c r="A20" s="166"/>
      <c r="B20" s="38"/>
      <c r="C20" s="33"/>
      <c r="D20" s="33"/>
      <c r="E20" s="33"/>
      <c r="F20" s="271"/>
      <c r="G20" s="153" t="s">
        <v>62</v>
      </c>
      <c r="H20" s="153" t="s">
        <v>62</v>
      </c>
      <c r="I20" s="153" t="s">
        <v>62</v>
      </c>
      <c r="J20" s="176" t="s">
        <v>62</v>
      </c>
    </row>
    <row r="21" spans="1:10" ht="24" customHeight="1">
      <c r="A21" s="164"/>
      <c r="B21" s="151" t="s">
        <v>73</v>
      </c>
      <c r="C21" s="42" t="s">
        <v>74</v>
      </c>
      <c r="D21" s="42" t="s">
        <v>74</v>
      </c>
      <c r="E21" s="40"/>
      <c r="F21" s="270" t="s">
        <v>50</v>
      </c>
      <c r="G21" s="146"/>
      <c r="H21" s="154"/>
      <c r="I21" s="154"/>
      <c r="J21" s="177"/>
    </row>
    <row r="22" spans="1:10" ht="24" customHeight="1">
      <c r="A22" s="178"/>
      <c r="B22" s="43" t="s">
        <v>75</v>
      </c>
      <c r="C22" s="43" t="s">
        <v>75</v>
      </c>
      <c r="D22" s="43" t="s">
        <v>76</v>
      </c>
      <c r="E22" s="42"/>
      <c r="F22" s="269"/>
      <c r="G22" s="153" t="s">
        <v>62</v>
      </c>
      <c r="H22" s="153" t="s">
        <v>62</v>
      </c>
      <c r="I22" s="153" t="s">
        <v>62</v>
      </c>
      <c r="J22" s="176" t="s">
        <v>62</v>
      </c>
    </row>
    <row r="23" spans="1:10" ht="24" customHeight="1">
      <c r="A23" s="179"/>
      <c r="B23" s="112"/>
      <c r="C23" s="45"/>
      <c r="D23" s="45"/>
      <c r="E23" s="45"/>
      <c r="F23" s="148"/>
      <c r="G23" s="149"/>
      <c r="H23" s="149"/>
      <c r="I23" s="149"/>
      <c r="J23" s="180"/>
    </row>
    <row r="24" spans="1:10" ht="24" customHeight="1">
      <c r="A24" s="178"/>
      <c r="B24" s="47" t="s">
        <v>77</v>
      </c>
      <c r="C24" s="196">
        <v>58861</v>
      </c>
      <c r="D24" s="196">
        <v>160673</v>
      </c>
      <c r="E24" s="196">
        <f>SUM(C24:D24)</f>
        <v>219534</v>
      </c>
      <c r="F24" s="157" t="s">
        <v>78</v>
      </c>
      <c r="G24" s="33"/>
      <c r="H24" s="33"/>
      <c r="I24" s="33"/>
      <c r="J24" s="181"/>
    </row>
    <row r="25" spans="1:10" ht="24" customHeight="1">
      <c r="A25" s="179"/>
      <c r="B25" s="112"/>
      <c r="C25" s="46"/>
      <c r="D25" s="46"/>
      <c r="E25" s="46"/>
      <c r="F25" s="268" t="s">
        <v>79</v>
      </c>
      <c r="G25" s="146"/>
      <c r="H25" s="146"/>
      <c r="I25" s="146"/>
      <c r="J25" s="182"/>
    </row>
    <row r="26" spans="1:10" ht="24" customHeight="1">
      <c r="A26" s="178"/>
      <c r="B26" s="47" t="s">
        <v>62</v>
      </c>
      <c r="C26" s="47" t="s">
        <v>62</v>
      </c>
      <c r="D26" s="47" t="s">
        <v>62</v>
      </c>
      <c r="E26" s="47" t="s">
        <v>62</v>
      </c>
      <c r="F26" s="271"/>
      <c r="G26" s="153" t="s">
        <v>62</v>
      </c>
      <c r="H26" s="193">
        <v>21200</v>
      </c>
      <c r="I26" s="193">
        <v>14000</v>
      </c>
      <c r="J26" s="195">
        <f>SUM(H26:I26)</f>
        <v>35200</v>
      </c>
    </row>
    <row r="27" spans="1:10" ht="24" customHeight="1">
      <c r="A27" s="183"/>
      <c r="B27" s="113"/>
      <c r="C27" s="46"/>
      <c r="D27" s="45"/>
      <c r="E27" s="45"/>
      <c r="F27" s="270" t="s">
        <v>50</v>
      </c>
      <c r="G27" s="146"/>
      <c r="H27" s="150"/>
      <c r="I27" s="150"/>
      <c r="J27" s="184"/>
    </row>
    <row r="28" spans="1:10" ht="24" customHeight="1">
      <c r="A28" s="185"/>
      <c r="B28" s="47" t="s">
        <v>62</v>
      </c>
      <c r="C28" s="47" t="s">
        <v>62</v>
      </c>
      <c r="D28" s="47" t="s">
        <v>62</v>
      </c>
      <c r="E28" s="47" t="s">
        <v>62</v>
      </c>
      <c r="F28" s="269"/>
      <c r="G28" s="153" t="s">
        <v>62</v>
      </c>
      <c r="H28" s="153" t="s">
        <v>62</v>
      </c>
      <c r="I28" s="153" t="s">
        <v>62</v>
      </c>
      <c r="J28" s="176" t="s">
        <v>62</v>
      </c>
    </row>
    <row r="29" spans="1:10" ht="24" customHeight="1">
      <c r="A29" s="183"/>
      <c r="B29" s="113"/>
      <c r="C29" s="46"/>
      <c r="D29" s="46"/>
      <c r="E29" s="46"/>
      <c r="F29" s="152" t="s">
        <v>80</v>
      </c>
      <c r="G29" s="138"/>
      <c r="H29" s="138"/>
      <c r="I29" s="138"/>
      <c r="J29" s="186"/>
    </row>
    <row r="30" spans="1:10" ht="24" customHeight="1">
      <c r="A30" s="187"/>
      <c r="B30" s="47" t="s">
        <v>62</v>
      </c>
      <c r="C30" s="47" t="s">
        <v>62</v>
      </c>
      <c r="D30" s="47" t="s">
        <v>62</v>
      </c>
      <c r="E30" s="47" t="s">
        <v>62</v>
      </c>
      <c r="F30" s="146"/>
      <c r="G30" s="146"/>
      <c r="H30" s="146"/>
      <c r="I30" s="146"/>
      <c r="J30" s="186" t="s">
        <v>81</v>
      </c>
    </row>
    <row r="31" spans="1:10" ht="24" customHeight="1">
      <c r="A31" s="183"/>
      <c r="B31" s="113"/>
      <c r="C31" s="46"/>
      <c r="D31" s="46"/>
      <c r="E31" s="46"/>
      <c r="F31" s="147"/>
      <c r="G31" s="147" t="s">
        <v>82</v>
      </c>
      <c r="H31" s="147" t="s">
        <v>121</v>
      </c>
      <c r="I31" s="147" t="s">
        <v>122</v>
      </c>
      <c r="J31" s="186"/>
    </row>
    <row r="32" spans="1:10" ht="24" customHeight="1">
      <c r="A32" s="178"/>
      <c r="B32" s="47" t="s">
        <v>62</v>
      </c>
      <c r="C32" s="47" t="s">
        <v>62</v>
      </c>
      <c r="D32" s="47" t="s">
        <v>62</v>
      </c>
      <c r="E32" s="47" t="s">
        <v>62</v>
      </c>
      <c r="F32" s="146"/>
      <c r="G32" s="211">
        <v>31000</v>
      </c>
      <c r="H32" s="211">
        <v>20400</v>
      </c>
      <c r="I32" s="211">
        <v>10600</v>
      </c>
      <c r="J32" s="186"/>
    </row>
    <row r="33" spans="1:10" ht="24" customHeight="1">
      <c r="A33" s="183"/>
      <c r="B33" s="113"/>
      <c r="C33" s="46"/>
      <c r="D33" s="46"/>
      <c r="E33" s="46"/>
      <c r="F33" s="147" t="s">
        <v>106</v>
      </c>
      <c r="G33" s="201">
        <v>62000</v>
      </c>
      <c r="H33" s="201">
        <v>40800</v>
      </c>
      <c r="I33" s="201">
        <v>21200</v>
      </c>
      <c r="J33" s="186"/>
    </row>
    <row r="34" spans="1:10" ht="24" customHeight="1">
      <c r="A34" s="178"/>
      <c r="B34" s="47" t="s">
        <v>62</v>
      </c>
      <c r="C34" s="47" t="s">
        <v>62</v>
      </c>
      <c r="D34" s="47" t="s">
        <v>62</v>
      </c>
      <c r="E34" s="47" t="s">
        <v>62</v>
      </c>
      <c r="F34" s="146"/>
      <c r="G34" s="211">
        <v>93500</v>
      </c>
      <c r="H34" s="211">
        <v>85800</v>
      </c>
      <c r="I34" s="211">
        <v>7700</v>
      </c>
      <c r="J34" s="186"/>
    </row>
    <row r="35" spans="1:10" ht="24" customHeight="1">
      <c r="A35" s="188" t="s">
        <v>84</v>
      </c>
      <c r="B35" s="114"/>
      <c r="C35" s="46"/>
      <c r="D35" s="46"/>
      <c r="E35" s="46"/>
      <c r="F35" s="203" t="s">
        <v>105</v>
      </c>
      <c r="G35" s="201">
        <v>170000</v>
      </c>
      <c r="H35" s="201">
        <v>156000</v>
      </c>
      <c r="I35" s="201">
        <v>14000</v>
      </c>
      <c r="J35" s="186"/>
    </row>
    <row r="36" spans="1:10" ht="24" customHeight="1">
      <c r="A36" s="185" t="s">
        <v>86</v>
      </c>
      <c r="B36" s="47" t="s">
        <v>62</v>
      </c>
      <c r="C36" s="47" t="s">
        <v>62</v>
      </c>
      <c r="D36" s="47" t="s">
        <v>62</v>
      </c>
      <c r="E36" s="47" t="s">
        <v>62</v>
      </c>
      <c r="F36" s="146"/>
      <c r="G36" s="211">
        <f aca="true" t="shared" si="0" ref="G36:I37">+G34+G32</f>
        <v>124500</v>
      </c>
      <c r="H36" s="211">
        <f t="shared" si="0"/>
        <v>106200</v>
      </c>
      <c r="I36" s="211">
        <f t="shared" si="0"/>
        <v>18300</v>
      </c>
      <c r="J36" s="186"/>
    </row>
    <row r="37" spans="1:10" ht="24" customHeight="1">
      <c r="A37" s="188"/>
      <c r="B37" s="114"/>
      <c r="C37" s="45"/>
      <c r="D37" s="45"/>
      <c r="E37" s="207"/>
      <c r="F37" s="204" t="s">
        <v>40</v>
      </c>
      <c r="G37" s="202">
        <f t="shared" si="0"/>
        <v>232000</v>
      </c>
      <c r="H37" s="202">
        <f t="shared" si="0"/>
        <v>196800</v>
      </c>
      <c r="I37" s="202">
        <f t="shared" si="0"/>
        <v>35200</v>
      </c>
      <c r="J37" s="186"/>
    </row>
    <row r="38" spans="1:10" ht="24" customHeight="1">
      <c r="A38" s="178"/>
      <c r="B38" s="47" t="s">
        <v>62</v>
      </c>
      <c r="C38" s="196">
        <v>58861</v>
      </c>
      <c r="D38" s="196">
        <v>160673</v>
      </c>
      <c r="E38" s="208">
        <f>+C38+D38</f>
        <v>219534</v>
      </c>
      <c r="F38" s="30" t="s">
        <v>87</v>
      </c>
      <c r="J38" s="186"/>
    </row>
    <row r="39" spans="1:10" ht="24" customHeight="1">
      <c r="A39" s="189"/>
      <c r="B39" s="107"/>
      <c r="C39" s="197"/>
      <c r="D39" s="197"/>
      <c r="E39" s="209"/>
      <c r="F39" s="30" t="s">
        <v>123</v>
      </c>
      <c r="H39" s="205" t="s">
        <v>124</v>
      </c>
      <c r="J39" s="190"/>
    </row>
    <row r="40" spans="1:10" ht="24" customHeight="1">
      <c r="A40" s="178"/>
      <c r="B40" s="47" t="s">
        <v>62</v>
      </c>
      <c r="C40" s="196">
        <v>3139</v>
      </c>
      <c r="D40" s="196">
        <v>9327</v>
      </c>
      <c r="E40" s="208">
        <f>+C40+D40</f>
        <v>12466</v>
      </c>
      <c r="F40" s="30" t="s">
        <v>88</v>
      </c>
      <c r="H40" s="205" t="s">
        <v>89</v>
      </c>
      <c r="J40" s="190"/>
    </row>
    <row r="41" spans="1:10" ht="24" customHeight="1">
      <c r="A41" s="243" t="s">
        <v>90</v>
      </c>
      <c r="B41" s="107"/>
      <c r="C41" s="45"/>
      <c r="D41" s="45"/>
      <c r="E41" s="207"/>
      <c r="F41" s="30" t="s">
        <v>91</v>
      </c>
      <c r="H41" s="205"/>
      <c r="J41" s="190"/>
    </row>
    <row r="42" spans="1:10" ht="24" customHeight="1">
      <c r="A42" s="189"/>
      <c r="B42" s="107"/>
      <c r="C42" s="45"/>
      <c r="D42" s="45"/>
      <c r="E42" s="207"/>
      <c r="F42" s="31" t="s">
        <v>92</v>
      </c>
      <c r="G42" s="31"/>
      <c r="H42" s="205"/>
      <c r="J42" s="190"/>
    </row>
    <row r="43" spans="1:10" ht="24" customHeight="1">
      <c r="A43" s="189"/>
      <c r="B43" s="107"/>
      <c r="C43" s="45"/>
      <c r="D43" s="45"/>
      <c r="E43" s="207"/>
      <c r="F43" s="149"/>
      <c r="G43" s="149"/>
      <c r="H43" s="205"/>
      <c r="J43" s="190"/>
    </row>
    <row r="44" spans="1:10" ht="24" customHeight="1" thickBot="1">
      <c r="A44" s="244" t="s">
        <v>104</v>
      </c>
      <c r="B44" s="191" t="s">
        <v>62</v>
      </c>
      <c r="C44" s="198">
        <f>+C40+C38</f>
        <v>62000</v>
      </c>
      <c r="D44" s="198">
        <f>+D40+D38</f>
        <v>170000</v>
      </c>
      <c r="E44" s="210">
        <f>+C44+D44</f>
        <v>232000</v>
      </c>
      <c r="F44" s="212" t="s">
        <v>93</v>
      </c>
      <c r="G44" s="213">
        <v>10175.2</v>
      </c>
      <c r="H44" s="206"/>
      <c r="I44" s="212" t="s">
        <v>93</v>
      </c>
      <c r="J44" s="214">
        <v>2428.8</v>
      </c>
    </row>
    <row r="45" spans="1:8" ht="16.5" customHeight="1">
      <c r="A45" s="30" t="s">
        <v>94</v>
      </c>
      <c r="F45"/>
      <c r="G45"/>
      <c r="H45" s="205"/>
    </row>
    <row r="46" spans="1:9" ht="16.5" customHeight="1">
      <c r="A46" s="30" t="s">
        <v>95</v>
      </c>
      <c r="F46"/>
      <c r="G46"/>
      <c r="H46"/>
      <c r="I46"/>
    </row>
    <row r="47" spans="6:9" ht="16.5" customHeight="1">
      <c r="F47"/>
      <c r="G47"/>
      <c r="H47"/>
      <c r="I47"/>
    </row>
    <row r="48" spans="6:9" ht="16.5" customHeight="1">
      <c r="F48"/>
      <c r="G48"/>
      <c r="H48"/>
      <c r="I48"/>
    </row>
    <row r="49" spans="1:10" ht="24" customHeight="1">
      <c r="A49" s="37" t="s">
        <v>96</v>
      </c>
      <c r="B49" s="37"/>
      <c r="C49" s="37"/>
      <c r="D49" s="37"/>
      <c r="E49" s="37"/>
      <c r="F49" s="37"/>
      <c r="G49" s="37"/>
      <c r="H49" s="37"/>
      <c r="I49" s="105"/>
      <c r="J49" s="41"/>
    </row>
    <row r="50" spans="1:10" ht="24" customHeight="1">
      <c r="A50" s="37"/>
      <c r="B50" s="37"/>
      <c r="C50" s="37"/>
      <c r="D50" s="199" t="s">
        <v>97</v>
      </c>
      <c r="E50" s="199"/>
      <c r="F50" s="200"/>
      <c r="G50" s="37"/>
      <c r="H50" s="37"/>
      <c r="I50" s="105"/>
      <c r="J50" s="41"/>
    </row>
    <row r="51" spans="4:10" ht="24" customHeight="1">
      <c r="D51" s="140" t="s">
        <v>0</v>
      </c>
      <c r="E51" s="141"/>
      <c r="F51" s="140"/>
      <c r="I51" s="105"/>
      <c r="J51" s="105"/>
    </row>
    <row r="52" spans="6:9" ht="24" customHeight="1">
      <c r="F52"/>
      <c r="G52" s="37"/>
      <c r="H52" s="37"/>
      <c r="I52"/>
    </row>
    <row r="53" spans="1:10" ht="24" customHeight="1" thickBot="1">
      <c r="A53" s="33"/>
      <c r="B53" s="33"/>
      <c r="C53" s="33"/>
      <c r="D53" s="33"/>
      <c r="E53" s="33"/>
      <c r="F53" s="38" t="s">
        <v>53</v>
      </c>
      <c r="G53" s="84"/>
      <c r="H53" s="84" t="s">
        <v>54</v>
      </c>
      <c r="I53" s="41"/>
      <c r="J53" s="31"/>
    </row>
    <row r="54" spans="1:10" ht="24" customHeight="1">
      <c r="A54" s="159" t="s">
        <v>55</v>
      </c>
      <c r="B54" s="160"/>
      <c r="C54" s="160"/>
      <c r="D54" s="160"/>
      <c r="E54" s="160"/>
      <c r="F54" s="161" t="s">
        <v>56</v>
      </c>
      <c r="G54" s="162"/>
      <c r="H54" s="160"/>
      <c r="I54" s="160"/>
      <c r="J54" s="163"/>
    </row>
    <row r="55" spans="1:10" ht="24" customHeight="1">
      <c r="A55" s="164"/>
      <c r="B55" s="31"/>
      <c r="C55" s="31"/>
      <c r="D55" s="32"/>
      <c r="E55" s="31"/>
      <c r="F55" s="32"/>
      <c r="G55" s="145" t="s">
        <v>57</v>
      </c>
      <c r="H55" s="145" t="s">
        <v>58</v>
      </c>
      <c r="I55" s="145" t="s">
        <v>59</v>
      </c>
      <c r="J55" s="165">
        <f>IF(+J9=0,"",J9)</f>
      </c>
    </row>
    <row r="56" spans="1:10" ht="24" customHeight="1">
      <c r="A56" s="166"/>
      <c r="B56" s="38"/>
      <c r="C56" s="38"/>
      <c r="D56" s="39"/>
      <c r="E56" s="38"/>
      <c r="F56" s="106"/>
      <c r="G56" s="142">
        <v>0.5</v>
      </c>
      <c r="H56" s="143" t="s">
        <v>60</v>
      </c>
      <c r="I56" s="143" t="s">
        <v>61</v>
      </c>
      <c r="J56" s="167" t="s">
        <v>40</v>
      </c>
    </row>
    <row r="57" spans="1:10" ht="24" customHeight="1">
      <c r="A57" s="164"/>
      <c r="B57" s="31"/>
      <c r="C57" s="31"/>
      <c r="D57" s="40"/>
      <c r="E57" s="41"/>
      <c r="F57" s="268" t="s">
        <v>72</v>
      </c>
      <c r="G57" s="108">
        <f>IF(+G11=0,"",G11)</f>
      </c>
      <c r="H57" s="108"/>
      <c r="I57" s="108">
        <f>IF(+I11=0,"",I11)</f>
      </c>
      <c r="J57" s="165">
        <f>IF(+J11=0,"",J11)</f>
      </c>
    </row>
    <row r="58" spans="1:10" ht="24" customHeight="1">
      <c r="A58" s="166"/>
      <c r="B58" s="38"/>
      <c r="C58" s="33"/>
      <c r="D58" s="39"/>
      <c r="E58" s="38"/>
      <c r="F58" s="271"/>
      <c r="G58" s="144" t="s">
        <v>62</v>
      </c>
      <c r="H58" s="144" t="s">
        <v>62</v>
      </c>
      <c r="I58" s="144" t="s">
        <v>62</v>
      </c>
      <c r="J58" s="167" t="s">
        <v>62</v>
      </c>
    </row>
    <row r="59" spans="1:10" ht="24" customHeight="1">
      <c r="A59" s="168" t="s">
        <v>63</v>
      </c>
      <c r="B59" s="41"/>
      <c r="C59" s="31"/>
      <c r="D59" s="35" t="s">
        <v>9</v>
      </c>
      <c r="E59" s="31"/>
      <c r="F59" s="268" t="s">
        <v>64</v>
      </c>
      <c r="G59" s="108"/>
      <c r="H59" s="145"/>
      <c r="I59" s="145" t="str">
        <f>IF(+I13=0,"",I13)</f>
        <v>－</v>
      </c>
      <c r="J59" s="169" t="str">
        <f>IF(+J13=0,"",J13)</f>
        <v>－</v>
      </c>
    </row>
    <row r="60" spans="1:10" ht="24" customHeight="1">
      <c r="A60" s="166" t="s">
        <v>65</v>
      </c>
      <c r="B60" s="38"/>
      <c r="C60" s="33"/>
      <c r="D60" s="29" t="s">
        <v>114</v>
      </c>
      <c r="E60" s="33"/>
      <c r="F60" s="271"/>
      <c r="G60" s="144" t="s">
        <v>62</v>
      </c>
      <c r="H60" s="144" t="s">
        <v>62</v>
      </c>
      <c r="I60" s="144" t="s">
        <v>62</v>
      </c>
      <c r="J60" s="167" t="s">
        <v>62</v>
      </c>
    </row>
    <row r="61" spans="1:10" ht="24" customHeight="1">
      <c r="A61" s="166" t="s">
        <v>66</v>
      </c>
      <c r="B61" s="38"/>
      <c r="C61" s="33"/>
      <c r="D61" s="36" t="s">
        <v>115</v>
      </c>
      <c r="E61" s="33"/>
      <c r="F61" s="106" t="s">
        <v>67</v>
      </c>
      <c r="G61" s="117" t="s">
        <v>62</v>
      </c>
      <c r="H61" s="117" t="s">
        <v>62</v>
      </c>
      <c r="I61" s="117" t="s">
        <v>62</v>
      </c>
      <c r="J61" s="170" t="s">
        <v>62</v>
      </c>
    </row>
    <row r="62" spans="1:10" ht="24" customHeight="1">
      <c r="A62" s="164"/>
      <c r="B62" s="31"/>
      <c r="C62" s="31"/>
      <c r="D62" s="32" t="s">
        <v>68</v>
      </c>
      <c r="E62" s="31"/>
      <c r="F62" s="107"/>
      <c r="G62" s="109"/>
      <c r="H62" s="109"/>
      <c r="I62" s="109"/>
      <c r="J62" s="171"/>
    </row>
    <row r="63" spans="1:10" ht="24" customHeight="1">
      <c r="A63" s="168" t="s">
        <v>69</v>
      </c>
      <c r="B63" s="41"/>
      <c r="C63" s="41"/>
      <c r="D63" s="32" t="s">
        <v>70</v>
      </c>
      <c r="E63" s="31"/>
      <c r="F63" s="106"/>
      <c r="G63" s="110"/>
      <c r="H63" s="110"/>
      <c r="I63" s="110"/>
      <c r="J63" s="172"/>
    </row>
    <row r="64" spans="1:10" ht="24" customHeight="1">
      <c r="A64" s="173"/>
      <c r="B64" s="33"/>
      <c r="C64" s="33"/>
      <c r="D64" s="34" t="s">
        <v>71</v>
      </c>
      <c r="E64" s="33"/>
      <c r="F64" s="156" t="s">
        <v>129</v>
      </c>
      <c r="G64" s="111"/>
      <c r="H64" s="111"/>
      <c r="I64" s="111"/>
      <c r="J64" s="174"/>
    </row>
    <row r="65" spans="1:10" ht="24" customHeight="1">
      <c r="A65" s="164"/>
      <c r="B65" s="31"/>
      <c r="C65" s="31"/>
      <c r="D65" s="32"/>
      <c r="E65" s="31"/>
      <c r="F65" s="268" t="s">
        <v>72</v>
      </c>
      <c r="G65" s="146"/>
      <c r="H65" s="31"/>
      <c r="I65" s="146"/>
      <c r="J65" s="175">
        <f>IF(+J19=0,"",J19)</f>
      </c>
    </row>
    <row r="66" spans="1:10" ht="24" customHeight="1">
      <c r="A66" s="166"/>
      <c r="B66" s="38"/>
      <c r="C66" s="33"/>
      <c r="D66" s="115"/>
      <c r="E66" s="116"/>
      <c r="F66" s="269"/>
      <c r="G66" s="153" t="s">
        <v>62</v>
      </c>
      <c r="H66" s="192">
        <v>40800</v>
      </c>
      <c r="I66" s="193">
        <v>156000</v>
      </c>
      <c r="J66" s="194">
        <f>SUM(H66:I66)</f>
        <v>196800</v>
      </c>
    </row>
    <row r="67" spans="1:10" ht="24" customHeight="1">
      <c r="A67" s="164"/>
      <c r="B67" s="31"/>
      <c r="C67" s="31"/>
      <c r="D67" s="31"/>
      <c r="E67" s="31"/>
      <c r="F67" s="268" t="s">
        <v>64</v>
      </c>
      <c r="G67" s="146"/>
      <c r="H67" s="31"/>
      <c r="I67" s="147"/>
      <c r="J67" s="175"/>
    </row>
    <row r="68" spans="1:10" ht="24" customHeight="1">
      <c r="A68" s="166"/>
      <c r="B68" s="38"/>
      <c r="C68" s="33"/>
      <c r="D68" s="33"/>
      <c r="E68" s="33"/>
      <c r="F68" s="269"/>
      <c r="G68" s="153" t="s">
        <v>62</v>
      </c>
      <c r="H68" s="153" t="s">
        <v>62</v>
      </c>
      <c r="I68" s="153" t="s">
        <v>62</v>
      </c>
      <c r="J68" s="176" t="s">
        <v>62</v>
      </c>
    </row>
    <row r="69" spans="1:10" ht="24" customHeight="1">
      <c r="A69" s="164"/>
      <c r="B69" s="151" t="s">
        <v>73</v>
      </c>
      <c r="C69" s="42" t="s">
        <v>74</v>
      </c>
      <c r="D69" s="42" t="s">
        <v>74</v>
      </c>
      <c r="E69" s="40"/>
      <c r="F69" s="270" t="s">
        <v>50</v>
      </c>
      <c r="G69" s="146"/>
      <c r="H69" s="154"/>
      <c r="I69" s="154"/>
      <c r="J69" s="177"/>
    </row>
    <row r="70" spans="1:10" ht="24" customHeight="1">
      <c r="A70" s="178"/>
      <c r="B70" s="43" t="s">
        <v>75</v>
      </c>
      <c r="C70" s="43" t="s">
        <v>75</v>
      </c>
      <c r="D70" s="43" t="s">
        <v>76</v>
      </c>
      <c r="E70" s="42"/>
      <c r="F70" s="269"/>
      <c r="G70" s="153" t="s">
        <v>62</v>
      </c>
      <c r="H70" s="153" t="s">
        <v>62</v>
      </c>
      <c r="I70" s="153" t="s">
        <v>62</v>
      </c>
      <c r="J70" s="176" t="s">
        <v>62</v>
      </c>
    </row>
    <row r="71" spans="1:10" ht="24" customHeight="1">
      <c r="A71" s="179"/>
      <c r="B71" s="112"/>
      <c r="C71" s="45">
        <f>IF(+C25=0,"",C25)</f>
      </c>
      <c r="D71" s="45">
        <f>IF(+D25=0,"",D25)</f>
      </c>
      <c r="E71" s="45">
        <f>IF(+E25=0,"",E25)</f>
      </c>
      <c r="F71" s="148"/>
      <c r="G71" s="149"/>
      <c r="H71" s="149"/>
      <c r="I71" s="149"/>
      <c r="J71" s="180">
        <f>IF(+J25=0,"",J25)</f>
      </c>
    </row>
    <row r="72" spans="1:10" ht="24" customHeight="1">
      <c r="A72" s="178"/>
      <c r="B72" s="47" t="s">
        <v>77</v>
      </c>
      <c r="C72" s="196">
        <v>58861</v>
      </c>
      <c r="D72" s="196">
        <v>160673</v>
      </c>
      <c r="E72" s="196">
        <f>SUM(C72:D72)</f>
        <v>219534</v>
      </c>
      <c r="F72" s="157" t="s">
        <v>78</v>
      </c>
      <c r="G72" s="33"/>
      <c r="H72" s="33"/>
      <c r="I72" s="33"/>
      <c r="J72" s="181"/>
    </row>
    <row r="73" spans="1:10" ht="24" customHeight="1">
      <c r="A73" s="179"/>
      <c r="B73" s="112"/>
      <c r="C73" s="46"/>
      <c r="D73" s="46"/>
      <c r="E73" s="46"/>
      <c r="F73" s="268" t="s">
        <v>79</v>
      </c>
      <c r="G73" s="146"/>
      <c r="H73" s="146"/>
      <c r="I73" s="146"/>
      <c r="J73" s="182"/>
    </row>
    <row r="74" spans="1:10" ht="24" customHeight="1">
      <c r="A74" s="178"/>
      <c r="B74" s="47" t="s">
        <v>62</v>
      </c>
      <c r="C74" s="47" t="s">
        <v>62</v>
      </c>
      <c r="D74" s="47" t="s">
        <v>62</v>
      </c>
      <c r="E74" s="47" t="s">
        <v>62</v>
      </c>
      <c r="F74" s="269"/>
      <c r="G74" s="153" t="s">
        <v>62</v>
      </c>
      <c r="H74" s="193">
        <v>21200</v>
      </c>
      <c r="I74" s="193">
        <v>14000</v>
      </c>
      <c r="J74" s="195">
        <f>SUM(H74:I74)</f>
        <v>35200</v>
      </c>
    </row>
    <row r="75" spans="1:10" ht="24" customHeight="1">
      <c r="A75" s="183"/>
      <c r="B75" s="113"/>
      <c r="C75" s="46"/>
      <c r="D75" s="45">
        <f>IF(+D29=0,"",D29)</f>
      </c>
      <c r="E75" s="45">
        <f>IF(+E29=0,"",E29)</f>
      </c>
      <c r="F75" s="270" t="s">
        <v>50</v>
      </c>
      <c r="G75" s="146"/>
      <c r="H75" s="150"/>
      <c r="I75" s="150"/>
      <c r="J75" s="184"/>
    </row>
    <row r="76" spans="1:10" ht="24" customHeight="1">
      <c r="A76" s="185"/>
      <c r="B76" s="47" t="s">
        <v>62</v>
      </c>
      <c r="C76" s="47" t="s">
        <v>62</v>
      </c>
      <c r="D76" s="47" t="s">
        <v>62</v>
      </c>
      <c r="E76" s="47" t="s">
        <v>62</v>
      </c>
      <c r="F76" s="269"/>
      <c r="G76" s="153" t="s">
        <v>62</v>
      </c>
      <c r="H76" s="153" t="s">
        <v>62</v>
      </c>
      <c r="I76" s="153" t="s">
        <v>62</v>
      </c>
      <c r="J76" s="176" t="s">
        <v>62</v>
      </c>
    </row>
    <row r="77" spans="1:10" ht="24" customHeight="1">
      <c r="A77" s="183"/>
      <c r="B77" s="113"/>
      <c r="C77" s="46"/>
      <c r="D77" s="46"/>
      <c r="E77" s="46"/>
      <c r="F77" s="152" t="s">
        <v>80</v>
      </c>
      <c r="G77" s="138"/>
      <c r="H77" s="138"/>
      <c r="I77" s="138"/>
      <c r="J77" s="186"/>
    </row>
    <row r="78" spans="1:10" ht="24" customHeight="1">
      <c r="A78" s="187"/>
      <c r="B78" s="47" t="s">
        <v>62</v>
      </c>
      <c r="C78" s="47" t="s">
        <v>62</v>
      </c>
      <c r="D78" s="47" t="s">
        <v>62</v>
      </c>
      <c r="E78" s="47" t="s">
        <v>62</v>
      </c>
      <c r="F78" s="146"/>
      <c r="G78" s="146"/>
      <c r="H78" s="146"/>
      <c r="I78" s="146"/>
      <c r="J78" s="186" t="s">
        <v>81</v>
      </c>
    </row>
    <row r="79" spans="1:10" ht="24" customHeight="1">
      <c r="A79" s="183"/>
      <c r="B79" s="113"/>
      <c r="C79" s="46"/>
      <c r="D79" s="46"/>
      <c r="E79" s="46"/>
      <c r="F79" s="147"/>
      <c r="G79" s="147" t="s">
        <v>82</v>
      </c>
      <c r="H79" s="147" t="s">
        <v>125</v>
      </c>
      <c r="I79" s="147" t="s">
        <v>126</v>
      </c>
      <c r="J79" s="186"/>
    </row>
    <row r="80" spans="1:10" ht="24" customHeight="1">
      <c r="A80" s="178"/>
      <c r="B80" s="47" t="s">
        <v>62</v>
      </c>
      <c r="C80" s="47" t="s">
        <v>62</v>
      </c>
      <c r="D80" s="47" t="s">
        <v>62</v>
      </c>
      <c r="E80" s="47" t="s">
        <v>62</v>
      </c>
      <c r="F80" s="146"/>
      <c r="G80" s="211">
        <v>31000</v>
      </c>
      <c r="H80" s="211">
        <v>20400</v>
      </c>
      <c r="I80" s="211">
        <v>10600</v>
      </c>
      <c r="J80" s="186"/>
    </row>
    <row r="81" spans="1:10" ht="24" customHeight="1">
      <c r="A81" s="183"/>
      <c r="B81" s="113"/>
      <c r="C81" s="46"/>
      <c r="D81" s="46"/>
      <c r="E81" s="46"/>
      <c r="F81" s="147" t="s">
        <v>83</v>
      </c>
      <c r="G81" s="201">
        <v>62000</v>
      </c>
      <c r="H81" s="201">
        <v>40800</v>
      </c>
      <c r="I81" s="201">
        <v>21200</v>
      </c>
      <c r="J81" s="186"/>
    </row>
    <row r="82" spans="1:10" ht="24" customHeight="1">
      <c r="A82" s="178"/>
      <c r="B82" s="47" t="s">
        <v>62</v>
      </c>
      <c r="C82" s="47" t="s">
        <v>62</v>
      </c>
      <c r="D82" s="47" t="s">
        <v>62</v>
      </c>
      <c r="E82" s="47" t="s">
        <v>62</v>
      </c>
      <c r="F82" s="146"/>
      <c r="G82" s="211">
        <v>93500</v>
      </c>
      <c r="H82" s="211">
        <v>85800</v>
      </c>
      <c r="I82" s="211">
        <v>7700</v>
      </c>
      <c r="J82" s="186"/>
    </row>
    <row r="83" spans="1:10" ht="24" customHeight="1">
      <c r="A83" s="188" t="s">
        <v>84</v>
      </c>
      <c r="B83" s="114"/>
      <c r="C83" s="46"/>
      <c r="D83" s="46"/>
      <c r="E83" s="46"/>
      <c r="F83" s="203" t="s">
        <v>85</v>
      </c>
      <c r="G83" s="201">
        <v>170000</v>
      </c>
      <c r="H83" s="201">
        <v>156000</v>
      </c>
      <c r="I83" s="201">
        <v>14000</v>
      </c>
      <c r="J83" s="186"/>
    </row>
    <row r="84" spans="1:10" ht="24" customHeight="1">
      <c r="A84" s="185" t="s">
        <v>86</v>
      </c>
      <c r="B84" s="47" t="s">
        <v>62</v>
      </c>
      <c r="C84" s="47" t="s">
        <v>62</v>
      </c>
      <c r="D84" s="47" t="s">
        <v>62</v>
      </c>
      <c r="E84" s="47" t="s">
        <v>62</v>
      </c>
      <c r="F84" s="146"/>
      <c r="G84" s="211">
        <f aca="true" t="shared" si="1" ref="G84:I85">+G82+G80</f>
        <v>124500</v>
      </c>
      <c r="H84" s="211">
        <f t="shared" si="1"/>
        <v>106200</v>
      </c>
      <c r="I84" s="211">
        <f t="shared" si="1"/>
        <v>18300</v>
      </c>
      <c r="J84" s="186"/>
    </row>
    <row r="85" spans="1:10" ht="24" customHeight="1">
      <c r="A85" s="188"/>
      <c r="B85" s="114"/>
      <c r="C85" s="45">
        <f>IF(+C39=0,"",C39)</f>
      </c>
      <c r="D85" s="45">
        <f>IF(+D39=0,"",D39)</f>
      </c>
      <c r="E85" s="207">
        <f>IF(+E39=0,"",E39)</f>
      </c>
      <c r="F85" s="204" t="s">
        <v>40</v>
      </c>
      <c r="G85" s="202">
        <f t="shared" si="1"/>
        <v>232000</v>
      </c>
      <c r="H85" s="202">
        <f t="shared" si="1"/>
        <v>196800</v>
      </c>
      <c r="I85" s="202">
        <f t="shared" si="1"/>
        <v>35200</v>
      </c>
      <c r="J85" s="186"/>
    </row>
    <row r="86" spans="1:10" ht="24" customHeight="1">
      <c r="A86" s="178"/>
      <c r="B86" s="47" t="s">
        <v>62</v>
      </c>
      <c r="C86" s="196">
        <v>58861</v>
      </c>
      <c r="D86" s="196">
        <v>160673</v>
      </c>
      <c r="E86" s="208">
        <f>+C86+D86</f>
        <v>219534</v>
      </c>
      <c r="F86" s="30" t="s">
        <v>87</v>
      </c>
      <c r="J86" s="186"/>
    </row>
    <row r="87" spans="1:10" ht="24" customHeight="1">
      <c r="A87" s="189"/>
      <c r="B87" s="107"/>
      <c r="C87" s="197">
        <f>IF(+C41=0,"",C41)</f>
      </c>
      <c r="D87" s="197">
        <f>IF(+D41=0,"",D41)</f>
      </c>
      <c r="E87" s="209">
        <f>IF(+E41=0,"",E41)</f>
      </c>
      <c r="F87" s="30" t="s">
        <v>127</v>
      </c>
      <c r="H87" s="205" t="s">
        <v>128</v>
      </c>
      <c r="J87" s="190"/>
    </row>
    <row r="88" spans="1:10" ht="24" customHeight="1">
      <c r="A88" s="178"/>
      <c r="B88" s="47" t="s">
        <v>62</v>
      </c>
      <c r="C88" s="196">
        <v>3139</v>
      </c>
      <c r="D88" s="196">
        <v>9327</v>
      </c>
      <c r="E88" s="208">
        <f>+C88+D88</f>
        <v>12466</v>
      </c>
      <c r="F88" s="30" t="s">
        <v>88</v>
      </c>
      <c r="H88" s="205" t="s">
        <v>89</v>
      </c>
      <c r="J88" s="190"/>
    </row>
    <row r="89" spans="1:10" ht="24" customHeight="1">
      <c r="A89" s="243" t="s">
        <v>103</v>
      </c>
      <c r="B89" s="107"/>
      <c r="C89" s="45">
        <f>IF(+C43=0,"",C43)</f>
      </c>
      <c r="D89" s="45">
        <f>IF(+D43=0,"",D43)</f>
      </c>
      <c r="E89" s="207">
        <f>IF(+E43=0,"",E43)</f>
      </c>
      <c r="F89" s="30" t="s">
        <v>91</v>
      </c>
      <c r="H89" s="205"/>
      <c r="J89" s="190"/>
    </row>
    <row r="90" spans="1:10" ht="24" customHeight="1">
      <c r="A90" s="189"/>
      <c r="B90" s="107"/>
      <c r="C90" s="45"/>
      <c r="D90" s="45"/>
      <c r="E90" s="207"/>
      <c r="F90" s="31" t="s">
        <v>92</v>
      </c>
      <c r="G90" s="31"/>
      <c r="H90" s="205"/>
      <c r="J90" s="190"/>
    </row>
    <row r="91" spans="1:10" ht="24" customHeight="1">
      <c r="A91" s="189"/>
      <c r="B91" s="107"/>
      <c r="C91" s="45"/>
      <c r="D91" s="45"/>
      <c r="E91" s="207"/>
      <c r="F91" s="149"/>
      <c r="G91" s="149"/>
      <c r="H91" s="205"/>
      <c r="J91" s="190"/>
    </row>
    <row r="92" spans="1:10" ht="24" customHeight="1" thickBot="1">
      <c r="A92" s="244" t="s">
        <v>102</v>
      </c>
      <c r="B92" s="191" t="s">
        <v>62</v>
      </c>
      <c r="C92" s="198">
        <f>+C88+C86</f>
        <v>62000</v>
      </c>
      <c r="D92" s="198">
        <f>+D88+D86</f>
        <v>170000</v>
      </c>
      <c r="E92" s="210">
        <f>+C92+D92</f>
        <v>232000</v>
      </c>
      <c r="F92" s="212" t="s">
        <v>93</v>
      </c>
      <c r="G92" s="213">
        <v>10175.2</v>
      </c>
      <c r="H92" s="206"/>
      <c r="I92" s="212" t="s">
        <v>93</v>
      </c>
      <c r="J92" s="214">
        <v>2428.8</v>
      </c>
    </row>
    <row r="93" spans="1:8" ht="16.5" customHeight="1">
      <c r="A93" s="30" t="s">
        <v>94</v>
      </c>
      <c r="F93"/>
      <c r="G93"/>
      <c r="H93" s="205"/>
    </row>
    <row r="94" spans="1:9" ht="16.5" customHeight="1">
      <c r="A94" s="30" t="s">
        <v>98</v>
      </c>
      <c r="F94"/>
      <c r="G94"/>
      <c r="H94"/>
      <c r="I94"/>
    </row>
    <row r="95" ht="16.5" customHeight="1">
      <c r="A95" s="30" t="s">
        <v>99</v>
      </c>
    </row>
    <row r="96" ht="16.5" customHeight="1">
      <c r="A96" s="30" t="s">
        <v>100</v>
      </c>
    </row>
    <row r="97" ht="16.5" customHeight="1">
      <c r="A97" s="30" t="s">
        <v>101</v>
      </c>
    </row>
  </sheetData>
  <sheetProtection/>
  <mergeCells count="13">
    <mergeCell ref="F11:F12"/>
    <mergeCell ref="F17:F18"/>
    <mergeCell ref="F19:F20"/>
    <mergeCell ref="F25:F26"/>
    <mergeCell ref="F21:F22"/>
    <mergeCell ref="F67:F68"/>
    <mergeCell ref="F69:F70"/>
    <mergeCell ref="F73:F74"/>
    <mergeCell ref="F75:F76"/>
    <mergeCell ref="F27:F28"/>
    <mergeCell ref="F57:F58"/>
    <mergeCell ref="F59:F60"/>
    <mergeCell ref="F65:F66"/>
  </mergeCells>
  <printOptions/>
  <pageMargins left="0.7874015748031497" right="0.5511811023622047" top="0.984251968503937" bottom="0.3937007874015748" header="0" footer="0"/>
  <pageSetup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1:L133"/>
  <sheetViews>
    <sheetView zoomScale="75" zoomScaleNormal="75" zoomScalePageLayoutView="0" workbookViewId="0" topLeftCell="A1">
      <selection activeCell="E5" sqref="E5"/>
    </sheetView>
  </sheetViews>
  <sheetFormatPr defaultColWidth="10.59765625" defaultRowHeight="15"/>
  <cols>
    <col min="1" max="1" width="18.8984375" style="1" customWidth="1"/>
    <col min="2" max="2" width="21.59765625" style="1" customWidth="1"/>
    <col min="3" max="6" width="23.59765625" style="1" customWidth="1"/>
    <col min="7" max="16384" width="10.59765625" style="1" customWidth="1"/>
  </cols>
  <sheetData>
    <row r="1" spans="3:6" ht="23.25" customHeight="1">
      <c r="C1" s="104" t="s">
        <v>36</v>
      </c>
      <c r="D1"/>
      <c r="E1" s="3"/>
      <c r="F1" s="2"/>
    </row>
    <row r="2" spans="2:12" ht="18.75">
      <c r="B2" s="7"/>
      <c r="D2" s="7"/>
      <c r="F2" s="1" t="s">
        <v>37</v>
      </c>
      <c r="L2"/>
    </row>
    <row r="3" spans="1:6" ht="8.25" customHeight="1" thickBot="1">
      <c r="A3" s="10"/>
      <c r="B3" s="10"/>
      <c r="C3" s="11"/>
      <c r="D3" s="10"/>
      <c r="E3" s="10"/>
      <c r="F3" s="10"/>
    </row>
    <row r="4" spans="1:6" s="21" customFormat="1" ht="21.75" thickBot="1">
      <c r="A4" s="24" t="s">
        <v>38</v>
      </c>
      <c r="B4" s="18" t="s">
        <v>39</v>
      </c>
      <c r="C4" s="19" t="s">
        <v>117</v>
      </c>
      <c r="D4" s="19" t="s">
        <v>117</v>
      </c>
      <c r="E4" s="19" t="s">
        <v>117</v>
      </c>
      <c r="F4" s="20" t="s">
        <v>40</v>
      </c>
    </row>
    <row r="5" spans="1:9" ht="19.5" customHeight="1">
      <c r="A5" s="12"/>
      <c r="B5" s="245" t="s">
        <v>41</v>
      </c>
      <c r="C5" s="246" t="s">
        <v>107</v>
      </c>
      <c r="D5" s="247"/>
      <c r="E5" s="247"/>
      <c r="F5" s="248"/>
      <c r="I5"/>
    </row>
    <row r="6" spans="1:9" ht="18.75">
      <c r="A6" s="13"/>
      <c r="B6" s="25"/>
      <c r="C6" s="249" t="s">
        <v>108</v>
      </c>
      <c r="D6" s="250" t="e">
        <f>+#REF!</f>
        <v>#REF!</v>
      </c>
      <c r="E6" s="250" t="e">
        <f>+#REF!</f>
        <v>#REF!</v>
      </c>
      <c r="F6" s="251" t="e">
        <f>SUM(C6:E6)</f>
        <v>#REF!</v>
      </c>
      <c r="I6"/>
    </row>
    <row r="7" spans="1:6" ht="18.75">
      <c r="A7" s="22" t="s">
        <v>42</v>
      </c>
      <c r="B7" s="245" t="s">
        <v>43</v>
      </c>
      <c r="C7" s="252"/>
      <c r="D7" s="252"/>
      <c r="E7" s="252"/>
      <c r="F7" s="248"/>
    </row>
    <row r="8" spans="1:6" ht="18.75">
      <c r="A8" s="23" t="s">
        <v>44</v>
      </c>
      <c r="B8" s="25"/>
      <c r="C8" s="249" t="s">
        <v>108</v>
      </c>
      <c r="D8" s="253">
        <v>398</v>
      </c>
      <c r="E8" s="253">
        <v>5350</v>
      </c>
      <c r="F8" s="251">
        <f>SUM(C8:E8)</f>
        <v>5748</v>
      </c>
    </row>
    <row r="9" spans="1:6" ht="18.75">
      <c r="A9" s="12"/>
      <c r="B9" s="245" t="s">
        <v>45</v>
      </c>
      <c r="C9" s="252"/>
      <c r="D9" s="252"/>
      <c r="E9" s="252"/>
      <c r="F9" s="248"/>
    </row>
    <row r="10" spans="1:6" ht="19.5" thickBot="1">
      <c r="A10" s="14"/>
      <c r="B10" s="254"/>
      <c r="C10" s="255" t="s">
        <v>108</v>
      </c>
      <c r="D10" s="256" t="e">
        <f>+D6+D8</f>
        <v>#REF!</v>
      </c>
      <c r="E10" s="256" t="e">
        <f>+E6+E8</f>
        <v>#REF!</v>
      </c>
      <c r="F10" s="257" t="e">
        <f>+F6+F8</f>
        <v>#REF!</v>
      </c>
    </row>
    <row r="11" spans="1:6" ht="18.75">
      <c r="A11" s="12"/>
      <c r="B11" s="245" t="s">
        <v>41</v>
      </c>
      <c r="C11" s="252"/>
      <c r="D11" s="252"/>
      <c r="E11" s="252"/>
      <c r="F11" s="248"/>
    </row>
    <row r="12" spans="1:6" ht="18.75">
      <c r="A12" s="13"/>
      <c r="B12" s="25"/>
      <c r="C12" s="253">
        <v>1952070.4</v>
      </c>
      <c r="D12" s="253">
        <v>2241000.8</v>
      </c>
      <c r="E12" s="253">
        <v>1025971.8</v>
      </c>
      <c r="F12" s="251">
        <f aca="true" t="shared" si="0" ref="F12:F22">SUM(C12:E12)</f>
        <v>5219043</v>
      </c>
    </row>
    <row r="13" spans="1:6" ht="18.75">
      <c r="A13" s="22" t="s">
        <v>42</v>
      </c>
      <c r="B13" s="245" t="s">
        <v>43</v>
      </c>
      <c r="C13" s="252"/>
      <c r="D13" s="252"/>
      <c r="E13" s="252"/>
      <c r="F13" s="248"/>
    </row>
    <row r="14" spans="1:6" ht="18.75">
      <c r="A14" s="26" t="s">
        <v>46</v>
      </c>
      <c r="B14" s="25"/>
      <c r="C14" s="253">
        <v>45929.6</v>
      </c>
      <c r="D14" s="253">
        <v>49799.2</v>
      </c>
      <c r="E14" s="253">
        <v>30028.2</v>
      </c>
      <c r="F14" s="251">
        <f t="shared" si="0"/>
        <v>125756.99999999999</v>
      </c>
    </row>
    <row r="15" spans="1:6" ht="18.75">
      <c r="A15" s="12"/>
      <c r="B15" s="245" t="s">
        <v>45</v>
      </c>
      <c r="C15" s="252"/>
      <c r="D15" s="252"/>
      <c r="E15" s="252"/>
      <c r="F15" s="248"/>
    </row>
    <row r="16" spans="1:6" ht="19.5" thickBot="1">
      <c r="A16" s="14"/>
      <c r="B16" s="258"/>
      <c r="C16" s="256">
        <f>+C12+C14</f>
        <v>1998000</v>
      </c>
      <c r="D16" s="256">
        <f>+D12+D14</f>
        <v>2290800</v>
      </c>
      <c r="E16" s="256">
        <f>+E12+E14</f>
        <v>1056000</v>
      </c>
      <c r="F16" s="257">
        <f t="shared" si="0"/>
        <v>5344800</v>
      </c>
    </row>
    <row r="17" spans="1:6" ht="18.75">
      <c r="A17" s="12"/>
      <c r="B17" s="245" t="s">
        <v>41</v>
      </c>
      <c r="C17" s="252"/>
      <c r="D17" s="259"/>
      <c r="E17" s="259"/>
      <c r="F17" s="248"/>
    </row>
    <row r="18" spans="1:6" ht="18.75">
      <c r="A18" s="12"/>
      <c r="B18" s="25"/>
      <c r="C18" s="253">
        <f>SUM(C6,C12)</f>
        <v>1952070.4</v>
      </c>
      <c r="D18" s="253" t="e">
        <f>+D6+D12</f>
        <v>#REF!</v>
      </c>
      <c r="E18" s="253" t="e">
        <f>+E6+E12</f>
        <v>#REF!</v>
      </c>
      <c r="F18" s="251" t="e">
        <f t="shared" si="0"/>
        <v>#REF!</v>
      </c>
    </row>
    <row r="19" spans="1:6" ht="18.75">
      <c r="A19" s="22" t="s">
        <v>47</v>
      </c>
      <c r="B19" s="245" t="s">
        <v>43</v>
      </c>
      <c r="C19" s="252"/>
      <c r="D19" s="252"/>
      <c r="E19" s="252"/>
      <c r="F19" s="248"/>
    </row>
    <row r="20" spans="1:6" ht="18.75">
      <c r="A20" s="12"/>
      <c r="B20" s="25"/>
      <c r="C20" s="260">
        <f>SUM(C8,C14)</f>
        <v>45929.6</v>
      </c>
      <c r="D20" s="253">
        <f>+D8+D14</f>
        <v>50197.2</v>
      </c>
      <c r="E20" s="253">
        <f>+E8+E14</f>
        <v>35378.2</v>
      </c>
      <c r="F20" s="251">
        <f t="shared" si="0"/>
        <v>131505</v>
      </c>
    </row>
    <row r="21" spans="1:6" ht="18.75">
      <c r="A21" s="12"/>
      <c r="B21" s="245" t="s">
        <v>45</v>
      </c>
      <c r="C21" s="261"/>
      <c r="D21" s="252"/>
      <c r="E21" s="252"/>
      <c r="F21" s="248"/>
    </row>
    <row r="22" spans="1:6" ht="19.5" thickBot="1">
      <c r="A22" s="14"/>
      <c r="B22" s="262"/>
      <c r="C22" s="263">
        <f>SUM(C10,C16)</f>
        <v>1998000</v>
      </c>
      <c r="D22" s="256" t="e">
        <f>+D18+D20</f>
        <v>#REF!</v>
      </c>
      <c r="E22" s="256" t="e">
        <f>+E18+E20</f>
        <v>#REF!</v>
      </c>
      <c r="F22" s="257" t="e">
        <f t="shared" si="0"/>
        <v>#REF!</v>
      </c>
    </row>
    <row r="23" spans="1:6" s="16" customFormat="1" ht="14.25">
      <c r="A23" s="15"/>
      <c r="B23" s="264" t="s">
        <v>48</v>
      </c>
      <c r="C23" s="265"/>
      <c r="D23" s="266"/>
      <c r="E23" s="266"/>
      <c r="F23" s="267"/>
    </row>
    <row r="24" spans="1:6" s="16" customFormat="1" ht="14.25">
      <c r="A24" s="15"/>
      <c r="B24" s="278" t="s">
        <v>111</v>
      </c>
      <c r="C24" s="273"/>
      <c r="D24" s="273"/>
      <c r="E24" s="273"/>
      <c r="F24" s="274"/>
    </row>
    <row r="25" spans="1:6" s="16" customFormat="1" ht="14.25">
      <c r="A25" s="27" t="s">
        <v>49</v>
      </c>
      <c r="B25" s="272" t="s">
        <v>112</v>
      </c>
      <c r="C25" s="273"/>
      <c r="D25" s="273"/>
      <c r="E25" s="273"/>
      <c r="F25" s="274"/>
    </row>
    <row r="26" spans="1:6" s="16" customFormat="1" ht="14.25">
      <c r="A26" s="26"/>
      <c r="B26" s="272" t="s">
        <v>109</v>
      </c>
      <c r="C26" s="273"/>
      <c r="D26" s="273"/>
      <c r="E26" s="273"/>
      <c r="F26" s="274"/>
    </row>
    <row r="27" spans="1:6" ht="19.5" thickBot="1">
      <c r="A27" s="17"/>
      <c r="B27" s="275" t="s">
        <v>110</v>
      </c>
      <c r="C27" s="276"/>
      <c r="D27" s="276"/>
      <c r="E27" s="276"/>
      <c r="F27" s="277"/>
    </row>
    <row r="28" spans="1:6" ht="18.75">
      <c r="A28" s="7"/>
      <c r="B28" s="7"/>
      <c r="C28" s="8"/>
      <c r="D28" s="8"/>
      <c r="E28" s="8"/>
      <c r="F28" s="9"/>
    </row>
    <row r="29" spans="1:6" ht="18.75">
      <c r="A29" s="7"/>
      <c r="B29" s="7"/>
      <c r="C29" s="8" t="s">
        <v>9</v>
      </c>
      <c r="D29" s="8"/>
      <c r="E29" s="8"/>
      <c r="F29" s="9"/>
    </row>
    <row r="30" spans="1:6" ht="18.75">
      <c r="A30" s="7"/>
      <c r="B30" s="7"/>
      <c r="C30" s="8" t="s">
        <v>9</v>
      </c>
      <c r="D30" s="5"/>
      <c r="E30" s="8"/>
      <c r="F30" s="9"/>
    </row>
    <row r="31" spans="3:6" ht="18.75">
      <c r="C31" s="5"/>
      <c r="D31" s="5"/>
      <c r="E31" s="5"/>
      <c r="F31" s="4"/>
    </row>
    <row r="32" spans="3:6" ht="18.75">
      <c r="C32" s="5"/>
      <c r="D32" s="5"/>
      <c r="E32" s="5"/>
      <c r="F32" s="4"/>
    </row>
    <row r="33" spans="3:6" ht="18.75">
      <c r="C33"/>
      <c r="D33" s="5"/>
      <c r="E33" s="5"/>
      <c r="F33" s="4"/>
    </row>
    <row r="34" spans="3:6" ht="18.75">
      <c r="C34" s="5"/>
      <c r="D34" s="5"/>
      <c r="E34" s="5"/>
      <c r="F34" s="4"/>
    </row>
    <row r="35" spans="3:6" ht="18.75">
      <c r="C35" s="5"/>
      <c r="D35" s="5"/>
      <c r="E35" s="5"/>
      <c r="F35" s="4"/>
    </row>
    <row r="36" spans="3:6" ht="18.75">
      <c r="C36" s="5"/>
      <c r="D36" s="5"/>
      <c r="E36" s="5"/>
      <c r="F36" s="4"/>
    </row>
    <row r="37" spans="3:6" ht="18.75">
      <c r="C37" s="5"/>
      <c r="D37" s="5"/>
      <c r="E37" s="5"/>
      <c r="F37" s="4"/>
    </row>
    <row r="38" spans="3:6" ht="18.75">
      <c r="C38" s="5"/>
      <c r="D38" s="5"/>
      <c r="E38" s="5"/>
      <c r="F38" s="4"/>
    </row>
    <row r="39" spans="3:6" ht="18.75">
      <c r="C39" s="5"/>
      <c r="D39" s="5"/>
      <c r="E39" s="5"/>
      <c r="F39" s="4"/>
    </row>
    <row r="40" spans="3:6" ht="18.75">
      <c r="C40" s="5"/>
      <c r="D40" s="5"/>
      <c r="E40" s="5"/>
      <c r="F40" s="4"/>
    </row>
    <row r="41" spans="3:6" ht="18.75">
      <c r="C41" s="5"/>
      <c r="D41" s="5"/>
      <c r="E41" s="5"/>
      <c r="F41" s="4"/>
    </row>
    <row r="42" spans="3:6" ht="18.75">
      <c r="C42" s="5"/>
      <c r="D42" s="5"/>
      <c r="E42" s="5"/>
      <c r="F42" s="4"/>
    </row>
    <row r="43" spans="3:6" ht="18.75">
      <c r="C43" s="5"/>
      <c r="D43" s="5"/>
      <c r="E43" s="5"/>
      <c r="F43" s="4"/>
    </row>
    <row r="44" spans="3:6" ht="18.75">
      <c r="C44" s="5"/>
      <c r="D44" s="5"/>
      <c r="E44" s="5"/>
      <c r="F44" s="4"/>
    </row>
    <row r="45" spans="3:6" ht="18.75">
      <c r="C45" s="5"/>
      <c r="D45" s="5"/>
      <c r="E45" s="5"/>
      <c r="F45" s="4"/>
    </row>
    <row r="46" spans="3:6" ht="18.75">
      <c r="C46" s="5"/>
      <c r="D46" s="5"/>
      <c r="E46" s="5"/>
      <c r="F46" s="4"/>
    </row>
    <row r="47" spans="3:6" ht="18.75">
      <c r="C47" s="5"/>
      <c r="D47" s="5"/>
      <c r="E47" s="5"/>
      <c r="F47" s="4"/>
    </row>
    <row r="48" spans="3:6" ht="18.75">
      <c r="C48" s="5"/>
      <c r="D48" s="5"/>
      <c r="E48" s="5"/>
      <c r="F48" s="4"/>
    </row>
    <row r="49" spans="3:6" ht="18.75">
      <c r="C49" s="5"/>
      <c r="D49" s="5"/>
      <c r="E49" s="5"/>
      <c r="F49" s="4"/>
    </row>
    <row r="50" spans="3:6" ht="18.75">
      <c r="C50" s="5"/>
      <c r="D50" s="5"/>
      <c r="E50" s="5"/>
      <c r="F50" s="4"/>
    </row>
    <row r="51" spans="3:6" ht="18.75">
      <c r="C51" s="5"/>
      <c r="D51" s="5"/>
      <c r="E51" s="5"/>
      <c r="F51" s="4"/>
    </row>
    <row r="52" spans="3:6" ht="18.75">
      <c r="C52" s="5"/>
      <c r="D52" s="5"/>
      <c r="E52" s="5"/>
      <c r="F52" s="4"/>
    </row>
    <row r="53" spans="3:6" ht="18.75">
      <c r="C53" s="5"/>
      <c r="D53" s="5"/>
      <c r="E53" s="5"/>
      <c r="F53" s="4"/>
    </row>
    <row r="54" spans="3:6" ht="18.75">
      <c r="C54" s="5"/>
      <c r="D54" s="5"/>
      <c r="E54" s="5"/>
      <c r="F54" s="4"/>
    </row>
    <row r="55" spans="3:6" ht="18.75">
      <c r="C55" s="5"/>
      <c r="D55" s="5"/>
      <c r="E55" s="5"/>
      <c r="F55" s="4"/>
    </row>
    <row r="56" spans="3:6" ht="18.75">
      <c r="C56" s="5"/>
      <c r="D56" s="5"/>
      <c r="E56" s="5"/>
      <c r="F56" s="4"/>
    </row>
    <row r="57" spans="3:6" ht="18.75">
      <c r="C57" s="5"/>
      <c r="D57" s="5"/>
      <c r="E57" s="5"/>
      <c r="F57" s="4"/>
    </row>
    <row r="58" spans="3:6" ht="18.75">
      <c r="C58" s="5"/>
      <c r="D58" s="5"/>
      <c r="E58" s="5"/>
      <c r="F58" s="4"/>
    </row>
    <row r="59" spans="3:6" ht="18.75">
      <c r="C59" s="5"/>
      <c r="D59" s="5"/>
      <c r="E59" s="5"/>
      <c r="F59" s="4"/>
    </row>
    <row r="60" spans="3:6" ht="18.75">
      <c r="C60" s="5"/>
      <c r="D60" s="5"/>
      <c r="E60" s="5"/>
      <c r="F60" s="4"/>
    </row>
    <row r="61" spans="3:6" ht="18.75">
      <c r="C61" s="5"/>
      <c r="D61" s="5"/>
      <c r="E61" s="5"/>
      <c r="F61" s="4"/>
    </row>
    <row r="62" spans="3:6" ht="18.75">
      <c r="C62" s="5"/>
      <c r="D62" s="5"/>
      <c r="E62" s="5"/>
      <c r="F62" s="4"/>
    </row>
    <row r="63" spans="3:6" ht="18.75">
      <c r="C63" s="5"/>
      <c r="D63" s="5"/>
      <c r="E63" s="5"/>
      <c r="F63" s="4"/>
    </row>
    <row r="64" spans="3:6" ht="18.75">
      <c r="C64" s="5"/>
      <c r="D64" s="5"/>
      <c r="E64" s="5"/>
      <c r="F64" s="4"/>
    </row>
    <row r="65" spans="3:6" ht="18.75">
      <c r="C65" s="5"/>
      <c r="D65" s="5"/>
      <c r="E65" s="5"/>
      <c r="F65" s="4"/>
    </row>
    <row r="66" spans="3:6" ht="18.75">
      <c r="C66" s="5"/>
      <c r="D66" s="5"/>
      <c r="E66" s="5"/>
      <c r="F66" s="4"/>
    </row>
    <row r="67" spans="3:6" ht="18.75">
      <c r="C67" s="5"/>
      <c r="D67" s="5"/>
      <c r="E67" s="5"/>
      <c r="F67" s="4"/>
    </row>
    <row r="68" spans="3:6" ht="18.75">
      <c r="C68" s="5"/>
      <c r="D68" s="5"/>
      <c r="E68" s="5"/>
      <c r="F68" s="4"/>
    </row>
    <row r="69" spans="3:6" ht="18.75">
      <c r="C69" s="5"/>
      <c r="D69" s="5"/>
      <c r="E69" s="5"/>
      <c r="F69" s="9"/>
    </row>
    <row r="70" spans="3:6" ht="18.75">
      <c r="C70" s="5"/>
      <c r="D70" s="5"/>
      <c r="E70" s="5"/>
      <c r="F70" s="4"/>
    </row>
    <row r="71" spans="3:6" ht="18.75">
      <c r="C71" s="5"/>
      <c r="D71" s="5"/>
      <c r="E71" s="5"/>
      <c r="F71" s="4"/>
    </row>
    <row r="72" spans="3:6" ht="18.75">
      <c r="C72" s="5"/>
      <c r="D72" s="5"/>
      <c r="E72" s="5"/>
      <c r="F72" s="4"/>
    </row>
    <row r="73" spans="3:6" ht="18.75">
      <c r="C73" s="5"/>
      <c r="D73" s="5"/>
      <c r="E73" s="5"/>
      <c r="F73" s="4"/>
    </row>
    <row r="74" spans="3:6" ht="18.75">
      <c r="C74" s="5"/>
      <c r="D74" s="5"/>
      <c r="E74" s="5"/>
      <c r="F74" s="4"/>
    </row>
    <row r="75" spans="3:6" ht="18.75">
      <c r="C75" s="5"/>
      <c r="D75" s="5"/>
      <c r="E75" s="5"/>
      <c r="F75" s="4"/>
    </row>
    <row r="76" spans="3:6" ht="18.75">
      <c r="C76" s="5"/>
      <c r="D76" s="5"/>
      <c r="E76" s="5"/>
      <c r="F76" s="4"/>
    </row>
    <row r="77" spans="3:6" ht="18.75">
      <c r="C77" s="5"/>
      <c r="D77" s="5"/>
      <c r="E77" s="5"/>
      <c r="F77" s="4"/>
    </row>
    <row r="78" spans="3:6" ht="18.75">
      <c r="C78" s="5"/>
      <c r="D78" s="5"/>
      <c r="E78" s="5"/>
      <c r="F78" s="4"/>
    </row>
    <row r="79" spans="3:6" ht="18.75">
      <c r="C79" s="5"/>
      <c r="D79" s="5"/>
      <c r="E79" s="5"/>
      <c r="F79" s="4"/>
    </row>
    <row r="80" spans="3:6" ht="18.75">
      <c r="C80" s="5"/>
      <c r="D80" s="5"/>
      <c r="E80" s="5"/>
      <c r="F80" s="4"/>
    </row>
    <row r="81" spans="3:6" ht="18.75">
      <c r="C81" s="5"/>
      <c r="D81" s="5"/>
      <c r="E81" s="5"/>
      <c r="F81" s="4"/>
    </row>
    <row r="82" spans="3:6" ht="18.75">
      <c r="C82" s="5"/>
      <c r="D82" s="5"/>
      <c r="E82" s="5"/>
      <c r="F82" s="4"/>
    </row>
    <row r="83" spans="3:6" ht="18.75">
      <c r="C83" s="5"/>
      <c r="D83" s="5"/>
      <c r="E83" s="5"/>
      <c r="F83" s="4"/>
    </row>
    <row r="84" spans="3:6" ht="18.75">
      <c r="C84" s="5"/>
      <c r="D84" s="5"/>
      <c r="E84" s="5"/>
      <c r="F84" s="4"/>
    </row>
    <row r="85" spans="3:6" ht="18.75">
      <c r="C85" s="5"/>
      <c r="D85" s="5"/>
      <c r="E85" s="5"/>
      <c r="F85" s="4"/>
    </row>
    <row r="86" spans="3:6" ht="18.75">
      <c r="C86" s="5"/>
      <c r="D86" s="5"/>
      <c r="E86" s="5"/>
      <c r="F86" s="4"/>
    </row>
    <row r="87" spans="3:6" ht="18.75">
      <c r="C87" s="5"/>
      <c r="D87" s="5"/>
      <c r="E87" s="5"/>
      <c r="F87" s="4"/>
    </row>
    <row r="88" spans="3:5" ht="18.75">
      <c r="C88" s="5"/>
      <c r="D88" s="5"/>
      <c r="E88" s="5"/>
    </row>
    <row r="89" spans="3:5" ht="18.75">
      <c r="C89" s="5"/>
      <c r="D89" s="5"/>
      <c r="E89" s="5"/>
    </row>
    <row r="90" spans="3:5" ht="18.75">
      <c r="C90" s="5"/>
      <c r="D90" s="5"/>
      <c r="E90" s="5"/>
    </row>
    <row r="91" spans="3:5" ht="18.75">
      <c r="C91" s="5"/>
      <c r="D91" s="5"/>
      <c r="E91" s="5"/>
    </row>
    <row r="92" spans="3:5" ht="18.75">
      <c r="C92" s="5"/>
      <c r="D92" s="5"/>
      <c r="E92" s="5"/>
    </row>
    <row r="93" spans="3:5" ht="18.75">
      <c r="C93" s="5"/>
      <c r="D93" s="5"/>
      <c r="E93" s="5"/>
    </row>
    <row r="94" spans="3:5" ht="18.75">
      <c r="C94" s="5"/>
      <c r="D94" s="5"/>
      <c r="E94" s="5"/>
    </row>
    <row r="95" spans="3:5" ht="18.75">
      <c r="C95" s="5"/>
      <c r="D95" s="5"/>
      <c r="E95" s="5"/>
    </row>
    <row r="96" spans="3:5" ht="18.75">
      <c r="C96" s="5"/>
      <c r="D96" s="5"/>
      <c r="E96" s="5"/>
    </row>
    <row r="97" spans="3:5" ht="18.75">
      <c r="C97" s="5"/>
      <c r="D97" s="5"/>
      <c r="E97" s="5"/>
    </row>
    <row r="98" spans="3:5" ht="18.75">
      <c r="C98" s="5"/>
      <c r="D98" s="5"/>
      <c r="E98" s="5"/>
    </row>
    <row r="99" spans="3:5" ht="18.75">
      <c r="C99" s="5"/>
      <c r="D99" s="5"/>
      <c r="E99" s="5"/>
    </row>
    <row r="100" spans="3:5" ht="18.75">
      <c r="C100" s="5"/>
      <c r="D100" s="5"/>
      <c r="E100" s="5"/>
    </row>
    <row r="101" spans="3:5" ht="18.75">
      <c r="C101" s="5"/>
      <c r="D101" s="5"/>
      <c r="E101" s="5"/>
    </row>
    <row r="102" spans="3:5" ht="18.75">
      <c r="C102" s="5"/>
      <c r="D102" s="5"/>
      <c r="E102" s="5"/>
    </row>
    <row r="103" spans="3:5" ht="18.75">
      <c r="C103" s="5"/>
      <c r="D103" s="5"/>
      <c r="E103" s="5"/>
    </row>
    <row r="104" spans="3:5" ht="18.75">
      <c r="C104" s="5"/>
      <c r="D104" s="5"/>
      <c r="E104" s="5"/>
    </row>
    <row r="105" spans="3:5" ht="18.75">
      <c r="C105" s="5"/>
      <c r="D105" s="5"/>
      <c r="E105" s="5"/>
    </row>
    <row r="106" spans="3:5" ht="18.75">
      <c r="C106" s="5"/>
      <c r="D106" s="5"/>
      <c r="E106" s="5"/>
    </row>
    <row r="107" spans="3:5" ht="18.75">
      <c r="C107" s="5"/>
      <c r="D107" s="5"/>
      <c r="E107" s="5"/>
    </row>
    <row r="108" spans="3:5" ht="18.75">
      <c r="C108" s="5"/>
      <c r="D108" s="5"/>
      <c r="E108" s="5"/>
    </row>
    <row r="109" spans="3:5" ht="18.75">
      <c r="C109" s="5"/>
      <c r="D109" s="5"/>
      <c r="E109" s="5"/>
    </row>
    <row r="110" spans="3:5" ht="18.75">
      <c r="C110" s="5"/>
      <c r="D110" s="5"/>
      <c r="E110" s="5"/>
    </row>
    <row r="111" spans="3:5" ht="18.75">
      <c r="C111" s="6"/>
      <c r="D111" s="6"/>
      <c r="E111" s="6"/>
    </row>
    <row r="112" spans="3:5" ht="18.75">
      <c r="C112" s="6"/>
      <c r="D112" s="6"/>
      <c r="E112" s="6"/>
    </row>
    <row r="113" spans="3:5" ht="18.75">
      <c r="C113" s="6"/>
      <c r="D113" s="6"/>
      <c r="E113" s="6"/>
    </row>
    <row r="114" spans="3:5" ht="18.75">
      <c r="C114" s="6"/>
      <c r="D114" s="6"/>
      <c r="E114" s="6"/>
    </row>
    <row r="115" spans="3:5" ht="18.75">
      <c r="C115" s="6"/>
      <c r="D115" s="6"/>
      <c r="E115" s="6"/>
    </row>
    <row r="116" spans="3:5" ht="18.75">
      <c r="C116" s="6"/>
      <c r="D116" s="6"/>
      <c r="E116" s="6"/>
    </row>
    <row r="117" spans="3:5" ht="18.75">
      <c r="C117" s="6"/>
      <c r="D117" s="6"/>
      <c r="E117" s="6"/>
    </row>
    <row r="118" spans="3:5" ht="18.75">
      <c r="C118" s="6"/>
      <c r="D118" s="6"/>
      <c r="E118" s="6"/>
    </row>
    <row r="119" spans="3:5" ht="18.75">
      <c r="C119" s="6"/>
      <c r="D119" s="6"/>
      <c r="E119" s="6"/>
    </row>
    <row r="120" spans="3:5" ht="18.75">
      <c r="C120" s="6"/>
      <c r="D120" s="6"/>
      <c r="E120" s="6"/>
    </row>
    <row r="121" spans="3:5" ht="18.75">
      <c r="C121" s="6"/>
      <c r="D121" s="6"/>
      <c r="E121" s="6"/>
    </row>
    <row r="122" spans="3:5" ht="18.75">
      <c r="C122" s="6"/>
      <c r="D122" s="6"/>
      <c r="E122" s="6"/>
    </row>
    <row r="123" spans="3:5" ht="18.75">
      <c r="C123" s="6"/>
      <c r="D123" s="6"/>
      <c r="E123" s="6"/>
    </row>
    <row r="124" spans="3:5" ht="18.75">
      <c r="C124" s="6"/>
      <c r="D124" s="6"/>
      <c r="E124" s="6"/>
    </row>
    <row r="125" spans="3:5" ht="18.75">
      <c r="C125" s="6"/>
      <c r="D125" s="6"/>
      <c r="E125" s="6"/>
    </row>
    <row r="126" spans="3:5" ht="18.75">
      <c r="C126" s="6"/>
      <c r="D126" s="6"/>
      <c r="E126" s="6"/>
    </row>
    <row r="127" spans="3:5" ht="18.75">
      <c r="C127" s="6"/>
      <c r="D127" s="6"/>
      <c r="E127" s="6"/>
    </row>
    <row r="128" spans="3:5" ht="18.75">
      <c r="C128" s="6"/>
      <c r="D128" s="6"/>
      <c r="E128" s="6"/>
    </row>
    <row r="129" spans="3:5" ht="18.75">
      <c r="C129" s="6"/>
      <c r="D129" s="6"/>
      <c r="E129" s="6"/>
    </row>
    <row r="130" spans="3:5" ht="18.75">
      <c r="C130" s="6"/>
      <c r="D130" s="6"/>
      <c r="E130" s="6"/>
    </row>
    <row r="131" spans="3:5" ht="18.75">
      <c r="C131" s="6"/>
      <c r="D131" s="6"/>
      <c r="E131" s="6"/>
    </row>
    <row r="132" spans="3:5" ht="18.75">
      <c r="C132" s="6"/>
      <c r="D132" s="6"/>
      <c r="E132" s="6"/>
    </row>
    <row r="133" spans="3:5" ht="18.75">
      <c r="C133" s="6"/>
      <c r="D133" s="6"/>
      <c r="E133" s="6"/>
    </row>
  </sheetData>
  <sheetProtection/>
  <mergeCells count="4">
    <mergeCell ref="B25:F25"/>
    <mergeCell ref="B26:F26"/>
    <mergeCell ref="B27:F27"/>
    <mergeCell ref="B24:F24"/>
  </mergeCells>
  <printOptions/>
  <pageMargins left="0.7874015748031497" right="0.7874015748031497" top="0.9448818897637796" bottom="1.062992125984252" header="0" footer="0"/>
  <pageSetup horizontalDpi="300" verticalDpi="300" orientation="landscape" paperSize="9" scale="85" r:id="rId1"/>
</worksheet>
</file>

<file path=xl/worksheets/sheet3.xml><?xml version="1.0" encoding="utf-8"?>
<worksheet xmlns="http://schemas.openxmlformats.org/spreadsheetml/2006/main" xmlns:r="http://schemas.openxmlformats.org/officeDocument/2006/relationships">
  <dimension ref="A1:I96"/>
  <sheetViews>
    <sheetView showZeros="0" zoomScalePageLayoutView="0" workbookViewId="0" topLeftCell="A1">
      <selection activeCell="H68" sqref="H68"/>
    </sheetView>
  </sheetViews>
  <sheetFormatPr defaultColWidth="8.796875" defaultRowHeight="15"/>
  <cols>
    <col min="1" max="1" width="7" style="44" customWidth="1"/>
    <col min="2" max="2" width="22.59765625" style="44" customWidth="1"/>
    <col min="3" max="6" width="10.69921875" style="44" customWidth="1"/>
    <col min="7" max="7" width="20.19921875" style="44" customWidth="1"/>
    <col min="8" max="16384" width="9" style="44" customWidth="1"/>
  </cols>
  <sheetData>
    <row r="1" spans="1:9" ht="18" customHeight="1">
      <c r="A1" s="38"/>
      <c r="B1" s="38"/>
      <c r="C1" s="38"/>
      <c r="D1" s="51"/>
      <c r="E1" s="52"/>
      <c r="F1" s="38"/>
      <c r="G1" s="52" t="s">
        <v>1</v>
      </c>
      <c r="H1" s="37"/>
      <c r="I1" s="37"/>
    </row>
    <row r="2" spans="1:9" ht="18" customHeight="1">
      <c r="A2" s="40"/>
      <c r="B2" s="41" t="s">
        <v>2</v>
      </c>
      <c r="C2" s="41"/>
      <c r="D2" s="28"/>
      <c r="E2" s="31" t="s">
        <v>3</v>
      </c>
      <c r="F2" s="41"/>
      <c r="G2" s="54"/>
      <c r="H2" s="37"/>
      <c r="I2" s="37"/>
    </row>
    <row r="3" spans="1:9" ht="17.25" customHeight="1">
      <c r="A3" s="39"/>
      <c r="B3" s="38" t="s">
        <v>4</v>
      </c>
      <c r="C3" s="38"/>
      <c r="D3" s="33"/>
      <c r="E3" s="38"/>
      <c r="F3" s="38"/>
      <c r="G3" s="56" t="s">
        <v>30</v>
      </c>
      <c r="H3" s="37"/>
      <c r="I3" s="37"/>
    </row>
    <row r="4" spans="1:9" ht="18" customHeight="1">
      <c r="A4" s="53"/>
      <c r="B4" s="53"/>
      <c r="C4" s="53"/>
      <c r="D4" s="55" t="s">
        <v>6</v>
      </c>
      <c r="E4" s="39"/>
      <c r="F4" s="57"/>
      <c r="G4" s="53"/>
      <c r="H4" s="40"/>
      <c r="I4" s="37"/>
    </row>
    <row r="5" spans="1:9" ht="18" customHeight="1">
      <c r="A5" s="58"/>
      <c r="B5" s="55"/>
      <c r="C5" s="55"/>
      <c r="D5" s="68" t="s">
        <v>117</v>
      </c>
      <c r="E5" s="68" t="s">
        <v>117</v>
      </c>
      <c r="F5" s="68" t="s">
        <v>117</v>
      </c>
      <c r="G5" s="55"/>
      <c r="H5" s="40"/>
      <c r="I5" s="37"/>
    </row>
    <row r="6" spans="1:9" ht="18" customHeight="1">
      <c r="A6" s="132" t="s">
        <v>7</v>
      </c>
      <c r="B6" s="132" t="s">
        <v>31</v>
      </c>
      <c r="C6" s="120"/>
      <c r="D6" s="120"/>
      <c r="E6" s="120"/>
      <c r="F6" s="120"/>
      <c r="G6" s="121" t="s">
        <v>119</v>
      </c>
      <c r="H6" s="32"/>
      <c r="I6" s="37"/>
    </row>
    <row r="7" spans="1:9" ht="18" customHeight="1">
      <c r="A7" s="133" t="s">
        <v>9</v>
      </c>
      <c r="B7" s="137" t="s">
        <v>32</v>
      </c>
      <c r="C7" s="123">
        <v>11602</v>
      </c>
      <c r="D7" s="124">
        <v>0</v>
      </c>
      <c r="E7" s="124">
        <v>11602</v>
      </c>
      <c r="F7" s="124">
        <v>0</v>
      </c>
      <c r="G7" s="124" t="s">
        <v>33</v>
      </c>
      <c r="H7" s="32"/>
      <c r="I7" s="37"/>
    </row>
    <row r="8" spans="1:9" ht="18" customHeight="1">
      <c r="A8" s="134" t="s">
        <v>13</v>
      </c>
      <c r="B8" s="125" t="s">
        <v>34</v>
      </c>
      <c r="C8" s="120"/>
      <c r="D8" s="120"/>
      <c r="E8" s="120"/>
      <c r="F8" s="120"/>
      <c r="G8" s="121" t="s">
        <v>120</v>
      </c>
      <c r="H8" s="32"/>
      <c r="I8" s="37"/>
    </row>
    <row r="9" spans="1:9" ht="18" customHeight="1">
      <c r="A9" s="133"/>
      <c r="B9" s="137" t="s">
        <v>16</v>
      </c>
      <c r="C9" s="123">
        <v>181650</v>
      </c>
      <c r="D9" s="124">
        <v>0</v>
      </c>
      <c r="E9" s="124">
        <v>0</v>
      </c>
      <c r="F9" s="124">
        <v>181650</v>
      </c>
      <c r="G9" s="124" t="s">
        <v>35</v>
      </c>
      <c r="H9" s="32"/>
      <c r="I9" s="37"/>
    </row>
    <row r="10" spans="1:9" ht="18" customHeight="1">
      <c r="A10" s="134"/>
      <c r="B10" s="125"/>
      <c r="C10" s="120"/>
      <c r="D10" s="120"/>
      <c r="E10" s="120"/>
      <c r="F10" s="120"/>
      <c r="G10" s="121"/>
      <c r="H10" s="32"/>
      <c r="I10" s="37"/>
    </row>
    <row r="11" spans="1:9" ht="18" customHeight="1">
      <c r="A11" s="133"/>
      <c r="B11" s="122"/>
      <c r="C11" s="123"/>
      <c r="D11" s="124"/>
      <c r="E11" s="124"/>
      <c r="F11" s="124"/>
      <c r="G11" s="124"/>
      <c r="H11" s="32"/>
      <c r="I11" s="37"/>
    </row>
    <row r="12" spans="1:9" ht="18" customHeight="1">
      <c r="A12" s="134"/>
      <c r="B12" s="125"/>
      <c r="C12" s="120"/>
      <c r="D12" s="120"/>
      <c r="E12" s="120"/>
      <c r="F12" s="120"/>
      <c r="G12" s="121"/>
      <c r="H12" s="32"/>
      <c r="I12" s="37"/>
    </row>
    <row r="13" spans="1:9" ht="18" customHeight="1">
      <c r="A13" s="133"/>
      <c r="B13" s="122"/>
      <c r="C13" s="123"/>
      <c r="D13" s="124"/>
      <c r="E13" s="124"/>
      <c r="F13" s="124"/>
      <c r="G13" s="124"/>
      <c r="H13" s="32"/>
      <c r="I13" s="37"/>
    </row>
    <row r="14" spans="1:9" ht="18" customHeight="1">
      <c r="A14" s="134"/>
      <c r="B14" s="125"/>
      <c r="C14" s="120"/>
      <c r="D14" s="120"/>
      <c r="E14" s="120"/>
      <c r="F14" s="120"/>
      <c r="G14" s="121"/>
      <c r="H14" s="32"/>
      <c r="I14" s="37"/>
    </row>
    <row r="15" spans="1:9" ht="18" customHeight="1">
      <c r="A15" s="133"/>
      <c r="B15" s="122"/>
      <c r="C15" s="123"/>
      <c r="D15" s="124"/>
      <c r="E15" s="124"/>
      <c r="F15" s="124"/>
      <c r="G15" s="124"/>
      <c r="H15" s="32"/>
      <c r="I15" s="37"/>
    </row>
    <row r="16" spans="1:9" ht="18" customHeight="1">
      <c r="A16" s="134"/>
      <c r="B16" s="125"/>
      <c r="C16" s="120"/>
      <c r="D16" s="120"/>
      <c r="E16" s="120"/>
      <c r="F16" s="120"/>
      <c r="G16" s="121"/>
      <c r="H16" s="32"/>
      <c r="I16" s="37"/>
    </row>
    <row r="17" spans="1:9" ht="18" customHeight="1">
      <c r="A17" s="133"/>
      <c r="B17" s="122"/>
      <c r="C17" s="123"/>
      <c r="D17" s="124"/>
      <c r="E17" s="124"/>
      <c r="F17" s="124"/>
      <c r="G17" s="124"/>
      <c r="H17" s="32"/>
      <c r="I17" s="37"/>
    </row>
    <row r="18" spans="1:9" ht="18" customHeight="1">
      <c r="A18" s="134"/>
      <c r="B18" s="119"/>
      <c r="C18" s="120"/>
      <c r="D18" s="120"/>
      <c r="E18" s="120"/>
      <c r="F18" s="120"/>
      <c r="G18" s="121"/>
      <c r="H18" s="32"/>
      <c r="I18" s="37"/>
    </row>
    <row r="19" spans="1:9" ht="18" customHeight="1">
      <c r="A19" s="133"/>
      <c r="B19" s="122"/>
      <c r="C19" s="123"/>
      <c r="D19" s="124"/>
      <c r="E19" s="124"/>
      <c r="F19" s="124"/>
      <c r="G19" s="124"/>
      <c r="H19" s="32"/>
      <c r="I19" s="37"/>
    </row>
    <row r="20" spans="1:9" ht="18" customHeight="1">
      <c r="A20" s="134"/>
      <c r="B20" s="119"/>
      <c r="C20" s="120"/>
      <c r="D20" s="120"/>
      <c r="E20" s="120"/>
      <c r="F20" s="120"/>
      <c r="G20" s="121"/>
      <c r="H20" s="32"/>
      <c r="I20" s="37"/>
    </row>
    <row r="21" spans="1:9" ht="18" customHeight="1">
      <c r="A21" s="133"/>
      <c r="B21" s="122"/>
      <c r="C21" s="123"/>
      <c r="D21" s="124"/>
      <c r="E21" s="124"/>
      <c r="F21" s="124"/>
      <c r="G21" s="124"/>
      <c r="H21" s="32"/>
      <c r="I21" s="37"/>
    </row>
    <row r="22" spans="1:9" ht="18" customHeight="1">
      <c r="A22" s="134"/>
      <c r="B22" s="119"/>
      <c r="C22" s="120"/>
      <c r="D22" s="120"/>
      <c r="E22" s="120"/>
      <c r="F22" s="120"/>
      <c r="G22" s="121"/>
      <c r="H22" s="32"/>
      <c r="I22" s="37"/>
    </row>
    <row r="23" spans="1:9" ht="18" customHeight="1">
      <c r="A23" s="133"/>
      <c r="B23" s="122"/>
      <c r="C23" s="123"/>
      <c r="D23" s="124"/>
      <c r="E23" s="124"/>
      <c r="F23" s="124"/>
      <c r="G23" s="124"/>
      <c r="H23" s="32"/>
      <c r="I23" s="37"/>
    </row>
    <row r="24" spans="1:9" ht="18" customHeight="1">
      <c r="A24" s="134"/>
      <c r="B24" s="119"/>
      <c r="C24" s="120"/>
      <c r="D24" s="120"/>
      <c r="E24" s="120"/>
      <c r="F24" s="120"/>
      <c r="G24" s="121"/>
      <c r="H24" s="32"/>
      <c r="I24" s="37"/>
    </row>
    <row r="25" spans="1:9" ht="18" customHeight="1">
      <c r="A25" s="133"/>
      <c r="B25" s="122"/>
      <c r="C25" s="123"/>
      <c r="D25" s="124"/>
      <c r="E25" s="124"/>
      <c r="F25" s="124"/>
      <c r="G25" s="124"/>
      <c r="H25" s="32"/>
      <c r="I25" s="37"/>
    </row>
    <row r="26" spans="1:9" ht="18" customHeight="1">
      <c r="A26" s="133"/>
      <c r="B26" s="119"/>
      <c r="C26" s="120"/>
      <c r="D26" s="120"/>
      <c r="E26" s="120"/>
      <c r="F26" s="120"/>
      <c r="G26" s="121"/>
      <c r="H26" s="32"/>
      <c r="I26" s="37"/>
    </row>
    <row r="27" spans="1:9" ht="18" customHeight="1">
      <c r="A27" s="135"/>
      <c r="B27" s="122"/>
      <c r="C27" s="123"/>
      <c r="D27" s="124"/>
      <c r="E27" s="124"/>
      <c r="F27" s="124"/>
      <c r="G27" s="124"/>
      <c r="H27" s="32"/>
      <c r="I27" s="37"/>
    </row>
    <row r="28" spans="1:9" ht="18" customHeight="1">
      <c r="A28" s="134"/>
      <c r="B28" s="119"/>
      <c r="C28" s="120"/>
      <c r="D28" s="120"/>
      <c r="E28" s="120"/>
      <c r="F28" s="120"/>
      <c r="G28" s="121"/>
      <c r="H28" s="32"/>
      <c r="I28" s="37"/>
    </row>
    <row r="29" spans="1:9" ht="18" customHeight="1">
      <c r="A29" s="133"/>
      <c r="B29" s="122"/>
      <c r="C29" s="123"/>
      <c r="D29" s="124"/>
      <c r="E29" s="124"/>
      <c r="F29" s="124"/>
      <c r="G29" s="124"/>
      <c r="H29" s="32"/>
      <c r="I29" s="37"/>
    </row>
    <row r="30" spans="1:9" ht="18" customHeight="1">
      <c r="A30" s="134"/>
      <c r="B30" s="119"/>
      <c r="C30" s="120"/>
      <c r="D30" s="120"/>
      <c r="E30" s="120"/>
      <c r="F30" s="120"/>
      <c r="G30" s="121"/>
      <c r="H30" s="32"/>
      <c r="I30" s="37"/>
    </row>
    <row r="31" spans="1:9" ht="18" customHeight="1">
      <c r="A31" s="133"/>
      <c r="B31" s="122"/>
      <c r="C31" s="123"/>
      <c r="D31" s="124"/>
      <c r="E31" s="124"/>
      <c r="F31" s="124"/>
      <c r="G31" s="124"/>
      <c r="H31" s="32"/>
      <c r="I31" s="37"/>
    </row>
    <row r="32" spans="1:9" ht="18" customHeight="1">
      <c r="A32" s="134"/>
      <c r="B32" s="119"/>
      <c r="C32" s="120"/>
      <c r="D32" s="120"/>
      <c r="E32" s="120"/>
      <c r="F32" s="120"/>
      <c r="G32" s="121"/>
      <c r="H32" s="32"/>
      <c r="I32" s="37"/>
    </row>
    <row r="33" spans="1:9" ht="18" customHeight="1">
      <c r="A33" s="133"/>
      <c r="B33" s="122"/>
      <c r="C33" s="123"/>
      <c r="D33" s="124"/>
      <c r="E33" s="124"/>
      <c r="F33" s="124"/>
      <c r="G33" s="124"/>
      <c r="H33" s="32"/>
      <c r="I33" s="37"/>
    </row>
    <row r="34" spans="1:9" ht="18" customHeight="1">
      <c r="A34" s="134"/>
      <c r="B34" s="119"/>
      <c r="C34" s="120"/>
      <c r="D34" s="120"/>
      <c r="E34" s="120"/>
      <c r="F34" s="120"/>
      <c r="G34" s="121"/>
      <c r="H34" s="32"/>
      <c r="I34" s="37"/>
    </row>
    <row r="35" spans="1:9" ht="18" customHeight="1">
      <c r="A35" s="133"/>
      <c r="B35" s="122"/>
      <c r="C35" s="123"/>
      <c r="D35" s="124"/>
      <c r="E35" s="124"/>
      <c r="F35" s="124"/>
      <c r="G35" s="124"/>
      <c r="H35" s="32"/>
      <c r="I35" s="37"/>
    </row>
    <row r="36" spans="1:9" ht="18" customHeight="1">
      <c r="A36" s="134"/>
      <c r="B36" s="119"/>
      <c r="C36" s="120"/>
      <c r="D36" s="120"/>
      <c r="E36" s="120"/>
      <c r="F36" s="120"/>
      <c r="G36" s="121"/>
      <c r="H36" s="32"/>
      <c r="I36" s="37"/>
    </row>
    <row r="37" spans="1:9" ht="18" customHeight="1">
      <c r="A37" s="133"/>
      <c r="B37" s="122"/>
      <c r="C37" s="123"/>
      <c r="D37" s="124"/>
      <c r="E37" s="124"/>
      <c r="F37" s="124"/>
      <c r="G37" s="124"/>
      <c r="H37" s="32"/>
      <c r="I37" s="37"/>
    </row>
    <row r="38" spans="1:9" ht="18" customHeight="1">
      <c r="A38" s="134"/>
      <c r="B38" s="119"/>
      <c r="C38" s="120"/>
      <c r="D38" s="120"/>
      <c r="E38" s="120"/>
      <c r="F38" s="120"/>
      <c r="G38" s="121"/>
      <c r="H38" s="32"/>
      <c r="I38" s="37"/>
    </row>
    <row r="39" spans="1:9" ht="18" customHeight="1">
      <c r="A39" s="133"/>
      <c r="B39" s="122"/>
      <c r="C39" s="123"/>
      <c r="D39" s="124"/>
      <c r="E39" s="124"/>
      <c r="F39" s="124"/>
      <c r="G39" s="124"/>
      <c r="H39" s="32"/>
      <c r="I39" s="37"/>
    </row>
    <row r="40" spans="1:9" ht="18" customHeight="1">
      <c r="A40" s="134"/>
      <c r="B40" s="119"/>
      <c r="C40" s="120"/>
      <c r="D40" s="120"/>
      <c r="E40" s="120"/>
      <c r="F40" s="120"/>
      <c r="G40" s="121"/>
      <c r="H40" s="32"/>
      <c r="I40" s="37"/>
    </row>
    <row r="41" spans="1:9" ht="18" customHeight="1">
      <c r="A41" s="136"/>
      <c r="B41" s="128"/>
      <c r="C41" s="129"/>
      <c r="D41" s="130"/>
      <c r="E41" s="130"/>
      <c r="F41" s="130"/>
      <c r="G41" s="130"/>
      <c r="H41" s="32"/>
      <c r="I41" s="37"/>
    </row>
    <row r="42" spans="1:9" ht="18" customHeight="1">
      <c r="A42" s="69"/>
      <c r="B42" s="72"/>
      <c r="C42" s="103">
        <f>+D42+E42+F42</f>
        <v>0</v>
      </c>
      <c r="D42" s="86">
        <f aca="true" t="shared" si="0" ref="D42:F43">+D6+D8+D10+D12+D14+D16+D18+D20+D22+D24+D26+D28+D30+D32+D34+D36+D38+D40</f>
        <v>0</v>
      </c>
      <c r="E42" s="86">
        <f t="shared" si="0"/>
        <v>0</v>
      </c>
      <c r="F42" s="86">
        <f t="shared" si="0"/>
        <v>0</v>
      </c>
      <c r="G42" s="71"/>
      <c r="H42" s="32"/>
      <c r="I42" s="37"/>
    </row>
    <row r="43" spans="1:9" ht="18" customHeight="1">
      <c r="A43" s="70"/>
      <c r="B43" s="60"/>
      <c r="C43" s="93">
        <f>+D43+E43+F43</f>
        <v>193252</v>
      </c>
      <c r="D43" s="88">
        <f t="shared" si="0"/>
        <v>0</v>
      </c>
      <c r="E43" s="88">
        <f t="shared" si="0"/>
        <v>11602</v>
      </c>
      <c r="F43" s="88">
        <f t="shared" si="0"/>
        <v>181650</v>
      </c>
      <c r="G43" s="61"/>
      <c r="H43" s="32"/>
      <c r="I43" s="37"/>
    </row>
    <row r="44" spans="1:9" ht="18" customHeight="1">
      <c r="A44" s="62"/>
      <c r="B44" s="63"/>
      <c r="C44" s="94"/>
      <c r="D44" s="95"/>
      <c r="E44" s="95"/>
      <c r="F44" s="95"/>
      <c r="G44" s="65"/>
      <c r="H44" s="31"/>
      <c r="I44" s="37"/>
    </row>
    <row r="45" spans="1:9" ht="18" customHeight="1">
      <c r="A45" s="38"/>
      <c r="B45" s="38"/>
      <c r="C45" s="96"/>
      <c r="D45" s="97"/>
      <c r="E45" s="98"/>
      <c r="F45" s="96"/>
      <c r="G45" s="52" t="s">
        <v>1</v>
      </c>
      <c r="H45" s="31"/>
      <c r="I45" s="37"/>
    </row>
    <row r="46" spans="1:9" ht="18" customHeight="1">
      <c r="A46" s="40"/>
      <c r="B46" s="41" t="s">
        <v>2</v>
      </c>
      <c r="C46" s="99"/>
      <c r="D46" s="100"/>
      <c r="E46" s="99" t="s">
        <v>3</v>
      </c>
      <c r="F46" s="99"/>
      <c r="G46" s="54"/>
      <c r="H46" s="31"/>
      <c r="I46" s="37"/>
    </row>
    <row r="47" spans="1:9" ht="18" customHeight="1">
      <c r="A47" s="39"/>
      <c r="B47" s="38" t="s">
        <v>4</v>
      </c>
      <c r="C47" s="96"/>
      <c r="D47" s="96"/>
      <c r="E47" s="96"/>
      <c r="F47" s="96"/>
      <c r="G47" s="56" t="s">
        <v>30</v>
      </c>
      <c r="H47" s="31"/>
      <c r="I47" s="37"/>
    </row>
    <row r="48" spans="1:9" ht="18" customHeight="1">
      <c r="A48" s="53"/>
      <c r="B48" s="53"/>
      <c r="C48" s="59"/>
      <c r="D48" s="101" t="s">
        <v>6</v>
      </c>
      <c r="E48" s="36"/>
      <c r="F48" s="102"/>
      <c r="G48" s="53"/>
      <c r="H48" s="30"/>
      <c r="I48" s="37"/>
    </row>
    <row r="49" spans="1:9" ht="18" customHeight="1">
      <c r="A49" s="58"/>
      <c r="B49" s="55"/>
      <c r="C49" s="101"/>
      <c r="D49" s="89" t="s">
        <v>117</v>
      </c>
      <c r="E49" s="89" t="s">
        <v>117</v>
      </c>
      <c r="F49" s="89" t="s">
        <v>117</v>
      </c>
      <c r="G49" s="55"/>
      <c r="H49" s="30"/>
      <c r="I49" s="37"/>
    </row>
    <row r="50" spans="1:9" ht="18" customHeight="1">
      <c r="A50" s="49" t="str">
        <f aca="true" t="shared" si="1" ref="A50:A67">+A6</f>
        <v>今回申請</v>
      </c>
      <c r="B50" s="71" t="str">
        <f aca="true" t="shared" si="2" ref="B50:B85">+B6</f>
        <v>城北水質管理センター　汚泥集約</v>
      </c>
      <c r="C50" s="90">
        <f>IF(C6="","",IF(C6=C7,"       〃",IF(C6=0,"       －",C6)))</f>
      </c>
      <c r="D50" s="90">
        <f>IF(D6="","",IF(D6=D7,"       〃",IF(D6=0,"      -",D6)))</f>
      </c>
      <c r="E50" s="90">
        <f>IF(E6="","",IF(E6=E7,"       〃",IF(E6=0,"       －",E6)))</f>
      </c>
      <c r="F50" s="90">
        <f>IF(F6="","",IF(F6=0,"       －",F6))</f>
      </c>
      <c r="G50" s="86" t="str">
        <f aca="true" t="shared" si="3" ref="G50:G67">+G6</f>
        <v>R○～○全体設計</v>
      </c>
      <c r="H50" s="30"/>
      <c r="I50" s="37"/>
    </row>
    <row r="51" spans="1:9" ht="18" customHeight="1">
      <c r="A51" s="69" t="str">
        <f t="shared" si="1"/>
        <v> </v>
      </c>
      <c r="B51" s="139" t="str">
        <f>+B7</f>
        <v>処理施設ケーキ受入管理棟築造工事</v>
      </c>
      <c r="C51" s="91">
        <f>IF(C7="","",IF(C7=0,"       －",C7))</f>
        <v>11602</v>
      </c>
      <c r="D51" s="91" t="str">
        <f aca="true" t="shared" si="4" ref="D51:F87">IF(D7="","",IF(D7=0,"       －",D7))</f>
        <v>       －</v>
      </c>
      <c r="E51" s="91">
        <f t="shared" si="4"/>
        <v>11602</v>
      </c>
      <c r="F51" s="91" t="str">
        <f t="shared" si="4"/>
        <v>       －</v>
      </c>
      <c r="G51" s="87" t="str">
        <f t="shared" si="3"/>
        <v> C=668,185(高率 656,583)</v>
      </c>
      <c r="H51" s="30"/>
      <c r="I51" s="37"/>
    </row>
    <row r="52" spans="1:9" ht="18" customHeight="1">
      <c r="A52" s="49" t="str">
        <f t="shared" si="1"/>
        <v>〃</v>
      </c>
      <c r="B52" s="86" t="str">
        <f t="shared" si="2"/>
        <v>臨海水質管理センター</v>
      </c>
      <c r="C52" s="90">
        <f>IF(C8="","",IF(C8=C9,"       〃",IF(C8=0,"       －",C8)))</f>
      </c>
      <c r="D52" s="90">
        <f>IF(D8="","",IF(D8=D9,"       〃",IF(D8=0,"      -",D8)))</f>
      </c>
      <c r="E52" s="90">
        <f>IF(E8="","",IF(E8=E9,"       〃",IF(E8=0,"       －",E8)))</f>
      </c>
      <c r="F52" s="90">
        <f>IF(F8="","",IF(F8=0,"       －",F8))</f>
      </c>
      <c r="G52" s="86" t="str">
        <f t="shared" si="3"/>
        <v>R○～○全体設計</v>
      </c>
      <c r="H52" s="30"/>
      <c r="I52" s="37"/>
    </row>
    <row r="53" spans="1:9" ht="18" customHeight="1">
      <c r="A53" s="69">
        <f t="shared" si="1"/>
        <v>0</v>
      </c>
      <c r="B53" s="87" t="str">
        <f>+B9</f>
        <v>3/8系水処理施設土木建築工事</v>
      </c>
      <c r="C53" s="91">
        <f>IF(C9="","",IF(C9=0,"       －",C9))</f>
        <v>181650</v>
      </c>
      <c r="D53" s="91" t="str">
        <f t="shared" si="4"/>
        <v>       －</v>
      </c>
      <c r="E53" s="91" t="str">
        <f t="shared" si="4"/>
        <v>       －</v>
      </c>
      <c r="F53" s="91">
        <f t="shared" si="4"/>
        <v>181650</v>
      </c>
      <c r="G53" s="87" t="str">
        <f t="shared" si="3"/>
        <v> C=1,110,375(高率 928,725)</v>
      </c>
      <c r="H53" s="30"/>
      <c r="I53" s="37"/>
    </row>
    <row r="54" spans="1:9" ht="18" customHeight="1">
      <c r="A54" s="49">
        <f t="shared" si="1"/>
        <v>0</v>
      </c>
      <c r="B54" s="86">
        <f t="shared" si="2"/>
        <v>0</v>
      </c>
      <c r="C54" s="90">
        <f>IF(C10="","",IF(C10=C11,"       〃",IF(C10=0,"       －",C10)))</f>
      </c>
      <c r="D54" s="90">
        <f>IF(D10="","",IF(D10=D11,"       〃",IF(D10=0,"      -",D10)))</f>
      </c>
      <c r="E54" s="90">
        <f>IF(E10="","",IF(E10=E11,"       〃",IF(E10=0,"       －",E10)))</f>
      </c>
      <c r="F54" s="90">
        <f>IF(F10="","",IF(F10=0,"       －",F10))</f>
      </c>
      <c r="G54" s="86">
        <f t="shared" si="3"/>
        <v>0</v>
      </c>
      <c r="H54" s="30"/>
      <c r="I54" s="37"/>
    </row>
    <row r="55" spans="1:9" ht="18" customHeight="1">
      <c r="A55" s="69">
        <f t="shared" si="1"/>
        <v>0</v>
      </c>
      <c r="B55" s="87">
        <f t="shared" si="2"/>
        <v>0</v>
      </c>
      <c r="C55" s="91">
        <f>IF(C11="","",IF(C11=0,"       －",C11))</f>
      </c>
      <c r="D55" s="91">
        <f t="shared" si="4"/>
      </c>
      <c r="E55" s="91">
        <f t="shared" si="4"/>
      </c>
      <c r="F55" s="91">
        <f t="shared" si="4"/>
      </c>
      <c r="G55" s="87">
        <f t="shared" si="3"/>
        <v>0</v>
      </c>
      <c r="H55" s="30"/>
      <c r="I55" s="37"/>
    </row>
    <row r="56" spans="1:9" ht="18" customHeight="1">
      <c r="A56" s="49">
        <f t="shared" si="1"/>
        <v>0</v>
      </c>
      <c r="B56" s="86">
        <f t="shared" si="2"/>
        <v>0</v>
      </c>
      <c r="C56" s="90">
        <f>IF(C12="","",IF(C12=C13,"       〃",IF(C12=0,"       －",C12)))</f>
      </c>
      <c r="D56" s="90">
        <f>IF(D12="","",IF(D12=D13,"       －",IF(D12=0,"      -",D12)))</f>
      </c>
      <c r="E56" s="90">
        <f>IF(E12="","",IF(E12=E13,"       〃",IF(E12=0,"       －",E12)))</f>
      </c>
      <c r="F56" s="90">
        <f>IF(F12="","",IF(F12=F13,"       －",IF(F12=0,"       －",F12)))</f>
      </c>
      <c r="G56" s="86">
        <f t="shared" si="3"/>
        <v>0</v>
      </c>
      <c r="H56" s="30"/>
      <c r="I56" s="37"/>
    </row>
    <row r="57" spans="1:9" ht="18" customHeight="1">
      <c r="A57" s="69">
        <f t="shared" si="1"/>
        <v>0</v>
      </c>
      <c r="B57" s="87">
        <f t="shared" si="2"/>
        <v>0</v>
      </c>
      <c r="C57" s="91">
        <f>IF(C13="","",IF(C13=0,"       －",C13))</f>
      </c>
      <c r="D57" s="91">
        <f t="shared" si="4"/>
      </c>
      <c r="E57" s="91">
        <f t="shared" si="4"/>
      </c>
      <c r="F57" s="91">
        <f t="shared" si="4"/>
      </c>
      <c r="G57" s="87">
        <f t="shared" si="3"/>
        <v>0</v>
      </c>
      <c r="H57" s="30"/>
      <c r="I57" s="37"/>
    </row>
    <row r="58" spans="1:9" ht="18" customHeight="1">
      <c r="A58" s="49">
        <f t="shared" si="1"/>
        <v>0</v>
      </c>
      <c r="B58" s="86">
        <f t="shared" si="2"/>
        <v>0</v>
      </c>
      <c r="C58" s="90">
        <f>IF(C14="","",IF(C14=C15,"       〃",IF(C14=0,"       －",C14)))</f>
      </c>
      <c r="D58" s="90">
        <f>IF(D14="","",IF(D14=D15,"       〃",IF(D14=0,"      -",D14)))</f>
      </c>
      <c r="E58" s="90">
        <f>IF(E14="","",IF(E14=E15,"       〃",IF(E14=0,"       －",E14)))</f>
      </c>
      <c r="F58" s="90">
        <f>IF(F14="","",IF(F14=F15,"       〃",IF(F14=0,"       －",F14)))</f>
      </c>
      <c r="G58" s="86">
        <f t="shared" si="3"/>
        <v>0</v>
      </c>
      <c r="H58" s="30"/>
      <c r="I58" s="37"/>
    </row>
    <row r="59" spans="1:9" ht="18" customHeight="1">
      <c r="A59" s="69">
        <f t="shared" si="1"/>
        <v>0</v>
      </c>
      <c r="B59" s="87">
        <f t="shared" si="2"/>
        <v>0</v>
      </c>
      <c r="C59" s="91">
        <f>IF(C15="","",IF(C15=0,"       －",C15))</f>
      </c>
      <c r="D59" s="91">
        <f t="shared" si="4"/>
      </c>
      <c r="E59" s="91">
        <f t="shared" si="4"/>
      </c>
      <c r="F59" s="91">
        <f t="shared" si="4"/>
      </c>
      <c r="G59" s="87">
        <f t="shared" si="3"/>
        <v>0</v>
      </c>
      <c r="H59" s="30"/>
      <c r="I59" s="37"/>
    </row>
    <row r="60" spans="1:9" ht="18" customHeight="1">
      <c r="A60" s="49">
        <f t="shared" si="1"/>
        <v>0</v>
      </c>
      <c r="B60" s="86">
        <f t="shared" si="2"/>
        <v>0</v>
      </c>
      <c r="C60" s="90">
        <f>IF(C16="","",IF(C16=C17,"       〃",IF(C16=0,"       －",C16)))</f>
      </c>
      <c r="D60" s="90">
        <f>IF(D16="","",IF(D16=D17,"       〃",IF(D16=0,"      -",D16)))</f>
      </c>
      <c r="E60" s="90">
        <f>IF(E16="","",IF(E16=E17,"       〃",IF(E16=0,"       －",E16)))</f>
      </c>
      <c r="F60" s="90">
        <f>IF(F16="","",IF(F16=F17,"       〃",IF(F16=0,"       －",F16)))</f>
      </c>
      <c r="G60" s="86">
        <f t="shared" si="3"/>
        <v>0</v>
      </c>
      <c r="H60" s="30"/>
      <c r="I60" s="37"/>
    </row>
    <row r="61" spans="1:9" ht="18" customHeight="1">
      <c r="A61" s="69">
        <f t="shared" si="1"/>
        <v>0</v>
      </c>
      <c r="B61" s="87">
        <f t="shared" si="2"/>
        <v>0</v>
      </c>
      <c r="C61" s="91">
        <f>IF(C17="","",IF(C17=0,"       －",C17))</f>
      </c>
      <c r="D61" s="91">
        <f t="shared" si="4"/>
      </c>
      <c r="E61" s="91">
        <f t="shared" si="4"/>
      </c>
      <c r="F61" s="91">
        <f t="shared" si="4"/>
      </c>
      <c r="G61" s="87">
        <f t="shared" si="3"/>
        <v>0</v>
      </c>
      <c r="H61" s="30"/>
      <c r="I61" s="37"/>
    </row>
    <row r="62" spans="1:9" ht="18" customHeight="1">
      <c r="A62" s="49">
        <f t="shared" si="1"/>
        <v>0</v>
      </c>
      <c r="B62" s="86">
        <f t="shared" si="2"/>
        <v>0</v>
      </c>
      <c r="C62" s="90">
        <f>IF(C18="","",IF(C18=C19,"       〃",IF(C18=0,"       －",C18)))</f>
      </c>
      <c r="D62" s="90">
        <f>IF(D18="","",IF(D18=D19,"       〃",IF(D18=0,"      -",D18)))</f>
      </c>
      <c r="E62" s="90">
        <f>IF(E18="","",IF(E18=E19,"       〃",IF(E18=0,"       －",E18)))</f>
      </c>
      <c r="F62" s="90">
        <f>IF(F18="","",IF(F18=F19,"       〃",IF(F18=0,"       －",F18)))</f>
      </c>
      <c r="G62" s="86">
        <f t="shared" si="3"/>
        <v>0</v>
      </c>
      <c r="H62" s="30"/>
      <c r="I62" s="37"/>
    </row>
    <row r="63" spans="1:9" ht="18" customHeight="1">
      <c r="A63" s="69">
        <f t="shared" si="1"/>
        <v>0</v>
      </c>
      <c r="B63" s="87">
        <f t="shared" si="2"/>
        <v>0</v>
      </c>
      <c r="C63" s="91">
        <f>IF(C19="","",IF(C19=0,"       －",C19))</f>
      </c>
      <c r="D63" s="91">
        <f t="shared" si="4"/>
      </c>
      <c r="E63" s="91">
        <f t="shared" si="4"/>
      </c>
      <c r="F63" s="91">
        <f t="shared" si="4"/>
      </c>
      <c r="G63" s="87">
        <f t="shared" si="3"/>
        <v>0</v>
      </c>
      <c r="H63" s="30"/>
      <c r="I63" s="37"/>
    </row>
    <row r="64" spans="1:9" ht="18" customHeight="1">
      <c r="A64" s="49">
        <f t="shared" si="1"/>
        <v>0</v>
      </c>
      <c r="B64" s="86">
        <f t="shared" si="2"/>
        <v>0</v>
      </c>
      <c r="C64" s="90">
        <f>IF(C20="","",IF(C20=C21,"       〃",IF(C20=0,"       －",C20)))</f>
      </c>
      <c r="D64" s="90">
        <f>IF(D20="","",IF(D20=D21,"       〃",IF(D20=0,"      -",D20)))</f>
      </c>
      <c r="E64" s="90">
        <f>IF(E20="","",IF(E20=E21,"       〃",IF(E20=0,"       －",E20)))</f>
      </c>
      <c r="F64" s="90">
        <f>IF(F20="","",IF(F20=F21,"       〃",IF(F20=0,"       －",F20)))</f>
      </c>
      <c r="G64" s="86">
        <f t="shared" si="3"/>
        <v>0</v>
      </c>
      <c r="H64" s="30"/>
      <c r="I64" s="37"/>
    </row>
    <row r="65" spans="1:9" ht="18" customHeight="1">
      <c r="A65" s="69">
        <f t="shared" si="1"/>
        <v>0</v>
      </c>
      <c r="B65" s="87">
        <f t="shared" si="2"/>
        <v>0</v>
      </c>
      <c r="C65" s="91">
        <f>IF(C21="","",IF(C21=0,"       －",C21))</f>
      </c>
      <c r="D65" s="91">
        <f t="shared" si="4"/>
      </c>
      <c r="E65" s="91">
        <f t="shared" si="4"/>
      </c>
      <c r="F65" s="91">
        <f t="shared" si="4"/>
      </c>
      <c r="G65" s="87">
        <f t="shared" si="3"/>
        <v>0</v>
      </c>
      <c r="H65" s="30"/>
      <c r="I65" s="37"/>
    </row>
    <row r="66" spans="1:9" ht="18" customHeight="1">
      <c r="A66" s="49">
        <f t="shared" si="1"/>
        <v>0</v>
      </c>
      <c r="B66" s="86">
        <f t="shared" si="2"/>
        <v>0</v>
      </c>
      <c r="C66" s="90">
        <f>IF(C22="","",IF(C22=C23,"       〃",IF(C22=0,"       －",C22)))</f>
      </c>
      <c r="D66" s="90">
        <f>IF(D22="","",IF(D22=D23,"       〃",IF(D22=0,"      -",D22)))</f>
      </c>
      <c r="E66" s="90">
        <f>IF(E22="","",IF(E22=E23,"       〃",IF(E22=0,"       －",E22)))</f>
      </c>
      <c r="F66" s="90">
        <f>IF(F22="","",IF(F22=F23,"       〃",IF(F22=0,"       －",F22)))</f>
      </c>
      <c r="G66" s="86">
        <f t="shared" si="3"/>
        <v>0</v>
      </c>
      <c r="H66" s="30"/>
      <c r="I66" s="37"/>
    </row>
    <row r="67" spans="1:9" ht="18" customHeight="1">
      <c r="A67" s="69">
        <f t="shared" si="1"/>
        <v>0</v>
      </c>
      <c r="B67" s="87">
        <f t="shared" si="2"/>
        <v>0</v>
      </c>
      <c r="C67" s="91">
        <f>IF(C23="","",IF(C23=0,"       －",C23))</f>
      </c>
      <c r="D67" s="91">
        <f t="shared" si="4"/>
      </c>
      <c r="E67" s="91">
        <f t="shared" si="4"/>
      </c>
      <c r="F67" s="91">
        <f t="shared" si="4"/>
      </c>
      <c r="G67" s="87">
        <f t="shared" si="3"/>
        <v>0</v>
      </c>
      <c r="H67" s="30"/>
      <c r="I67" s="37"/>
    </row>
    <row r="68" spans="1:9" ht="18" customHeight="1">
      <c r="A68" s="49">
        <f aca="true" t="shared" si="5" ref="A68:A82">+A24</f>
        <v>0</v>
      </c>
      <c r="B68" s="86">
        <f aca="true" t="shared" si="6" ref="B68:B84">+B24</f>
        <v>0</v>
      </c>
      <c r="C68" s="90">
        <f>IF(C24="","",IF(C24=C25,"       〃",IF(C24=0,"       －",C24)))</f>
      </c>
      <c r="D68" s="90">
        <f>IF(D24="","",IF(D24=D25,"       〃",IF(D24=0,"      -",D24)))</f>
      </c>
      <c r="E68" s="90">
        <f>IF(E24="","",IF(E24=E25,"       〃",IF(E24=0,"       －",E24)))</f>
      </c>
      <c r="F68" s="90">
        <f>IF(F24="","",IF(F24=F25,"       〃",IF(F24=0,"       －",F24)))</f>
      </c>
      <c r="G68" s="86">
        <f aca="true" t="shared" si="7" ref="G68:G82">+G24</f>
        <v>0</v>
      </c>
      <c r="H68" s="66">
        <f>IF(H26="","",IF(H27=H26,"〃",H26))</f>
      </c>
      <c r="I68" s="37"/>
    </row>
    <row r="69" spans="1:9" ht="18" customHeight="1">
      <c r="A69" s="69">
        <f>+A25</f>
        <v>0</v>
      </c>
      <c r="B69" s="87">
        <f t="shared" si="2"/>
        <v>0</v>
      </c>
      <c r="C69" s="91">
        <f>IF(C25="","",IF(C25=0,"       －",C25))</f>
      </c>
      <c r="D69" s="91">
        <f t="shared" si="4"/>
      </c>
      <c r="E69" s="91">
        <f t="shared" si="4"/>
      </c>
      <c r="F69" s="91">
        <f t="shared" si="4"/>
      </c>
      <c r="G69" s="87">
        <f>+G25</f>
        <v>0</v>
      </c>
      <c r="H69" s="30"/>
      <c r="I69" s="37"/>
    </row>
    <row r="70" spans="1:9" ht="18" customHeight="1">
      <c r="A70" s="69">
        <f>+A26</f>
        <v>0</v>
      </c>
      <c r="B70" s="86">
        <f t="shared" si="6"/>
        <v>0</v>
      </c>
      <c r="C70" s="90">
        <f>IF(C26="","",IF(C26=C27,"       〃",IF(C26=0,"       －",C26)))</f>
      </c>
      <c r="D70" s="90">
        <f>IF(D26="","",IF(D26=D27,"       〃",IF(D26=0,"      -",D26)))</f>
      </c>
      <c r="E70" s="90">
        <f>IF(E26="","",IF(E26=E27,"       〃",IF(E26=0,"       －",E26)))</f>
      </c>
      <c r="F70" s="90">
        <f>IF(F26="","",IF(F26=F27,"       〃",IF(F26=0,"       －",F26)))</f>
      </c>
      <c r="G70" s="86">
        <f t="shared" si="7"/>
        <v>0</v>
      </c>
      <c r="H70" s="30"/>
      <c r="I70" s="37"/>
    </row>
    <row r="71" spans="1:9" ht="18" customHeight="1">
      <c r="A71" s="49">
        <f t="shared" si="5"/>
        <v>0</v>
      </c>
      <c r="B71" s="87">
        <f t="shared" si="2"/>
        <v>0</v>
      </c>
      <c r="C71" s="91">
        <f>IF(C27="","",IF(C27=0,"       －",C27))</f>
      </c>
      <c r="D71" s="91">
        <f t="shared" si="4"/>
      </c>
      <c r="E71" s="91">
        <f t="shared" si="4"/>
      </c>
      <c r="F71" s="91">
        <f t="shared" si="4"/>
      </c>
      <c r="G71" s="87">
        <f>+G27</f>
        <v>0</v>
      </c>
      <c r="H71" s="30"/>
      <c r="I71" s="37"/>
    </row>
    <row r="72" spans="1:9" ht="18" customHeight="1">
      <c r="A72" s="49">
        <f t="shared" si="5"/>
        <v>0</v>
      </c>
      <c r="B72" s="86">
        <f t="shared" si="6"/>
        <v>0</v>
      </c>
      <c r="C72" s="90">
        <f>IF(C28="","",IF(C28=C29,"       〃",IF(C28=0,"       －",C28)))</f>
      </c>
      <c r="D72" s="90">
        <f>IF(D28="","",IF(D28=D29,"       〃",IF(D28=0,"      -",D28)))</f>
      </c>
      <c r="E72" s="90">
        <f>IF(E28="","",IF(E28=E29,"       〃",IF(E28=0,"       －",E28)))</f>
      </c>
      <c r="F72" s="90">
        <f>IF(F28="","",IF(F28=F29,"       〃",IF(F28=0,"       －",F28)))</f>
      </c>
      <c r="G72" s="86">
        <f t="shared" si="7"/>
        <v>0</v>
      </c>
      <c r="H72" s="30"/>
      <c r="I72" s="37"/>
    </row>
    <row r="73" spans="1:9" ht="18" customHeight="1">
      <c r="A73" s="69">
        <f>+A29</f>
        <v>0</v>
      </c>
      <c r="B73" s="87">
        <f t="shared" si="2"/>
        <v>0</v>
      </c>
      <c r="C73" s="91">
        <f>IF(C29="","",IF(C29=0,"       －",C29))</f>
      </c>
      <c r="D73" s="91">
        <f t="shared" si="4"/>
      </c>
      <c r="E73" s="91">
        <f t="shared" si="4"/>
      </c>
      <c r="F73" s="91">
        <f t="shared" si="4"/>
      </c>
      <c r="G73" s="87">
        <f>+G29</f>
        <v>0</v>
      </c>
      <c r="H73" s="30"/>
      <c r="I73" s="37"/>
    </row>
    <row r="74" spans="1:9" ht="18" customHeight="1">
      <c r="A74" s="49">
        <f t="shared" si="5"/>
        <v>0</v>
      </c>
      <c r="B74" s="86">
        <f t="shared" si="6"/>
        <v>0</v>
      </c>
      <c r="C74" s="90">
        <f>IF(C30="","",IF(C30=C31,"       〃",IF(C30=0,"       －",C30)))</f>
      </c>
      <c r="D74" s="90">
        <f>IF(D30="","",IF(D30=D31,"       〃",IF(D30=0,"      -",D30)))</f>
      </c>
      <c r="E74" s="90">
        <f>IF(E30="","",IF(E30=E31,"       〃",IF(E30=0,"       －",E30)))</f>
      </c>
      <c r="F74" s="90">
        <f>IF(F30="","",IF(F30=F31,"       〃",IF(F30=0,"       －",F30)))</f>
      </c>
      <c r="G74" s="86">
        <f t="shared" si="7"/>
        <v>0</v>
      </c>
      <c r="H74" s="30"/>
      <c r="I74" s="37"/>
    </row>
    <row r="75" spans="1:9" ht="18" customHeight="1">
      <c r="A75" s="69">
        <f>+A31</f>
        <v>0</v>
      </c>
      <c r="B75" s="87">
        <f t="shared" si="2"/>
        <v>0</v>
      </c>
      <c r="C75" s="91">
        <f>IF(C31="","",IF(C31=0,"       －",C31))</f>
      </c>
      <c r="D75" s="91">
        <f t="shared" si="4"/>
      </c>
      <c r="E75" s="91">
        <f t="shared" si="4"/>
      </c>
      <c r="F75" s="91">
        <f t="shared" si="4"/>
      </c>
      <c r="G75" s="87">
        <f>+G31</f>
        <v>0</v>
      </c>
      <c r="H75" s="30"/>
      <c r="I75" s="37"/>
    </row>
    <row r="76" spans="1:9" ht="18" customHeight="1">
      <c r="A76" s="49">
        <f t="shared" si="5"/>
        <v>0</v>
      </c>
      <c r="B76" s="86">
        <f t="shared" si="6"/>
        <v>0</v>
      </c>
      <c r="C76" s="90">
        <f>IF(C32="","",IF(C32=C33,"       〃",IF(C32=0,"       －",C32)))</f>
      </c>
      <c r="D76" s="90">
        <f>IF(D32="","",IF(D32=D33,"       〃",IF(D32=0,"      -",D32)))</f>
      </c>
      <c r="E76" s="90">
        <f>IF(E32="","",IF(E32=E33,"       〃",IF(E32=0,"       －",E32)))</f>
      </c>
      <c r="F76" s="90">
        <f>IF(F32="","",IF(F32=F33,"       〃",IF(F32=0,"       －",F32)))</f>
      </c>
      <c r="G76" s="86">
        <f t="shared" si="7"/>
        <v>0</v>
      </c>
      <c r="H76" s="30"/>
      <c r="I76" s="37"/>
    </row>
    <row r="77" spans="1:9" ht="18" customHeight="1">
      <c r="A77" s="69">
        <f>+A33</f>
        <v>0</v>
      </c>
      <c r="B77" s="87">
        <f t="shared" si="2"/>
        <v>0</v>
      </c>
      <c r="C77" s="91">
        <f>IF(C33="","",IF(C33=0,"       －",C33))</f>
      </c>
      <c r="D77" s="91">
        <f t="shared" si="4"/>
      </c>
      <c r="E77" s="91">
        <f t="shared" si="4"/>
      </c>
      <c r="F77" s="91">
        <f t="shared" si="4"/>
      </c>
      <c r="G77" s="87">
        <f>+G33</f>
        <v>0</v>
      </c>
      <c r="H77" s="30"/>
      <c r="I77" s="37"/>
    </row>
    <row r="78" spans="1:9" ht="18" customHeight="1">
      <c r="A78" s="49">
        <f t="shared" si="5"/>
        <v>0</v>
      </c>
      <c r="B78" s="86">
        <f t="shared" si="6"/>
        <v>0</v>
      </c>
      <c r="C78" s="90">
        <f>IF(C34="","",IF(C34=C35,"       〃",IF(C34=0,"       －",C34)))</f>
      </c>
      <c r="D78" s="90">
        <f>IF(D34="","",IF(D34=D35,"       〃",IF(D34=0,"      -",D34)))</f>
      </c>
      <c r="E78" s="90">
        <f>IF(E34="","",IF(E34=E35,"       〃",IF(E34=0,"       －",E34)))</f>
      </c>
      <c r="F78" s="90">
        <f>IF(F34="","",IF(F34=F35,"       〃",IF(F34=0,"       －",F34)))</f>
      </c>
      <c r="G78" s="86">
        <f t="shared" si="7"/>
        <v>0</v>
      </c>
      <c r="H78" s="30"/>
      <c r="I78" s="37"/>
    </row>
    <row r="79" spans="1:9" ht="18" customHeight="1">
      <c r="A79" s="69">
        <f>+A35</f>
        <v>0</v>
      </c>
      <c r="B79" s="87">
        <f t="shared" si="2"/>
        <v>0</v>
      </c>
      <c r="C79" s="91">
        <f>IF(C35="","",IF(C35=0,"       －",C35))</f>
      </c>
      <c r="D79" s="91">
        <f t="shared" si="4"/>
      </c>
      <c r="E79" s="91">
        <f t="shared" si="4"/>
      </c>
      <c r="F79" s="91">
        <f t="shared" si="4"/>
      </c>
      <c r="G79" s="87">
        <f>+G35</f>
        <v>0</v>
      </c>
      <c r="H79" s="30"/>
      <c r="I79" s="37"/>
    </row>
    <row r="80" spans="1:9" ht="18" customHeight="1">
      <c r="A80" s="49">
        <f t="shared" si="5"/>
        <v>0</v>
      </c>
      <c r="B80" s="86">
        <f t="shared" si="6"/>
        <v>0</v>
      </c>
      <c r="C80" s="90">
        <f>IF(C36="","",IF(C36=C37,"       〃",IF(C36=0,"       －",C36)))</f>
      </c>
      <c r="D80" s="90">
        <f>IF(D36="","",IF(D36=D37,"       〃",IF(D36=0,"      -",D36)))</f>
      </c>
      <c r="E80" s="90">
        <f>IF(E36="","",IF(E36=E37,"       〃",IF(E36=0,"       －",E36)))</f>
      </c>
      <c r="F80" s="90">
        <f>IF(F36="","",IF(F36=F37,"       〃",IF(F36=0,"       －",F36)))</f>
      </c>
      <c r="G80" s="86">
        <f t="shared" si="7"/>
        <v>0</v>
      </c>
      <c r="H80" s="30"/>
      <c r="I80" s="37"/>
    </row>
    <row r="81" spans="1:9" ht="18" customHeight="1">
      <c r="A81" s="69">
        <f>+A37</f>
        <v>0</v>
      </c>
      <c r="B81" s="87">
        <f t="shared" si="2"/>
        <v>0</v>
      </c>
      <c r="C81" s="91">
        <f>IF(C37="","",IF(C37=0,"       －",C37))</f>
      </c>
      <c r="D81" s="91">
        <f t="shared" si="4"/>
      </c>
      <c r="E81" s="91">
        <f t="shared" si="4"/>
      </c>
      <c r="F81" s="91">
        <f t="shared" si="4"/>
      </c>
      <c r="G81" s="87">
        <f>+G37</f>
        <v>0</v>
      </c>
      <c r="H81" s="30"/>
      <c r="I81" s="37"/>
    </row>
    <row r="82" spans="1:9" ht="18" customHeight="1">
      <c r="A82" s="49">
        <f t="shared" si="5"/>
        <v>0</v>
      </c>
      <c r="B82" s="86">
        <f t="shared" si="6"/>
        <v>0</v>
      </c>
      <c r="C82" s="90">
        <f>IF(C38="","",IF(C38=C39,"       〃",IF(C38=0,"       －",C38)))</f>
      </c>
      <c r="D82" s="90">
        <f>IF(D38="","",IF(D38=D39,"       〃",IF(D38=0,"      -",D38)))</f>
      </c>
      <c r="E82" s="90">
        <f aca="true" t="shared" si="8" ref="E82:F84">IF(E38="","",IF(E38=E39,"       〃",IF(E38=0,"       －",E38)))</f>
      </c>
      <c r="F82" s="90">
        <f t="shared" si="8"/>
      </c>
      <c r="G82" s="86">
        <f t="shared" si="7"/>
        <v>0</v>
      </c>
      <c r="H82" s="30"/>
      <c r="I82" s="37"/>
    </row>
    <row r="83" spans="1:9" ht="18" customHeight="1">
      <c r="A83" s="69">
        <f>+A39</f>
        <v>0</v>
      </c>
      <c r="B83" s="87">
        <f t="shared" si="2"/>
        <v>0</v>
      </c>
      <c r="C83" s="91">
        <f>IF(C39="","",IF(C39=0,"       －",C39))</f>
      </c>
      <c r="D83" s="91">
        <f t="shared" si="4"/>
      </c>
      <c r="E83" s="91">
        <f t="shared" si="4"/>
      </c>
      <c r="F83" s="91">
        <f t="shared" si="4"/>
      </c>
      <c r="G83" s="87">
        <f>+G39</f>
        <v>0</v>
      </c>
      <c r="H83" s="30"/>
      <c r="I83" s="37"/>
    </row>
    <row r="84" spans="1:9" ht="18" customHeight="1">
      <c r="A84" s="49">
        <f>+A40</f>
        <v>0</v>
      </c>
      <c r="B84" s="86">
        <f t="shared" si="6"/>
        <v>0</v>
      </c>
      <c r="C84" s="90">
        <f>IF(C40="","",IF(C40=C41,"       〃",IF(C40=0,"       －",C40)))</f>
      </c>
      <c r="D84" s="90">
        <f>IF(D40="","",IF(D40=D41,"       〃",IF(D40=0,"      -",D40)))</f>
      </c>
      <c r="E84" s="90">
        <f>IF(E40="","",IF(E40=E41,"       〃",IF(E40=0,"       －",E40)))</f>
      </c>
      <c r="F84" s="90">
        <f t="shared" si="8"/>
      </c>
      <c r="G84" s="86">
        <f>+G40</f>
        <v>0</v>
      </c>
      <c r="H84" s="30"/>
      <c r="I84" s="37"/>
    </row>
    <row r="85" spans="1:9" ht="18" customHeight="1">
      <c r="A85" s="70">
        <f>+A41</f>
        <v>0</v>
      </c>
      <c r="B85" s="88">
        <f t="shared" si="2"/>
        <v>0</v>
      </c>
      <c r="C85" s="92">
        <f>IF(C41="","",IF(C41=0,"       －",C41))</f>
      </c>
      <c r="D85" s="92">
        <f t="shared" si="4"/>
      </c>
      <c r="E85" s="92">
        <f t="shared" si="4"/>
      </c>
      <c r="F85" s="92">
        <f t="shared" si="4"/>
      </c>
      <c r="G85" s="88">
        <f>+G41</f>
        <v>0</v>
      </c>
      <c r="H85" s="30"/>
      <c r="I85" s="37"/>
    </row>
    <row r="86" spans="1:9" ht="18" customHeight="1">
      <c r="A86" s="49">
        <f>+A42</f>
        <v>0</v>
      </c>
      <c r="B86" s="72"/>
      <c r="C86" s="90" t="str">
        <f>IF(C42="","",IF(C42=C43,"       〃",IF(C42=0,"       －",C42)))</f>
        <v>       －</v>
      </c>
      <c r="D86" s="90" t="str">
        <f>IF(D42="","",IF(D42=D43,"       〃",IF(D42=0,"      -",D42)))</f>
        <v>       〃</v>
      </c>
      <c r="E86" s="90" t="str">
        <f>IF(E42="","",IF(E42=E43,"       〃",IF(E42=0,"       －",E42)))</f>
        <v>       －</v>
      </c>
      <c r="F86" s="90" t="str">
        <f>IF(F42="","",IF(F42=F43,"       －",IF(F42=0,"       －",F42)))</f>
        <v>       －</v>
      </c>
      <c r="G86" s="71">
        <f>+G42</f>
        <v>0</v>
      </c>
      <c r="H86" s="30"/>
      <c r="I86" s="37"/>
    </row>
    <row r="87" spans="1:9" ht="18" customHeight="1">
      <c r="A87" s="50">
        <f>+A43</f>
        <v>0</v>
      </c>
      <c r="B87" s="89">
        <f>+B43</f>
        <v>0</v>
      </c>
      <c r="C87" s="92">
        <f>IF(C43="","",IF(C43=0,"       －",C43))</f>
        <v>193252</v>
      </c>
      <c r="D87" s="92" t="str">
        <f t="shared" si="4"/>
        <v>       －</v>
      </c>
      <c r="E87" s="92">
        <f t="shared" si="4"/>
        <v>11602</v>
      </c>
      <c r="F87" s="92">
        <f t="shared" si="4"/>
        <v>181650</v>
      </c>
      <c r="G87" s="67">
        <f>IF(G43="","",IF(G43=0,"       －",G43))</f>
      </c>
      <c r="H87" s="65">
        <f>+H43</f>
        <v>0</v>
      </c>
      <c r="I87" s="37"/>
    </row>
    <row r="88" ht="18" customHeight="1"/>
    <row r="89" ht="18" customHeight="1"/>
    <row r="90" ht="18" customHeight="1"/>
    <row r="91" ht="18" customHeight="1"/>
    <row r="96" ht="14.25">
      <c r="I96" s="48"/>
    </row>
  </sheetData>
  <sheetProtection/>
  <printOptions/>
  <pageMargins left="0.7086614173228347" right="0.31496062992125984" top="0.9448818897637796" bottom="0.15748031496062992" header="0.07874015748031496" footer="0.11811023622047245"/>
  <pageSetup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I89"/>
  <sheetViews>
    <sheetView showZeros="0" zoomScalePageLayoutView="0" workbookViewId="0" topLeftCell="A1">
      <selection activeCell="H62" sqref="H62"/>
    </sheetView>
  </sheetViews>
  <sheetFormatPr defaultColWidth="8.796875" defaultRowHeight="15"/>
  <cols>
    <col min="1" max="1" width="7" style="44" customWidth="1"/>
    <col min="2" max="2" width="23.19921875" style="44" customWidth="1"/>
    <col min="3" max="6" width="10.69921875" style="44" customWidth="1"/>
    <col min="7" max="7" width="20.19921875" style="44" customWidth="1"/>
    <col min="8" max="16384" width="9" style="44" customWidth="1"/>
  </cols>
  <sheetData>
    <row r="1" spans="1:9" ht="18" customHeight="1">
      <c r="A1" s="38"/>
      <c r="B1" s="38"/>
      <c r="C1" s="38"/>
      <c r="D1" s="51"/>
      <c r="E1" s="52"/>
      <c r="F1" s="38"/>
      <c r="G1" s="52" t="s">
        <v>1</v>
      </c>
      <c r="H1" s="37"/>
      <c r="I1" s="37"/>
    </row>
    <row r="2" spans="1:9" ht="18" customHeight="1">
      <c r="A2" s="40"/>
      <c r="B2" s="41" t="s">
        <v>2</v>
      </c>
      <c r="C2" s="41"/>
      <c r="D2" s="28"/>
      <c r="E2" s="31" t="s">
        <v>3</v>
      </c>
      <c r="F2" s="41"/>
      <c r="G2" s="54"/>
      <c r="H2" s="37"/>
      <c r="I2" s="37"/>
    </row>
    <row r="3" spans="1:9" ht="17.25" customHeight="1">
      <c r="A3" s="39"/>
      <c r="B3" s="38" t="s">
        <v>4</v>
      </c>
      <c r="C3" s="38"/>
      <c r="D3" s="33"/>
      <c r="E3" s="38"/>
      <c r="F3" s="38"/>
      <c r="G3" s="56" t="s">
        <v>5</v>
      </c>
      <c r="H3" s="37"/>
      <c r="I3" s="37"/>
    </row>
    <row r="4" spans="1:9" ht="18" customHeight="1">
      <c r="A4" s="53"/>
      <c r="B4" s="53"/>
      <c r="C4" s="53"/>
      <c r="D4" s="55" t="s">
        <v>6</v>
      </c>
      <c r="E4" s="39"/>
      <c r="F4" s="57"/>
      <c r="G4" s="53"/>
      <c r="H4" s="40"/>
      <c r="I4" s="37"/>
    </row>
    <row r="5" spans="1:9" ht="18" customHeight="1">
      <c r="A5" s="58"/>
      <c r="B5" s="55"/>
      <c r="C5" s="55"/>
      <c r="D5" s="68" t="s">
        <v>117</v>
      </c>
      <c r="E5" s="68" t="s">
        <v>117</v>
      </c>
      <c r="F5" s="68" t="s">
        <v>117</v>
      </c>
      <c r="G5" s="55"/>
      <c r="H5" s="40"/>
      <c r="I5" s="37"/>
    </row>
    <row r="6" spans="1:9" ht="18" customHeight="1">
      <c r="A6" s="134" t="s">
        <v>7</v>
      </c>
      <c r="B6" s="132" t="s">
        <v>8</v>
      </c>
      <c r="C6" s="120"/>
      <c r="D6" s="120"/>
      <c r="E6" s="120"/>
      <c r="F6" s="120"/>
      <c r="G6" s="121" t="s">
        <v>130</v>
      </c>
      <c r="H6" s="32"/>
      <c r="I6" s="37"/>
    </row>
    <row r="7" spans="1:9" ht="18" customHeight="1">
      <c r="A7" s="133" t="s">
        <v>9</v>
      </c>
      <c r="B7" s="158" t="s">
        <v>10</v>
      </c>
      <c r="C7" s="215" t="s">
        <v>11</v>
      </c>
      <c r="D7" s="215" t="s">
        <v>11</v>
      </c>
      <c r="E7" s="215" t="s">
        <v>11</v>
      </c>
      <c r="F7" s="215" t="s">
        <v>11</v>
      </c>
      <c r="G7" s="124" t="s">
        <v>12</v>
      </c>
      <c r="H7" s="32"/>
      <c r="I7" s="37"/>
    </row>
    <row r="8" spans="1:9" ht="18" customHeight="1">
      <c r="A8" s="134" t="s">
        <v>13</v>
      </c>
      <c r="B8" s="132" t="s">
        <v>8</v>
      </c>
      <c r="C8" s="120"/>
      <c r="D8" s="120"/>
      <c r="E8" s="120"/>
      <c r="F8" s="120"/>
      <c r="G8" s="121" t="s">
        <v>130</v>
      </c>
      <c r="H8" s="32"/>
      <c r="I8" s="37"/>
    </row>
    <row r="9" spans="1:9" ht="18" customHeight="1">
      <c r="A9" s="133"/>
      <c r="B9" s="158" t="s">
        <v>14</v>
      </c>
      <c r="C9" s="215" t="s">
        <v>11</v>
      </c>
      <c r="D9" s="215" t="s">
        <v>11</v>
      </c>
      <c r="E9" s="215" t="s">
        <v>11</v>
      </c>
      <c r="F9" s="215" t="s">
        <v>11</v>
      </c>
      <c r="G9" s="124" t="s">
        <v>12</v>
      </c>
      <c r="H9" s="32"/>
      <c r="I9" s="37"/>
    </row>
    <row r="10" spans="1:9" ht="18" customHeight="1">
      <c r="A10" s="134" t="s">
        <v>13</v>
      </c>
      <c r="B10" s="119" t="s">
        <v>15</v>
      </c>
      <c r="C10" s="215" t="s">
        <v>11</v>
      </c>
      <c r="D10" s="215" t="s">
        <v>11</v>
      </c>
      <c r="E10" s="215" t="s">
        <v>11</v>
      </c>
      <c r="F10" s="215" t="s">
        <v>11</v>
      </c>
      <c r="G10" s="121" t="s">
        <v>130</v>
      </c>
      <c r="H10" s="32"/>
      <c r="I10" s="37"/>
    </row>
    <row r="11" spans="1:9" ht="18" customHeight="1">
      <c r="A11" s="133"/>
      <c r="B11" s="137" t="s">
        <v>16</v>
      </c>
      <c r="C11" s="215" t="s">
        <v>11</v>
      </c>
      <c r="D11" s="215" t="s">
        <v>11</v>
      </c>
      <c r="E11" s="215" t="s">
        <v>11</v>
      </c>
      <c r="F11" s="215" t="s">
        <v>11</v>
      </c>
      <c r="G11" s="124" t="s">
        <v>12</v>
      </c>
      <c r="H11" s="32"/>
      <c r="I11" s="37"/>
    </row>
    <row r="12" spans="1:9" ht="18" customHeight="1">
      <c r="A12" s="134"/>
      <c r="B12" s="119"/>
      <c r="C12" s="120"/>
      <c r="D12" s="120"/>
      <c r="E12" s="120"/>
      <c r="F12" s="120"/>
      <c r="G12" s="121"/>
      <c r="H12" s="32"/>
      <c r="I12" s="37"/>
    </row>
    <row r="13" spans="1:9" ht="18" customHeight="1">
      <c r="A13" s="133"/>
      <c r="B13" s="137"/>
      <c r="C13" s="123"/>
      <c r="D13" s="124"/>
      <c r="E13" s="124"/>
      <c r="F13" s="124"/>
      <c r="G13" s="124"/>
      <c r="H13" s="32"/>
      <c r="I13" s="37"/>
    </row>
    <row r="14" spans="1:9" ht="18" customHeight="1">
      <c r="A14" s="134"/>
      <c r="B14" s="119"/>
      <c r="C14" s="120"/>
      <c r="D14" s="120"/>
      <c r="E14" s="120"/>
      <c r="F14" s="120"/>
      <c r="G14" s="121"/>
      <c r="H14" s="32"/>
      <c r="I14" s="37"/>
    </row>
    <row r="15" spans="1:9" ht="18" customHeight="1">
      <c r="A15" s="133"/>
      <c r="B15" s="155"/>
      <c r="C15" s="123"/>
      <c r="D15" s="124"/>
      <c r="E15" s="124"/>
      <c r="F15" s="124"/>
      <c r="G15" s="124"/>
      <c r="H15" s="32"/>
      <c r="I15" s="37"/>
    </row>
    <row r="16" spans="1:9" ht="18" customHeight="1">
      <c r="A16" s="134"/>
      <c r="B16" s="119"/>
      <c r="C16" s="120"/>
      <c r="D16" s="120"/>
      <c r="E16" s="120"/>
      <c r="F16" s="120"/>
      <c r="G16" s="121"/>
      <c r="H16" s="32"/>
      <c r="I16" s="37"/>
    </row>
    <row r="17" spans="1:9" ht="18" customHeight="1">
      <c r="A17" s="133"/>
      <c r="B17" s="122"/>
      <c r="C17" s="123"/>
      <c r="D17" s="124"/>
      <c r="E17" s="124"/>
      <c r="F17" s="124"/>
      <c r="G17" s="124"/>
      <c r="H17" s="32"/>
      <c r="I17" s="37"/>
    </row>
    <row r="18" spans="1:9" ht="18" customHeight="1">
      <c r="A18" s="134"/>
      <c r="B18" s="119"/>
      <c r="C18" s="120"/>
      <c r="D18" s="120"/>
      <c r="E18" s="120"/>
      <c r="F18" s="120"/>
      <c r="G18" s="121"/>
      <c r="H18" s="32"/>
      <c r="I18" s="37"/>
    </row>
    <row r="19" spans="1:9" ht="18" customHeight="1">
      <c r="A19" s="133"/>
      <c r="B19" s="122"/>
      <c r="C19" s="123"/>
      <c r="D19" s="124"/>
      <c r="E19" s="124"/>
      <c r="F19" s="124"/>
      <c r="G19" s="124"/>
      <c r="H19" s="32"/>
      <c r="I19" s="37"/>
    </row>
    <row r="20" spans="1:9" ht="18" customHeight="1">
      <c r="A20" s="134"/>
      <c r="B20" s="119"/>
      <c r="C20" s="120"/>
      <c r="D20" s="120"/>
      <c r="E20" s="120"/>
      <c r="F20" s="120"/>
      <c r="G20" s="121"/>
      <c r="H20" s="32"/>
      <c r="I20" s="37"/>
    </row>
    <row r="21" spans="1:9" ht="18" customHeight="1">
      <c r="A21" s="133"/>
      <c r="B21" s="122"/>
      <c r="C21" s="123"/>
      <c r="D21" s="124"/>
      <c r="E21" s="124"/>
      <c r="F21" s="124"/>
      <c r="G21" s="124"/>
      <c r="H21" s="32"/>
      <c r="I21" s="37"/>
    </row>
    <row r="22" spans="1:9" ht="18" customHeight="1">
      <c r="A22" s="134" t="s">
        <v>0</v>
      </c>
      <c r="B22" s="119" t="s">
        <v>0</v>
      </c>
      <c r="C22" s="120"/>
      <c r="D22" s="120"/>
      <c r="E22" s="120"/>
      <c r="F22" s="120"/>
      <c r="G22" s="121"/>
      <c r="H22" s="32"/>
      <c r="I22" s="37"/>
    </row>
    <row r="23" spans="1:9" ht="18" customHeight="1">
      <c r="A23" s="133"/>
      <c r="B23" s="122" t="s">
        <v>0</v>
      </c>
      <c r="C23" s="123"/>
      <c r="D23" s="124"/>
      <c r="E23" s="124"/>
      <c r="F23" s="124"/>
      <c r="G23" s="124"/>
      <c r="H23" s="32"/>
      <c r="I23" s="37"/>
    </row>
    <row r="24" spans="1:9" ht="18" customHeight="1">
      <c r="A24" s="134" t="s">
        <v>0</v>
      </c>
      <c r="B24" s="119" t="s">
        <v>0</v>
      </c>
      <c r="C24" s="120"/>
      <c r="D24" s="120"/>
      <c r="E24" s="120"/>
      <c r="F24" s="120"/>
      <c r="G24" s="121"/>
      <c r="H24" s="32"/>
      <c r="I24" s="37"/>
    </row>
    <row r="25" spans="1:9" ht="18" customHeight="1">
      <c r="A25" s="133"/>
      <c r="B25" s="122" t="s">
        <v>0</v>
      </c>
      <c r="C25" s="123"/>
      <c r="D25" s="124"/>
      <c r="E25" s="124"/>
      <c r="F25" s="124"/>
      <c r="G25" s="124"/>
      <c r="H25" s="32"/>
      <c r="I25" s="37"/>
    </row>
    <row r="26" spans="1:9" ht="18" customHeight="1">
      <c r="A26" s="134"/>
      <c r="B26" s="119"/>
      <c r="C26" s="120"/>
      <c r="D26" s="120"/>
      <c r="E26" s="120"/>
      <c r="F26" s="120"/>
      <c r="G26" s="121"/>
      <c r="H26" s="32"/>
      <c r="I26" s="37"/>
    </row>
    <row r="27" spans="1:9" ht="18" customHeight="1">
      <c r="A27" s="133"/>
      <c r="B27" s="122"/>
      <c r="C27" s="123"/>
      <c r="D27" s="124"/>
      <c r="E27" s="124"/>
      <c r="F27" s="124"/>
      <c r="G27" s="124"/>
      <c r="H27" s="32"/>
      <c r="I27" s="37"/>
    </row>
    <row r="28" spans="1:9" ht="18" customHeight="1">
      <c r="A28" s="134"/>
      <c r="B28" s="119"/>
      <c r="C28" s="120"/>
      <c r="D28" s="120"/>
      <c r="E28" s="120"/>
      <c r="F28" s="120"/>
      <c r="G28" s="121"/>
      <c r="H28" s="32"/>
      <c r="I28" s="37"/>
    </row>
    <row r="29" spans="1:9" ht="18" customHeight="1">
      <c r="A29" s="133"/>
      <c r="B29" s="122"/>
      <c r="C29" s="123"/>
      <c r="D29" s="124"/>
      <c r="E29" s="124"/>
      <c r="F29" s="126"/>
      <c r="G29" s="124"/>
      <c r="H29" s="32"/>
      <c r="I29" s="37"/>
    </row>
    <row r="30" spans="1:9" ht="18" customHeight="1">
      <c r="A30" s="134"/>
      <c r="B30" s="119"/>
      <c r="C30" s="120"/>
      <c r="D30" s="120"/>
      <c r="E30" s="120"/>
      <c r="F30" s="127"/>
      <c r="G30" s="121"/>
      <c r="H30" s="32"/>
      <c r="I30" s="37"/>
    </row>
    <row r="31" spans="1:9" ht="18" customHeight="1">
      <c r="A31" s="133"/>
      <c r="B31" s="122"/>
      <c r="C31" s="123"/>
      <c r="D31" s="124"/>
      <c r="E31" s="124"/>
      <c r="F31" s="124"/>
      <c r="G31" s="124"/>
      <c r="H31" s="32"/>
      <c r="I31" s="37"/>
    </row>
    <row r="32" spans="1:9" ht="18" customHeight="1">
      <c r="A32" s="134"/>
      <c r="B32" s="119"/>
      <c r="C32" s="120"/>
      <c r="D32" s="120"/>
      <c r="E32" s="120"/>
      <c r="F32" s="120"/>
      <c r="G32" s="121"/>
      <c r="H32" s="32"/>
      <c r="I32" s="37"/>
    </row>
    <row r="33" spans="1:9" ht="18" customHeight="1">
      <c r="A33" s="133"/>
      <c r="B33" s="122"/>
      <c r="C33" s="123"/>
      <c r="D33" s="124"/>
      <c r="E33" s="124"/>
      <c r="F33" s="126"/>
      <c r="G33" s="124"/>
      <c r="H33" s="32"/>
      <c r="I33" s="37"/>
    </row>
    <row r="34" spans="1:9" ht="18" customHeight="1">
      <c r="A34" s="134"/>
      <c r="B34" s="119"/>
      <c r="C34" s="120"/>
      <c r="D34" s="120"/>
      <c r="E34" s="120"/>
      <c r="F34" s="127"/>
      <c r="G34" s="121"/>
      <c r="H34" s="32"/>
      <c r="I34" s="37"/>
    </row>
    <row r="35" spans="1:9" ht="18" customHeight="1">
      <c r="A35" s="133"/>
      <c r="B35" s="122"/>
      <c r="C35" s="123"/>
      <c r="D35" s="124"/>
      <c r="E35" s="124"/>
      <c r="F35" s="124"/>
      <c r="G35" s="124"/>
      <c r="H35" s="32"/>
      <c r="I35" s="37"/>
    </row>
    <row r="36" spans="1:9" ht="18" customHeight="1">
      <c r="A36" s="134"/>
      <c r="B36" s="119"/>
      <c r="C36" s="120"/>
      <c r="D36" s="120"/>
      <c r="E36" s="120"/>
      <c r="F36" s="120"/>
      <c r="G36" s="121"/>
      <c r="H36" s="32"/>
      <c r="I36" s="37"/>
    </row>
    <row r="37" spans="1:9" ht="18" customHeight="1">
      <c r="A37" s="133"/>
      <c r="B37" s="122"/>
      <c r="C37" s="123"/>
      <c r="D37" s="124"/>
      <c r="E37" s="124"/>
      <c r="F37" s="124"/>
      <c r="G37" s="124"/>
      <c r="H37" s="32"/>
      <c r="I37" s="37"/>
    </row>
    <row r="38" spans="1:9" ht="18" customHeight="1">
      <c r="A38" s="134"/>
      <c r="B38" s="119"/>
      <c r="C38" s="120"/>
      <c r="D38" s="120"/>
      <c r="E38" s="120"/>
      <c r="F38" s="120"/>
      <c r="G38" s="121"/>
      <c r="H38" s="32"/>
      <c r="I38" s="37"/>
    </row>
    <row r="39" spans="1:9" ht="18" customHeight="1">
      <c r="A39" s="133"/>
      <c r="B39" s="122"/>
      <c r="C39" s="123"/>
      <c r="D39" s="124"/>
      <c r="E39" s="124"/>
      <c r="F39" s="124"/>
      <c r="G39" s="124"/>
      <c r="H39" s="32"/>
      <c r="I39" s="37"/>
    </row>
    <row r="40" spans="1:9" ht="18" customHeight="1">
      <c r="A40" s="134"/>
      <c r="B40" s="119"/>
      <c r="C40" s="120"/>
      <c r="D40" s="120"/>
      <c r="E40" s="120"/>
      <c r="F40" s="120"/>
      <c r="G40" s="121"/>
      <c r="H40" s="32"/>
      <c r="I40" s="37"/>
    </row>
    <row r="41" spans="1:9" ht="18" customHeight="1">
      <c r="A41" s="136"/>
      <c r="B41" s="128"/>
      <c r="C41" s="129"/>
      <c r="D41" s="130"/>
      <c r="E41" s="130"/>
      <c r="F41" s="130"/>
      <c r="G41" s="131"/>
      <c r="H41" s="32"/>
      <c r="I41" s="37"/>
    </row>
    <row r="42" spans="1:9" ht="18" customHeight="1">
      <c r="A42" s="69"/>
      <c r="B42" s="72"/>
      <c r="C42" s="103" t="e">
        <f>+D42+E42+F42</f>
        <v>#VALUE!</v>
      </c>
      <c r="D42" s="86" t="e">
        <f aca="true" t="shared" si="0" ref="D42:F43">+D6+D8+D10+D12+D14+D16+D18+D20+D22+D24+D26+D28+D30+D32+D34+D36+D38+D40</f>
        <v>#VALUE!</v>
      </c>
      <c r="E42" s="86" t="e">
        <f t="shared" si="0"/>
        <v>#VALUE!</v>
      </c>
      <c r="F42" s="86" t="e">
        <f t="shared" si="0"/>
        <v>#VALUE!</v>
      </c>
      <c r="G42" s="82">
        <v>0</v>
      </c>
      <c r="H42" s="85"/>
      <c r="I42" s="37"/>
    </row>
    <row r="43" spans="1:9" ht="18" customHeight="1">
      <c r="A43" s="70"/>
      <c r="B43" s="60"/>
      <c r="C43" s="93" t="e">
        <f>+D43+E43+F43</f>
        <v>#VALUE!</v>
      </c>
      <c r="D43" s="88" t="e">
        <f t="shared" si="0"/>
        <v>#VALUE!</v>
      </c>
      <c r="E43" s="88" t="e">
        <f t="shared" si="0"/>
        <v>#VALUE!</v>
      </c>
      <c r="F43" s="88" t="e">
        <f t="shared" si="0"/>
        <v>#VALUE!</v>
      </c>
      <c r="G43" s="61"/>
      <c r="H43" s="32"/>
      <c r="I43" s="37"/>
    </row>
    <row r="44" spans="1:9" ht="18" customHeight="1">
      <c r="A44" s="62"/>
      <c r="B44" s="63"/>
      <c r="C44" s="64"/>
      <c r="D44" s="65"/>
      <c r="E44" s="65"/>
      <c r="F44" s="65"/>
      <c r="G44" s="65"/>
      <c r="H44" s="31"/>
      <c r="I44" s="37"/>
    </row>
    <row r="45" spans="1:9" ht="18" customHeight="1">
      <c r="A45" s="38"/>
      <c r="B45" s="38"/>
      <c r="C45" s="38"/>
      <c r="D45" s="51"/>
      <c r="E45" s="52"/>
      <c r="F45" s="38"/>
      <c r="G45" s="52" t="s">
        <v>1</v>
      </c>
      <c r="H45" s="31"/>
      <c r="I45" s="37"/>
    </row>
    <row r="46" spans="1:9" ht="18" customHeight="1">
      <c r="A46" s="216"/>
      <c r="B46" s="217" t="s">
        <v>2</v>
      </c>
      <c r="C46" s="217"/>
      <c r="D46" s="83"/>
      <c r="E46" s="149" t="s">
        <v>3</v>
      </c>
      <c r="F46" s="217"/>
      <c r="G46" s="218"/>
      <c r="H46" s="31"/>
      <c r="I46" s="37"/>
    </row>
    <row r="47" spans="1:9" ht="18" customHeight="1">
      <c r="A47" s="39"/>
      <c r="B47" s="38" t="s">
        <v>4</v>
      </c>
      <c r="C47" s="38"/>
      <c r="D47" s="33"/>
      <c r="E47" s="38"/>
      <c r="F47" s="38"/>
      <c r="G47" s="56" t="s">
        <v>5</v>
      </c>
      <c r="H47" s="31"/>
      <c r="I47" s="37"/>
    </row>
    <row r="48" spans="1:9" ht="18" customHeight="1">
      <c r="A48" s="53"/>
      <c r="B48" s="53"/>
      <c r="C48" s="53"/>
      <c r="D48" s="55" t="s">
        <v>6</v>
      </c>
      <c r="E48" s="39"/>
      <c r="F48" s="57"/>
      <c r="G48" s="53"/>
      <c r="H48" s="30"/>
      <c r="I48" s="37"/>
    </row>
    <row r="49" spans="1:9" ht="18" customHeight="1">
      <c r="A49" s="58"/>
      <c r="B49" s="55"/>
      <c r="C49" s="55"/>
      <c r="D49" s="68" t="s">
        <v>117</v>
      </c>
      <c r="E49" s="68" t="s">
        <v>117</v>
      </c>
      <c r="F49" s="68" t="s">
        <v>117</v>
      </c>
      <c r="G49" s="55"/>
      <c r="H49" s="30"/>
      <c r="I49" s="37"/>
    </row>
    <row r="50" spans="1:9" ht="18" customHeight="1">
      <c r="A50" s="49" t="str">
        <f aca="true" t="shared" si="1" ref="A50:B57">+A6</f>
        <v>今回申請</v>
      </c>
      <c r="B50" s="71" t="str">
        <f t="shared" si="1"/>
        <v>〇〇水質管理センター　　　汚泥</v>
      </c>
      <c r="C50" s="90">
        <f>IF(C6="","",IF(C6=C7,"       〃",IF(C6=0,"       －",C6)))</f>
      </c>
      <c r="D50" s="90">
        <f>IF(D6="","",IF(D6=D7,"       〃",IF(D6=0,"       －",D6)))</f>
      </c>
      <c r="E50" s="90">
        <f>IF(E6="","",IF(E6=E7,"       〃",IF(E6=0,"       －",E6)))</f>
      </c>
      <c r="F50" s="90">
        <f>IF(F6="","",IF(F6=0,"       －",F6))</f>
      </c>
      <c r="G50" s="86" t="str">
        <f aca="true" t="shared" si="2" ref="G50:G57">+G6</f>
        <v>R○～○全体設計</v>
      </c>
      <c r="H50" s="30"/>
      <c r="I50" s="37"/>
    </row>
    <row r="51" spans="1:9" ht="18" customHeight="1">
      <c r="A51" s="69" t="str">
        <f t="shared" si="1"/>
        <v> </v>
      </c>
      <c r="B51" s="139" t="str">
        <f t="shared" si="1"/>
        <v>〇〇〇〇焼却炉機械設備工事</v>
      </c>
      <c r="C51" s="91" t="str">
        <f>IF(C7="","",IF(C7=0,"       －",C7))</f>
        <v>〇〇,〇〇〇</v>
      </c>
      <c r="D51" s="91" t="str">
        <f>IF(D7="","",IF(D7=0,"       －",D7))</f>
        <v>〇〇,〇〇〇</v>
      </c>
      <c r="E51" s="91" t="str">
        <f>IF(E7="","",IF(E7=0,"       －",E7))</f>
        <v>〇〇,〇〇〇</v>
      </c>
      <c r="F51" s="91" t="str">
        <f>IF(F7="","",IF(F7=0,"       －",F7))</f>
        <v>〇〇,〇〇〇</v>
      </c>
      <c r="G51" s="87" t="str">
        <f t="shared" si="2"/>
        <v> C=〇,〇〇〇,〇〇〇</v>
      </c>
      <c r="H51" s="30"/>
      <c r="I51" s="37"/>
    </row>
    <row r="52" spans="1:9" ht="18" customHeight="1">
      <c r="A52" s="49" t="str">
        <f t="shared" si="1"/>
        <v>〃</v>
      </c>
      <c r="B52" s="71" t="str">
        <f t="shared" si="1"/>
        <v>〇〇水質管理センター　　　汚泥</v>
      </c>
      <c r="C52" s="90">
        <f>IF(C8="","",IF(C8=C9,"       〃",IF(C8=0,"       －",C8)))</f>
      </c>
      <c r="D52" s="90">
        <f>IF(D8="","",IF(D8=D9,"       〃",IF(D8=0,"       －",D8)))</f>
      </c>
      <c r="E52" s="90">
        <f>IF(E8="","",IF(E8=E9,"       〃",IF(E8=0,"       －",E8)))</f>
      </c>
      <c r="F52" s="90">
        <f>IF(F8="","",IF(F8=0,"       －",F8))</f>
      </c>
      <c r="G52" s="86" t="str">
        <f t="shared" si="2"/>
        <v>R○～○全体設計</v>
      </c>
      <c r="H52" s="30"/>
      <c r="I52" s="37"/>
    </row>
    <row r="53" spans="1:9" ht="18" customHeight="1">
      <c r="A53" s="69">
        <f t="shared" si="1"/>
        <v>0</v>
      </c>
      <c r="B53" s="139" t="str">
        <f t="shared" si="1"/>
        <v>処理施設管理棟築造工事</v>
      </c>
      <c r="C53" s="91" t="str">
        <f>IF(C9="","",IF(C9=0,"       －",C9))</f>
        <v>〇〇,〇〇〇</v>
      </c>
      <c r="D53" s="91" t="str">
        <f>IF(D9="","",IF(D9=0,"       －",D9))</f>
        <v>〇〇,〇〇〇</v>
      </c>
      <c r="E53" s="91" t="str">
        <f>IF(E9="","",IF(E9=0,"       －",E9))</f>
        <v>〇〇,〇〇〇</v>
      </c>
      <c r="F53" s="91" t="str">
        <f>IF(F9="","",IF(F9=0,"       －",F9))</f>
        <v>〇〇,〇〇〇</v>
      </c>
      <c r="G53" s="87" t="str">
        <f t="shared" si="2"/>
        <v> C=〇,〇〇〇,〇〇〇</v>
      </c>
      <c r="H53" s="30"/>
      <c r="I53" s="37"/>
    </row>
    <row r="54" spans="1:9" ht="18" customHeight="1">
      <c r="A54" s="49" t="str">
        <f t="shared" si="1"/>
        <v>〃</v>
      </c>
      <c r="B54" s="86" t="str">
        <f t="shared" si="1"/>
        <v>〇〇水質管理センター</v>
      </c>
      <c r="C54" s="90"/>
      <c r="D54" s="90"/>
      <c r="E54" s="90"/>
      <c r="F54" s="90"/>
      <c r="G54" s="86" t="str">
        <f t="shared" si="2"/>
        <v>R○～○全体設計</v>
      </c>
      <c r="H54" s="30"/>
      <c r="I54" s="37"/>
    </row>
    <row r="55" spans="1:9" ht="18" customHeight="1">
      <c r="A55" s="69">
        <f t="shared" si="1"/>
        <v>0</v>
      </c>
      <c r="B55" s="87" t="str">
        <f t="shared" si="1"/>
        <v>3/8系水処理施設土木建築工事</v>
      </c>
      <c r="C55" s="91" t="str">
        <f>IF(C11="","",IF(C11=0,"       －",C11))</f>
        <v>〇〇,〇〇〇</v>
      </c>
      <c r="D55" s="91" t="str">
        <f>IF(D11="","",IF(D11=0,"       －",D11))</f>
        <v>〇〇,〇〇〇</v>
      </c>
      <c r="E55" s="91" t="str">
        <f>IF(E11="","",IF(E11=0,"       －",E11))</f>
        <v>〇〇,〇〇〇</v>
      </c>
      <c r="F55" s="91" t="str">
        <f>IF(F11="","",IF(F11=0,"       －",F11))</f>
        <v>〇〇,〇〇〇</v>
      </c>
      <c r="G55" s="87" t="str">
        <f t="shared" si="2"/>
        <v> C=〇,〇〇〇,〇〇〇</v>
      </c>
      <c r="H55" s="30"/>
      <c r="I55" s="37"/>
    </row>
    <row r="56" spans="1:9" ht="18" customHeight="1">
      <c r="A56" s="49">
        <f t="shared" si="1"/>
        <v>0</v>
      </c>
      <c r="B56" s="71">
        <f t="shared" si="1"/>
        <v>0</v>
      </c>
      <c r="C56" s="90">
        <f>IF(C12="","",IF(C12=C13,"       〃",IF(C12=0,"       －",C12)))</f>
      </c>
      <c r="D56" s="90">
        <f>IF(D12="","",IF(D12=0,"       －",D12))</f>
      </c>
      <c r="E56" s="90">
        <f>IF(E12="","",IF(E12=E13,"       〃",IF(E12=0,"       －",E12)))</f>
      </c>
      <c r="F56" s="90">
        <f>IF(F12="","",IF(F12=0,"       －",F12))</f>
      </c>
      <c r="G56" s="86">
        <f t="shared" si="2"/>
        <v>0</v>
      </c>
      <c r="H56" s="30"/>
      <c r="I56" s="37"/>
    </row>
    <row r="57" spans="1:9" ht="18" customHeight="1">
      <c r="A57" s="69">
        <f t="shared" si="1"/>
        <v>0</v>
      </c>
      <c r="B57" s="139">
        <f t="shared" si="1"/>
        <v>0</v>
      </c>
      <c r="C57" s="91">
        <f>IF(C13="","",IF(C13=0,"       －",C13))</f>
      </c>
      <c r="D57" s="91">
        <f>IF(D13="","",IF(D13=0,"       －",D13))</f>
      </c>
      <c r="E57" s="91">
        <f>IF(E13="","",IF(E13=0,"       －",E13))</f>
      </c>
      <c r="F57" s="91">
        <f>IF(F13="","",IF(F13=0,"       －",F13))</f>
      </c>
      <c r="G57" s="87">
        <f t="shared" si="2"/>
        <v>0</v>
      </c>
      <c r="H57" s="30"/>
      <c r="I57" s="37"/>
    </row>
    <row r="58" spans="1:9" ht="18" customHeight="1">
      <c r="A58" s="49">
        <f>+A42</f>
        <v>0</v>
      </c>
      <c r="B58" s="72"/>
      <c r="C58" s="90"/>
      <c r="D58" s="90"/>
      <c r="E58" s="90"/>
      <c r="F58" s="90"/>
      <c r="G58" s="71">
        <f>+G42</f>
        <v>0</v>
      </c>
      <c r="H58" s="30"/>
      <c r="I58" s="37"/>
    </row>
    <row r="59" spans="1:9" ht="18" customHeight="1">
      <c r="A59" s="50">
        <f>+A43</f>
        <v>0</v>
      </c>
      <c r="B59" s="89">
        <f>+B43</f>
        <v>0</v>
      </c>
      <c r="C59" s="92"/>
      <c r="D59" s="92"/>
      <c r="E59" s="92"/>
      <c r="F59" s="92"/>
      <c r="G59" s="67">
        <f>IF(G43="","",IF(G43=0,"       －",G43))</f>
      </c>
      <c r="H59" s="65">
        <f>+H43</f>
        <v>0</v>
      </c>
      <c r="I59" s="37"/>
    </row>
    <row r="60" spans="1:9" ht="14.25">
      <c r="A60" s="37"/>
      <c r="B60" s="37"/>
      <c r="C60" s="37"/>
      <c r="D60" s="37"/>
      <c r="E60" s="37"/>
      <c r="F60" s="37"/>
      <c r="G60" s="37"/>
      <c r="H60" s="37"/>
      <c r="I60" s="37"/>
    </row>
    <row r="61" spans="1:9" ht="14.25">
      <c r="A61" s="216"/>
      <c r="B61" s="217" t="s">
        <v>2</v>
      </c>
      <c r="C61" s="217"/>
      <c r="D61" s="83"/>
      <c r="E61" s="149" t="s">
        <v>3</v>
      </c>
      <c r="F61" s="217"/>
      <c r="G61" s="218"/>
      <c r="H61" s="37"/>
      <c r="I61" s="37"/>
    </row>
    <row r="62" spans="1:9" ht="14.25">
      <c r="A62" s="39"/>
      <c r="B62" s="38" t="s">
        <v>4</v>
      </c>
      <c r="C62" s="38"/>
      <c r="D62" s="33"/>
      <c r="E62" s="38"/>
      <c r="F62" s="38"/>
      <c r="G62" s="56" t="s">
        <v>17</v>
      </c>
      <c r="H62" s="37"/>
      <c r="I62" s="37"/>
    </row>
    <row r="63" spans="1:9" ht="14.25">
      <c r="A63" s="53"/>
      <c r="B63" s="53"/>
      <c r="C63" s="53"/>
      <c r="D63" s="55" t="s">
        <v>6</v>
      </c>
      <c r="E63" s="39"/>
      <c r="F63" s="57"/>
      <c r="G63" s="53"/>
      <c r="H63" s="37"/>
      <c r="I63" s="37"/>
    </row>
    <row r="64" spans="1:7" ht="14.25">
      <c r="A64" s="58"/>
      <c r="B64" s="55"/>
      <c r="C64" s="55"/>
      <c r="D64" s="68" t="s">
        <v>117</v>
      </c>
      <c r="E64" s="68" t="s">
        <v>117</v>
      </c>
      <c r="F64" s="68" t="s">
        <v>117</v>
      </c>
      <c r="G64" s="55"/>
    </row>
    <row r="65" spans="1:7" ht="14.25">
      <c r="A65" s="219" t="s">
        <v>7</v>
      </c>
      <c r="B65" s="220" t="s">
        <v>18</v>
      </c>
      <c r="C65" s="221"/>
      <c r="D65" s="221"/>
      <c r="E65" s="221"/>
      <c r="F65" s="221"/>
      <c r="G65" s="221" t="s">
        <v>118</v>
      </c>
    </row>
    <row r="66" spans="1:7" ht="14.25">
      <c r="A66" s="222" t="s">
        <v>9</v>
      </c>
      <c r="B66" s="223" t="s">
        <v>10</v>
      </c>
      <c r="C66" s="224" t="s">
        <v>11</v>
      </c>
      <c r="D66" s="224" t="s">
        <v>11</v>
      </c>
      <c r="E66" s="224" t="s">
        <v>11</v>
      </c>
      <c r="F66" s="224" t="s">
        <v>11</v>
      </c>
      <c r="G66" s="225" t="s">
        <v>12</v>
      </c>
    </row>
    <row r="67" spans="1:7" ht="14.25">
      <c r="A67" s="219" t="s">
        <v>13</v>
      </c>
      <c r="B67" s="220" t="s">
        <v>18</v>
      </c>
      <c r="C67" s="221"/>
      <c r="D67" s="221"/>
      <c r="E67" s="221"/>
      <c r="F67" s="221"/>
      <c r="G67" s="221" t="s">
        <v>118</v>
      </c>
    </row>
    <row r="68" spans="1:7" ht="14.25">
      <c r="A68" s="222"/>
      <c r="B68" s="223" t="s">
        <v>14</v>
      </c>
      <c r="C68" s="224" t="s">
        <v>11</v>
      </c>
      <c r="D68" s="224" t="s">
        <v>11</v>
      </c>
      <c r="E68" s="224" t="s">
        <v>11</v>
      </c>
      <c r="F68" s="224" t="s">
        <v>11</v>
      </c>
      <c r="G68" s="225" t="s">
        <v>12</v>
      </c>
    </row>
    <row r="69" spans="1:7" ht="14.25">
      <c r="A69" s="219" t="s">
        <v>13</v>
      </c>
      <c r="B69" s="226" t="s">
        <v>15</v>
      </c>
      <c r="C69" s="224" t="s">
        <v>11</v>
      </c>
      <c r="D69" s="224" t="s">
        <v>11</v>
      </c>
      <c r="E69" s="224" t="s">
        <v>11</v>
      </c>
      <c r="F69" s="224" t="s">
        <v>11</v>
      </c>
      <c r="G69" s="221" t="s">
        <v>118</v>
      </c>
    </row>
    <row r="70" spans="1:7" ht="14.25">
      <c r="A70" s="227">
        <f>+A26</f>
        <v>0</v>
      </c>
      <c r="B70" s="228" t="s">
        <v>16</v>
      </c>
      <c r="C70" s="224" t="s">
        <v>11</v>
      </c>
      <c r="D70" s="224" t="s">
        <v>11</v>
      </c>
      <c r="E70" s="224" t="s">
        <v>11</v>
      </c>
      <c r="F70" s="224" t="s">
        <v>11</v>
      </c>
      <c r="G70" s="225" t="s">
        <v>12</v>
      </c>
    </row>
    <row r="71" spans="1:7" ht="14.25">
      <c r="A71" s="49">
        <f>+A27</f>
        <v>0</v>
      </c>
      <c r="B71" s="71">
        <f>+B27</f>
        <v>0</v>
      </c>
      <c r="C71" s="90">
        <f>IF(C27="","",IF(C27=C28,"       〃",IF(C27=0,"       －",C27)))</f>
      </c>
      <c r="D71" s="90">
        <f>IF(D27="","",IF(D27=0,"       －",D27))</f>
      </c>
      <c r="E71" s="90">
        <f>IF(E27="","",IF(E27=E28,"       〃",IF(E27=0,"       －",E27)))</f>
      </c>
      <c r="F71" s="90">
        <f>IF(F27="","",IF(F27=0,"       －",F27))</f>
      </c>
      <c r="G71" s="86">
        <f>+G27</f>
        <v>0</v>
      </c>
    </row>
    <row r="72" spans="1:7" ht="14.25">
      <c r="A72" s="69">
        <f>+A28</f>
        <v>0</v>
      </c>
      <c r="B72" s="139">
        <f>+B28</f>
        <v>0</v>
      </c>
      <c r="C72" s="91">
        <f>IF(C28="","",IF(C28=0,"       －",C28))</f>
      </c>
      <c r="D72" s="91">
        <f>IF(D28="","",IF(D28=0,"       －",D28))</f>
      </c>
      <c r="E72" s="91">
        <f>IF(E28="","",IF(E28=0,"       －",E28))</f>
      </c>
      <c r="F72" s="91">
        <f>IF(F28="","",IF(F28=0,"       －",F28))</f>
      </c>
      <c r="G72" s="87">
        <f>+G28</f>
        <v>0</v>
      </c>
    </row>
    <row r="73" spans="1:7" ht="14.25">
      <c r="A73" s="49">
        <f>+A57</f>
        <v>0</v>
      </c>
      <c r="B73" s="72"/>
      <c r="C73" s="90"/>
      <c r="D73" s="90"/>
      <c r="E73" s="90"/>
      <c r="F73" s="90"/>
      <c r="G73" s="71">
        <f>+G57</f>
        <v>0</v>
      </c>
    </row>
    <row r="74" spans="1:7" ht="14.25">
      <c r="A74" s="50">
        <f>+A58</f>
        <v>0</v>
      </c>
      <c r="B74" s="89">
        <f>+B58</f>
        <v>0</v>
      </c>
      <c r="C74" s="92"/>
      <c r="D74" s="92"/>
      <c r="E74" s="92"/>
      <c r="F74" s="92"/>
      <c r="G74" s="67"/>
    </row>
    <row r="76" spans="1:7" ht="17.25">
      <c r="A76" s="38"/>
      <c r="B76" s="73" t="s">
        <v>19</v>
      </c>
      <c r="C76" s="51"/>
      <c r="D76" s="38"/>
      <c r="E76" s="38"/>
      <c r="F76" s="33"/>
      <c r="G76" s="74" t="s">
        <v>20</v>
      </c>
    </row>
    <row r="77" spans="1:7" ht="26.25" customHeight="1">
      <c r="A77" s="55" t="s">
        <v>21</v>
      </c>
      <c r="B77" s="55"/>
      <c r="C77" s="55"/>
      <c r="D77" s="76"/>
      <c r="E77" s="75"/>
      <c r="F77" s="52"/>
      <c r="G77" s="56" t="s">
        <v>113</v>
      </c>
    </row>
    <row r="78" spans="1:7" ht="14.25">
      <c r="A78" s="77"/>
      <c r="B78" s="77"/>
      <c r="C78" s="78" t="s">
        <v>22</v>
      </c>
      <c r="D78" s="77" t="s">
        <v>23</v>
      </c>
      <c r="E78" s="118" t="s">
        <v>24</v>
      </c>
      <c r="F78" s="118"/>
      <c r="G78" s="77"/>
    </row>
    <row r="79" spans="1:7" ht="14.25">
      <c r="A79" s="58"/>
      <c r="B79" s="58"/>
      <c r="C79" s="79" t="s">
        <v>25</v>
      </c>
      <c r="D79" s="80" t="s">
        <v>26</v>
      </c>
      <c r="E79" s="81" t="s">
        <v>27</v>
      </c>
      <c r="F79" s="68" t="s">
        <v>28</v>
      </c>
      <c r="G79" s="80"/>
    </row>
    <row r="80" spans="1:7" ht="14.25">
      <c r="A80" s="229"/>
      <c r="B80" s="230"/>
      <c r="C80" s="230"/>
      <c r="D80" s="231">
        <v>0</v>
      </c>
      <c r="E80" s="231">
        <v>0</v>
      </c>
      <c r="F80" s="232"/>
      <c r="G80" s="233"/>
    </row>
    <row r="81" spans="1:7" ht="14.25">
      <c r="A81" s="234"/>
      <c r="B81" s="235"/>
      <c r="C81" s="235"/>
      <c r="D81" s="236">
        <v>0</v>
      </c>
      <c r="E81" s="236">
        <v>0</v>
      </c>
      <c r="F81" s="237"/>
      <c r="G81" s="237"/>
    </row>
    <row r="82" spans="1:7" ht="14.25">
      <c r="A82" s="229" t="s">
        <v>9</v>
      </c>
      <c r="B82" s="230" t="s">
        <v>9</v>
      </c>
      <c r="C82" s="238"/>
      <c r="D82" s="231"/>
      <c r="E82" s="231"/>
      <c r="F82" s="232"/>
      <c r="G82" s="233"/>
    </row>
    <row r="83" spans="1:7" ht="14.25">
      <c r="A83" s="234"/>
      <c r="B83" s="235" t="s">
        <v>9</v>
      </c>
      <c r="C83" s="235"/>
      <c r="D83" s="236"/>
      <c r="E83" s="236"/>
      <c r="F83" s="237"/>
      <c r="G83" s="237"/>
    </row>
    <row r="84" spans="1:7" ht="14.25">
      <c r="A84" s="229" t="s">
        <v>9</v>
      </c>
      <c r="B84" s="230" t="s">
        <v>9</v>
      </c>
      <c r="C84" s="238"/>
      <c r="D84" s="231"/>
      <c r="E84" s="231"/>
      <c r="F84" s="232"/>
      <c r="G84" s="233"/>
    </row>
    <row r="85" spans="1:7" ht="14.25">
      <c r="A85" s="234"/>
      <c r="B85" s="235" t="s">
        <v>9</v>
      </c>
      <c r="C85" s="235"/>
      <c r="D85" s="236"/>
      <c r="E85" s="236"/>
      <c r="F85" s="237"/>
      <c r="G85" s="237"/>
    </row>
    <row r="86" spans="1:7" ht="14.25">
      <c r="A86" s="229"/>
      <c r="B86" s="230"/>
      <c r="C86" s="238"/>
      <c r="D86" s="231"/>
      <c r="E86" s="231"/>
      <c r="F86" s="232"/>
      <c r="G86" s="233"/>
    </row>
    <row r="87" spans="1:7" ht="14.25">
      <c r="A87" s="239"/>
      <c r="B87" s="240"/>
      <c r="C87" s="240"/>
      <c r="D87" s="241"/>
      <c r="E87" s="241"/>
      <c r="F87" s="242"/>
      <c r="G87" s="242"/>
    </row>
    <row r="89" ht="14.25">
      <c r="A89" s="44" t="s">
        <v>29</v>
      </c>
    </row>
  </sheetData>
  <sheetProtection/>
  <printOptions/>
  <pageMargins left="0.7086614173228347" right="0.31496062992125984" top="0.9448818897637796" bottom="0.7480314960629921" header="0.6692913385826772" footer="0.5118110236220472"/>
  <pageSetup horizontalDpi="300" verticalDpi="3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2002-01-16T07:15:26Z</cp:lastPrinted>
  <dcterms:created xsi:type="dcterms:W3CDTF">1997-01-17T01:34:11Z</dcterms:created>
  <dcterms:modified xsi:type="dcterms:W3CDTF">2019-04-26T06:41:17Z</dcterms:modified>
  <cp:category/>
  <cp:version/>
  <cp:contentType/>
  <cp:contentStatus/>
</cp:coreProperties>
</file>