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50C1739A-E5A7-42F4-A8A1-D94752CA8976}" xr6:coauthVersionLast="47" xr6:coauthVersionMax="47" xr10:uidLastSave="{00000000-0000-0000-0000-000000000000}"/>
  <bookViews>
    <workbookView xWindow="-120" yWindow="-120" windowWidth="29040" windowHeight="15720" tabRatio="798" xr2:uid="{00000000-000D-0000-FFFF-FFFF00000000}"/>
  </bookViews>
  <sheets>
    <sheet name="4-1" sheetId="55" r:id="rId1"/>
    <sheet name="4-2" sheetId="56" r:id="rId2"/>
    <sheet name="4-3" sheetId="60" r:id="rId3"/>
    <sheet name="4-4" sheetId="58" r:id="rId4"/>
    <sheet name="6" sheetId="50" r:id="rId5"/>
    <sheet name="6（障害者対象）" sheetId="51" r:id="rId6"/>
    <sheet name="7-1" sheetId="59" r:id="rId7"/>
    <sheet name="7-2" sheetId="42" r:id="rId8"/>
    <sheet name="8" sheetId="52" r:id="rId9"/>
    <sheet name="9" sheetId="23" r:id="rId10"/>
    <sheet name="11" sheetId="61" r:id="rId11"/>
    <sheet name="12" sheetId="64" r:id="rId12"/>
  </sheets>
  <definedNames>
    <definedName name="_Key1" localSheetId="2" hidden="1">#REF!</definedName>
    <definedName name="_Key1" localSheetId="6" hidden="1">#REF!</definedName>
    <definedName name="_Key1" hidden="1">#REF!</definedName>
    <definedName name="_Order1" hidden="1">255</definedName>
    <definedName name="_Sort" localSheetId="3" hidden="1">#REF!</definedName>
    <definedName name="_Sort" localSheetId="6" hidden="1">#REF!</definedName>
    <definedName name="_Sort" hidden="1">#REF!</definedName>
    <definedName name="_xlnm.Print_Area" localSheetId="10">'11'!$A$1:$AI$66</definedName>
    <definedName name="_xlnm.Print_Area" localSheetId="11">'12'!$A$1:$M$114</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'6（障害者対象）'!$A$1:$H$43</definedName>
    <definedName name="_xlnm.Print_Area" localSheetId="6">'7-1'!$B$1:$J$15</definedName>
    <definedName name="_xlnm.Print_Area" localSheetId="7">'7-2'!$A$1:$D$22</definedName>
    <definedName name="_xlnm.Print_Area" localSheetId="8">'8'!$A$1:$H$26</definedName>
    <definedName name="_xlnm.Print_Area" localSheetId="9">'9'!$A$1:$F$21</definedName>
    <definedName name="_xlnm.Print_Titles" localSheetId="11">'12'!$5:$5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4" l="1"/>
  <c r="H12" i="64"/>
  <c r="I24" i="64" s="1"/>
  <c r="I11" i="64"/>
  <c r="I10" i="64"/>
  <c r="I9" i="64"/>
  <c r="I8" i="64"/>
  <c r="I12" i="64" s="1"/>
  <c r="J12" i="64" s="1"/>
  <c r="I18" i="64" l="1"/>
  <c r="AB45" i="60"/>
  <c r="Y43" i="60"/>
  <c r="P43" i="60"/>
  <c r="G43" i="60"/>
  <c r="B43" i="60"/>
  <c r="Y42" i="60"/>
  <c r="P42" i="60"/>
  <c r="G42" i="60"/>
  <c r="D42" i="60"/>
  <c r="Y41" i="60"/>
  <c r="P41" i="60"/>
  <c r="G41" i="60"/>
  <c r="Y40" i="60"/>
  <c r="P40" i="60"/>
  <c r="G40" i="60"/>
  <c r="Y39" i="60"/>
  <c r="P39" i="60"/>
  <c r="G39" i="60"/>
  <c r="Y38" i="60"/>
  <c r="P38" i="60"/>
  <c r="G38" i="60"/>
  <c r="Y37" i="60"/>
  <c r="P37" i="60"/>
  <c r="G37" i="60"/>
  <c r="Y36" i="60"/>
  <c r="P36" i="60"/>
  <c r="G36" i="60"/>
  <c r="Y35" i="60"/>
  <c r="P35" i="60"/>
  <c r="G35" i="60"/>
  <c r="Y34" i="60"/>
  <c r="P34" i="60"/>
  <c r="G34" i="60"/>
  <c r="Y33" i="60"/>
  <c r="P33" i="60"/>
  <c r="G33" i="60"/>
  <c r="Y32" i="60"/>
  <c r="P32" i="60"/>
  <c r="G32" i="60"/>
  <c r="Y31" i="60"/>
  <c r="P31" i="60"/>
  <c r="G31" i="60"/>
  <c r="Y30" i="60"/>
  <c r="P30" i="60"/>
  <c r="G30" i="60"/>
  <c r="Y29" i="60"/>
  <c r="P29" i="60"/>
  <c r="G29" i="60"/>
  <c r="Y28" i="60"/>
  <c r="P28" i="60"/>
  <c r="G28" i="60"/>
  <c r="Y27" i="60"/>
  <c r="P27" i="60"/>
  <c r="G27" i="60"/>
  <c r="Y26" i="60"/>
  <c r="P26" i="60"/>
  <c r="G26" i="60"/>
  <c r="Y25" i="60"/>
  <c r="P25" i="60"/>
  <c r="G25" i="60"/>
  <c r="Y24" i="60"/>
  <c r="P24" i="60"/>
  <c r="G24" i="60"/>
  <c r="Y23" i="60"/>
  <c r="P23" i="60"/>
  <c r="G23" i="60"/>
  <c r="Y22" i="60"/>
  <c r="P22" i="60"/>
  <c r="G22" i="60"/>
  <c r="Y21" i="60"/>
  <c r="P21" i="60"/>
  <c r="G21" i="60"/>
  <c r="Y20" i="60"/>
  <c r="P20" i="60"/>
  <c r="G20" i="60"/>
  <c r="Y19" i="60"/>
  <c r="P19" i="60"/>
  <c r="G19" i="60"/>
  <c r="Y18" i="60"/>
  <c r="P18" i="60"/>
  <c r="G18" i="60"/>
  <c r="Y17" i="60"/>
  <c r="P17" i="60"/>
  <c r="G17" i="60"/>
  <c r="Y16" i="60"/>
  <c r="P16" i="60"/>
  <c r="G16" i="60"/>
  <c r="Y15" i="60"/>
  <c r="P15" i="60"/>
  <c r="G15" i="60"/>
  <c r="Y14" i="60"/>
  <c r="P14" i="60"/>
  <c r="G14" i="60"/>
  <c r="Y13" i="60"/>
  <c r="P13" i="60"/>
  <c r="G13" i="60"/>
  <c r="E13" i="60"/>
  <c r="A9" i="60"/>
  <c r="C7" i="60"/>
  <c r="A7" i="60"/>
  <c r="A6" i="60"/>
  <c r="A5" i="60"/>
  <c r="A4" i="60"/>
  <c r="Z47" i="60" l="1"/>
  <c r="H45" i="60"/>
  <c r="H47" i="60"/>
  <c r="H46" i="60"/>
  <c r="W13" i="60"/>
  <c r="Z46" i="60"/>
  <c r="F13" i="60"/>
  <c r="N13" i="60"/>
  <c r="E14" i="60" s="1"/>
  <c r="Q46" i="60"/>
  <c r="Q47" i="60"/>
  <c r="AF13" i="60"/>
  <c r="W14" i="60" l="1"/>
  <c r="E15" i="60"/>
  <c r="F14" i="60"/>
  <c r="S45" i="60"/>
  <c r="Z45" i="60"/>
  <c r="X13" i="60"/>
  <c r="AE49" i="60"/>
  <c r="J45" i="60"/>
  <c r="N14" i="60"/>
  <c r="Q45" i="60"/>
  <c r="O13" i="60"/>
  <c r="AE48" i="60"/>
  <c r="N15" i="60" l="1"/>
  <c r="O14" i="60"/>
  <c r="W15" i="60"/>
  <c r="X14" i="60"/>
  <c r="F15" i="60"/>
  <c r="E16" i="60"/>
  <c r="E17" i="60" l="1"/>
  <c r="F16" i="60"/>
  <c r="X15" i="60"/>
  <c r="W16" i="60"/>
  <c r="N16" i="60"/>
  <c r="O15" i="60"/>
  <c r="W17" i="60" l="1"/>
  <c r="X16" i="60"/>
  <c r="F17" i="60"/>
  <c r="E18" i="60"/>
  <c r="N17" i="60"/>
  <c r="O16" i="60"/>
  <c r="N18" i="60" l="1"/>
  <c r="O17" i="60"/>
  <c r="E19" i="60"/>
  <c r="F18" i="60"/>
  <c r="X17" i="60"/>
  <c r="W18" i="60"/>
  <c r="W19" i="60" l="1"/>
  <c r="X18" i="60"/>
  <c r="F19" i="60"/>
  <c r="E20" i="60"/>
  <c r="N19" i="60"/>
  <c r="O18" i="60"/>
  <c r="N20" i="60" l="1"/>
  <c r="O19" i="60"/>
  <c r="E21" i="60"/>
  <c r="F20" i="60"/>
  <c r="X19" i="60"/>
  <c r="W20" i="60"/>
  <c r="W21" i="60" l="1"/>
  <c r="X20" i="60"/>
  <c r="F21" i="60"/>
  <c r="E22" i="60"/>
  <c r="N21" i="60"/>
  <c r="O20" i="60"/>
  <c r="E23" i="60" l="1"/>
  <c r="F22" i="60"/>
  <c r="N22" i="60"/>
  <c r="O21" i="60"/>
  <c r="X21" i="60"/>
  <c r="W22" i="60"/>
  <c r="W23" i="60" l="1"/>
  <c r="X22" i="60"/>
  <c r="N23" i="60"/>
  <c r="O22" i="60"/>
  <c r="E24" i="60"/>
  <c r="F23" i="60"/>
  <c r="E25" i="60" l="1"/>
  <c r="F24" i="60"/>
  <c r="N24" i="60"/>
  <c r="O23" i="60"/>
  <c r="W24" i="60"/>
  <c r="X23" i="60"/>
  <c r="W25" i="60" l="1"/>
  <c r="X24" i="60"/>
  <c r="O24" i="60"/>
  <c r="N25" i="60"/>
  <c r="E26" i="60"/>
  <c r="F25" i="60"/>
  <c r="N26" i="60" l="1"/>
  <c r="O25" i="60"/>
  <c r="E27" i="60"/>
  <c r="F26" i="60"/>
  <c r="W26" i="60"/>
  <c r="X25" i="60"/>
  <c r="W27" i="60" l="1"/>
  <c r="X26" i="60"/>
  <c r="E28" i="60"/>
  <c r="F27" i="60"/>
  <c r="O26" i="60"/>
  <c r="N27" i="60"/>
  <c r="N28" i="60" l="1"/>
  <c r="O27" i="60"/>
  <c r="E29" i="60"/>
  <c r="F28" i="60"/>
  <c r="W28" i="60"/>
  <c r="X27" i="60"/>
  <c r="W29" i="60" l="1"/>
  <c r="X28" i="60"/>
  <c r="E30" i="60"/>
  <c r="F29" i="60"/>
  <c r="O28" i="60"/>
  <c r="N29" i="60"/>
  <c r="N30" i="60" l="1"/>
  <c r="O29" i="60"/>
  <c r="E31" i="60"/>
  <c r="F30" i="60"/>
  <c r="W30" i="60"/>
  <c r="X29" i="60"/>
  <c r="W31" i="60" l="1"/>
  <c r="X30" i="60"/>
  <c r="E32" i="60"/>
  <c r="F31" i="60"/>
  <c r="O30" i="60"/>
  <c r="N31" i="60"/>
  <c r="N32" i="60" l="1"/>
  <c r="O31" i="60"/>
  <c r="E33" i="60"/>
  <c r="F32" i="60"/>
  <c r="W32" i="60"/>
  <c r="X31" i="60"/>
  <c r="W33" i="60" l="1"/>
  <c r="X32" i="60"/>
  <c r="E34" i="60"/>
  <c r="F33" i="60"/>
  <c r="O32" i="60"/>
  <c r="N33" i="60"/>
  <c r="N34" i="60" l="1"/>
  <c r="O33" i="60"/>
  <c r="E35" i="60"/>
  <c r="F34" i="60"/>
  <c r="W34" i="60"/>
  <c r="X33" i="60"/>
  <c r="W35" i="60" l="1"/>
  <c r="X34" i="60"/>
  <c r="E36" i="60"/>
  <c r="F35" i="60"/>
  <c r="O34" i="60"/>
  <c r="N35" i="60"/>
  <c r="N36" i="60" l="1"/>
  <c r="O35" i="60"/>
  <c r="E37" i="60"/>
  <c r="F36" i="60"/>
  <c r="W36" i="60"/>
  <c r="X35" i="60"/>
  <c r="W37" i="60" l="1"/>
  <c r="X36" i="60"/>
  <c r="E38" i="60"/>
  <c r="F37" i="60"/>
  <c r="O36" i="60"/>
  <c r="N37" i="60"/>
  <c r="N38" i="60" l="1"/>
  <c r="O37" i="60"/>
  <c r="E39" i="60"/>
  <c r="F38" i="60"/>
  <c r="W38" i="60"/>
  <c r="X37" i="60"/>
  <c r="W39" i="60" l="1"/>
  <c r="X38" i="60"/>
  <c r="E40" i="60"/>
  <c r="F39" i="60"/>
  <c r="O38" i="60"/>
  <c r="N39" i="60"/>
  <c r="N40" i="60" l="1"/>
  <c r="O39" i="60"/>
  <c r="E41" i="60"/>
  <c r="F40" i="60"/>
  <c r="W40" i="60"/>
  <c r="X39" i="60"/>
  <c r="W41" i="60" l="1"/>
  <c r="X40" i="60"/>
  <c r="E42" i="60"/>
  <c r="F41" i="60"/>
  <c r="O40" i="60"/>
  <c r="N41" i="60"/>
  <c r="O41" i="60" l="1"/>
  <c r="N42" i="60"/>
  <c r="E43" i="60"/>
  <c r="F43" i="60" s="1"/>
  <c r="F42" i="60"/>
  <c r="W42" i="60"/>
  <c r="X41" i="60"/>
  <c r="O42" i="60" l="1"/>
  <c r="N43" i="60"/>
  <c r="O43" i="60" s="1"/>
  <c r="W43" i="60"/>
  <c r="X43" i="60" s="1"/>
  <c r="X42" i="60"/>
  <c r="C24" i="60" l="1"/>
  <c r="D24" i="60" s="1"/>
  <c r="C17" i="60"/>
  <c r="D17" i="60" s="1"/>
  <c r="C16" i="60"/>
  <c r="D16" i="60" s="1"/>
  <c r="C36" i="60"/>
  <c r="D36" i="60" s="1"/>
  <c r="C18" i="60"/>
  <c r="D18" i="60" s="1"/>
  <c r="C34" i="60"/>
  <c r="D34" i="60" s="1"/>
  <c r="C31" i="60"/>
  <c r="D31" i="60" s="1"/>
  <c r="C13" i="60"/>
  <c r="C32" i="60"/>
  <c r="D32" i="60" s="1"/>
  <c r="C27" i="60"/>
  <c r="D27" i="60" s="1"/>
  <c r="C20" i="60"/>
  <c r="D20" i="60" s="1"/>
  <c r="C21" i="60"/>
  <c r="D21" i="60" s="1"/>
  <c r="C39" i="60"/>
  <c r="D39" i="60" s="1"/>
  <c r="C35" i="60"/>
  <c r="D35" i="60" s="1"/>
  <c r="C28" i="60"/>
  <c r="D28" i="60" s="1"/>
  <c r="C30" i="60"/>
  <c r="D30" i="60" s="1"/>
  <c r="C22" i="60"/>
  <c r="D22" i="60" s="1"/>
  <c r="C19" i="60"/>
  <c r="D19" i="60" s="1"/>
  <c r="C41" i="60"/>
  <c r="D41" i="60" s="1"/>
  <c r="C14" i="60"/>
  <c r="D14" i="60" s="1"/>
  <c r="C29" i="60"/>
  <c r="D29" i="60" s="1"/>
  <c r="C25" i="60"/>
  <c r="D25" i="60" s="1"/>
  <c r="C26" i="60"/>
  <c r="D26" i="60" s="1"/>
  <c r="C38" i="60"/>
  <c r="D38" i="60" s="1"/>
  <c r="C15" i="60"/>
  <c r="D15" i="60" s="1"/>
  <c r="C37" i="60"/>
  <c r="D37" i="60" s="1"/>
  <c r="C33" i="60"/>
  <c r="D33" i="60" s="1"/>
  <c r="C40" i="60"/>
  <c r="D40" i="60" s="1"/>
  <c r="C23" i="60"/>
  <c r="D23" i="60" s="1"/>
  <c r="C43" i="60" l="1"/>
  <c r="D43" i="60" s="1"/>
  <c r="D13" i="60"/>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600-000001000000}">
      <text>
        <r>
          <rPr>
            <sz val="9"/>
            <color indexed="81"/>
            <rFont val="ＭＳ 明朝"/>
            <family val="1"/>
            <charset val="128"/>
          </rPr>
          <t>○印をつける</t>
        </r>
      </text>
    </comment>
    <comment ref="F8" authorId="0" shapeId="0" xr:uid="{00000000-0006-0000-06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600-000003000000}">
      <text>
        <r>
          <rPr>
            <sz val="9"/>
            <color indexed="81"/>
            <rFont val="ＭＳ 明朝"/>
            <family val="1"/>
            <charset val="128"/>
          </rPr>
          <t>講師の職務履歴(担当講座内容等)及び期間を記入すること。</t>
        </r>
      </text>
    </comment>
    <comment ref="H8" authorId="0" shapeId="0" xr:uid="{00000000-0006-0000-06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600-000005000000}">
      <text>
        <r>
          <rPr>
            <sz val="9"/>
            <color indexed="81"/>
            <rFont val="ＭＳ 明朝"/>
            <family val="1"/>
            <charset val="128"/>
          </rPr>
          <t>保有している場合は、資格名を記入すること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3859ECAC-426A-41E1-B317-6759F091AAED}">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<sst xmlns="http://schemas.openxmlformats.org/spreadsheetml/2006/main" count="1050" uniqueCount="636">
  <si>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</si>
  <si>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</si>
  <si>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</si>
  <si>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</si>
  <si>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</si>
  <si>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</si>
  <si>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</si>
  <si>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</si>
  <si>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</si>
  <si>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</si>
  <si>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</si>
  <si>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</si>
  <si>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</si>
  <si>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</si>
  <si>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</si>
  <si>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</si>
  <si>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</si>
  <si>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</si>
  <si>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</si>
  <si>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</si>
  <si>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</si>
  <si>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</si>
  <si>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</si>
  <si>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</si>
  <si>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</si>
  <si>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</si>
  <si>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</si>
  <si>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</si>
  <si>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</si>
  <si>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</si>
  <si>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</si>
  <si>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</si>
  <si>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</si>
  <si>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</si>
  <si>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</si>
  <si>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</si>
  <si>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</si>
  <si>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</si>
  <si>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</si>
  <si>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</si>
  <si>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</si>
  <si>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</si>
  <si>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</si>
  <si>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</si>
  <si>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</si>
  <si>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</si>
  <si>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</si>
  <si>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</si>
  <si>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</si>
  <si>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</si>
  <si>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</si>
  <si>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</si>
  <si>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</si>
  <si>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</si>
  <si>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</si>
  <si>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</si>
  <si>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</si>
  <si>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</si>
  <si>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</si>
  <si>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</si>
  <si>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</si>
  <si>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</si>
  <si>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</si>
  <si>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</si>
  <si>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</si>
  <si>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</si>
  <si>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</si>
  <si>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</si>
  <si>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</si>
  <si>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</si>
  <si>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</si>
  <si>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</si>
  <si>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</si>
  <si>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</si>
  <si>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</si>
  <si>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</si>
  <si>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</si>
  <si>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【その他、以下の書類を添付すること】</t>
    <rPh sb="7" eb="8">
      <t>タ</t>
    </rPh>
    <rPh sb="9" eb="11">
      <t>イカ</t>
    </rPh>
    <rPh sb="12" eb="14">
      <t>ショルイ</t>
    </rPh>
    <rPh sb="15" eb="17">
      <t>テンプ</t>
    </rPh>
    <phoneticPr fontId="2"/>
  </si>
  <si>
    <t>バリアフリー経路</t>
    <rPh sb="6" eb="8">
      <t>ケイロ</t>
    </rPh>
    <phoneticPr fontId="2"/>
  </si>
  <si>
    <t>入口から教室までの間に段差・階段その他の支障</t>
    <rPh sb="0" eb="1">
      <t>イ</t>
    </rPh>
    <rPh sb="1" eb="2">
      <t>グチ</t>
    </rPh>
    <rPh sb="4" eb="6">
      <t>キョウシツ</t>
    </rPh>
    <rPh sb="9" eb="10">
      <t>カン</t>
    </rPh>
    <rPh sb="11" eb="13">
      <t>ダンサ</t>
    </rPh>
    <rPh sb="14" eb="16">
      <t>カイダン</t>
    </rPh>
    <rPh sb="18" eb="19">
      <t>タ</t>
    </rPh>
    <rPh sb="20" eb="22">
      <t>シショウ</t>
    </rPh>
    <phoneticPr fontId="2"/>
  </si>
  <si>
    <t>ない、もしくはある場合でもスロープ等により支障なく通行可</t>
    <rPh sb="9" eb="11">
      <t>バアイ</t>
    </rPh>
    <rPh sb="17" eb="18">
      <t>トウ</t>
    </rPh>
    <rPh sb="21" eb="23">
      <t>シショウ</t>
    </rPh>
    <rPh sb="25" eb="27">
      <t>ツウコウ</t>
    </rPh>
    <rPh sb="27" eb="28">
      <t>カ</t>
    </rPh>
    <phoneticPr fontId="2"/>
  </si>
  <si>
    <t>廊下幅（傾斜路含む）</t>
    <rPh sb="0" eb="2">
      <t>ロウカ</t>
    </rPh>
    <rPh sb="2" eb="3">
      <t>ハバ</t>
    </rPh>
    <rPh sb="4" eb="7">
      <t>ケイシャロ</t>
    </rPh>
    <rPh sb="7" eb="8">
      <t>フク</t>
    </rPh>
    <phoneticPr fontId="2"/>
  </si>
  <si>
    <t>敷設されている</t>
    <rPh sb="0" eb="2">
      <t>シセツ</t>
    </rPh>
    <phoneticPr fontId="2"/>
  </si>
  <si>
    <t>敷設されていない</t>
    <rPh sb="0" eb="2">
      <t>シセツ</t>
    </rPh>
    <phoneticPr fontId="2"/>
  </si>
  <si>
    <t>便所</t>
    <rPh sb="0" eb="2">
      <t>ベンジョ</t>
    </rPh>
    <phoneticPr fontId="2"/>
  </si>
  <si>
    <t>大便器の種類</t>
    <rPh sb="0" eb="3">
      <t>ダイベンキ</t>
    </rPh>
    <rPh sb="4" eb="6">
      <t>シュルイ</t>
    </rPh>
    <phoneticPr fontId="2"/>
  </si>
  <si>
    <t>洋式</t>
    <rPh sb="0" eb="2">
      <t>ヨウシキ</t>
    </rPh>
    <phoneticPr fontId="2"/>
  </si>
  <si>
    <t>和式</t>
    <rPh sb="0" eb="2">
      <t>ワシキ</t>
    </rPh>
    <phoneticPr fontId="2"/>
  </si>
  <si>
    <t>大便器の手すり</t>
    <rPh sb="0" eb="3">
      <t>ダイベンキ</t>
    </rPh>
    <rPh sb="4" eb="5">
      <t>テ</t>
    </rPh>
    <phoneticPr fontId="2"/>
  </si>
  <si>
    <t>設置されている</t>
    <rPh sb="0" eb="2">
      <t>セッチ</t>
    </rPh>
    <phoneticPr fontId="2"/>
  </si>
  <si>
    <t>設置されていない</t>
    <rPh sb="0" eb="2">
      <t>セッチ</t>
    </rPh>
    <phoneticPr fontId="2"/>
  </si>
  <si>
    <t>小便器の手すり</t>
    <rPh sb="0" eb="3">
      <t>ショウベンキ</t>
    </rPh>
    <rPh sb="4" eb="5">
      <t>テ</t>
    </rPh>
    <phoneticPr fontId="2"/>
  </si>
  <si>
    <t>車イスの円滑利用空間の確保</t>
    <rPh sb="0" eb="1">
      <t>クルマ</t>
    </rPh>
    <rPh sb="4" eb="6">
      <t>エンカツ</t>
    </rPh>
    <rPh sb="6" eb="8">
      <t>リヨウ</t>
    </rPh>
    <rPh sb="8" eb="10">
      <t>クウカン</t>
    </rPh>
    <rPh sb="11" eb="13">
      <t>カクホ</t>
    </rPh>
    <phoneticPr fontId="2"/>
  </si>
  <si>
    <t>確保されている</t>
    <rPh sb="0" eb="2">
      <t>カクホ</t>
    </rPh>
    <phoneticPr fontId="2"/>
  </si>
  <si>
    <t>確保されていない</t>
    <rPh sb="0" eb="2">
      <t>カクホ</t>
    </rPh>
    <phoneticPr fontId="2"/>
  </si>
  <si>
    <t>訓練受入</t>
    <rPh sb="0" eb="2">
      <t>クンレン</t>
    </rPh>
    <rPh sb="2" eb="4">
      <t>ウケイレ</t>
    </rPh>
    <phoneticPr fontId="2"/>
  </si>
  <si>
    <t>身体障害者（車イスを除く）</t>
    <rPh sb="0" eb="2">
      <t>シンタイ</t>
    </rPh>
    <rPh sb="2" eb="5">
      <t>ショウガイシャ</t>
    </rPh>
    <rPh sb="6" eb="7">
      <t>クルマ</t>
    </rPh>
    <rPh sb="10" eb="11">
      <t>ノゾ</t>
    </rPh>
    <phoneticPr fontId="2"/>
  </si>
  <si>
    <t>受入不可である。</t>
    <rPh sb="0" eb="2">
      <t>ウケイレ</t>
    </rPh>
    <rPh sb="2" eb="4">
      <t>フカ</t>
    </rPh>
    <phoneticPr fontId="2"/>
  </si>
  <si>
    <t>身体障害者（車イス）</t>
    <rPh sb="0" eb="2">
      <t>シンタイ</t>
    </rPh>
    <rPh sb="2" eb="5">
      <t>ショウガイシャ</t>
    </rPh>
    <rPh sb="6" eb="7">
      <t>クルマ</t>
    </rPh>
    <phoneticPr fontId="2"/>
  </si>
  <si>
    <t>聴覚障害者</t>
    <rPh sb="0" eb="2">
      <t>チョウカク</t>
    </rPh>
    <rPh sb="2" eb="5">
      <t>ショウガイシャ</t>
    </rPh>
    <phoneticPr fontId="2"/>
  </si>
  <si>
    <t>視覚障害者</t>
    <rPh sb="0" eb="2">
      <t>シカク</t>
    </rPh>
    <rPh sb="2" eb="5">
      <t>ショウガイシャ</t>
    </rPh>
    <phoneticPr fontId="2"/>
  </si>
  <si>
    <t>知的障害者</t>
    <rPh sb="0" eb="2">
      <t>チテキ</t>
    </rPh>
    <rPh sb="2" eb="5">
      <t>ショウガイシャ</t>
    </rPh>
    <phoneticPr fontId="2"/>
  </si>
  <si>
    <t>精神障害者</t>
    <rPh sb="0" eb="2">
      <t>セイシン</t>
    </rPh>
    <rPh sb="2" eb="4">
      <t>ショウガイ</t>
    </rPh>
    <rPh sb="4" eb="5">
      <t>シャ</t>
    </rPh>
    <phoneticPr fontId="2"/>
  </si>
  <si>
    <t>委託訓練施設等状況表（訓練科別・障害者訓練のみ）</t>
    <rPh sb="0" eb="2">
      <t>イタク</t>
    </rPh>
    <rPh sb="2" eb="4">
      <t>クンレン</t>
    </rPh>
    <rPh sb="4" eb="6">
      <t>シセツ</t>
    </rPh>
    <rPh sb="6" eb="7">
      <t>トウ</t>
    </rPh>
    <rPh sb="7" eb="9">
      <t>ジョウキョウ</t>
    </rPh>
    <rPh sb="9" eb="10">
      <t>ヒョウ</t>
    </rPh>
    <rPh sb="11" eb="14">
      <t>クンレンカ</t>
    </rPh>
    <rPh sb="14" eb="15">
      <t>ベツ</t>
    </rPh>
    <rPh sb="16" eb="19">
      <t>ショウガイシャ</t>
    </rPh>
    <rPh sb="19" eb="21">
      <t>クンレン</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</si>
  <si>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</si>
  <si>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</si>
  <si>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</si>
  <si>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</si>
  <si>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</si>
  <si>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</si>
  <si>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</si>
  <si>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</si>
  <si>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</si>
  <si>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</si>
  <si>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</si>
  <si>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</si>
  <si>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</si>
  <si>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</si>
  <si>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</si>
  <si>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</si>
  <si>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</si>
  <si>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</si>
  <si>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</si>
  <si>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</si>
  <si>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</si>
  <si>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</si>
  <si>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</si>
  <si>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</si>
  <si>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</si>
  <si>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</si>
  <si>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</si>
  <si>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</si>
  <si>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</si>
  <si>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</si>
  <si>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</si>
  <si>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</si>
  <si>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</si>
  <si>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</si>
  <si>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</si>
  <si>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No.</t>
    <phoneticPr fontId="2"/>
  </si>
  <si>
    <t>ある</t>
    <phoneticPr fontId="2"/>
  </si>
  <si>
    <t>　</t>
    <phoneticPr fontId="2"/>
  </si>
  <si>
    <t>廊下等の点字ブロック</t>
    <rPh sb="0" eb="3">
      <t>ロウカナド</t>
    </rPh>
    <rPh sb="4" eb="6">
      <t>テンジ</t>
    </rPh>
    <phoneticPr fontId="2"/>
  </si>
  <si>
    <t>その他の障害者（発達障害者など）</t>
    <rPh sb="2" eb="3">
      <t>タ</t>
    </rPh>
    <rPh sb="4" eb="6">
      <t>ショウガイ</t>
    </rPh>
    <rPh sb="6" eb="7">
      <t>シャ</t>
    </rPh>
    <rPh sb="8" eb="10">
      <t>ハッタツ</t>
    </rPh>
    <rPh sb="10" eb="12">
      <t>ショウガイ</t>
    </rPh>
    <rPh sb="12" eb="13">
      <t>シャ</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</si>
  <si>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</si>
  <si>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</si>
  <si>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</si>
  <si>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</si>
  <si>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80cm以上</t>
    <rPh sb="4" eb="6">
      <t>イジョウ</t>
    </rPh>
    <phoneticPr fontId="2"/>
  </si>
  <si>
    <t>80cm未満</t>
    <rPh sb="4" eb="6">
      <t>ミマン</t>
    </rPh>
    <phoneticPr fontId="2"/>
  </si>
  <si>
    <t>120cm以上</t>
    <rPh sb="5" eb="7">
      <t>イジョウ</t>
    </rPh>
    <phoneticPr fontId="2"/>
  </si>
  <si>
    <t>120cm未満</t>
    <rPh sb="5" eb="7">
      <t>ミマン</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</si>
  <si>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</si>
  <si>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</si>
  <si>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</si>
  <si>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</si>
  <si>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</si>
  <si>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</si>
  <si>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</si>
  <si>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</si>
  <si>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</si>
  <si>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</si>
  <si>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</si>
  <si>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</si>
  <si>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</si>
  <si>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</si>
  <si>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</si>
  <si>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</si>
  <si>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</si>
  <si>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</si>
  <si>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</si>
  <si>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</si>
  <si>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</si>
  <si>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</si>
  <si>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</si>
  <si>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</si>
  <si>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</si>
  <si>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</si>
  <si>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</si>
  <si>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</si>
  <si>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</si>
  <si>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</si>
  <si>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</si>
  <si>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</si>
  <si>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</si>
  <si>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</si>
  <si>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</si>
  <si>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</si>
  <si>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</si>
  <si>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</si>
  <si>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</si>
  <si>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</si>
  <si>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</si>
  <si>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</si>
  <si>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</si>
  <si>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</si>
  <si>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</si>
  <si>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</si>
  <si>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</si>
  <si>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</si>
  <si>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</si>
  <si>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</si>
  <si>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</si>
  <si>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</si>
  <si>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</si>
  <si>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</si>
  <si>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</si>
  <si>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</si>
  <si>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</si>
  <si>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</si>
  <si>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</si>
  <si>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</si>
  <si>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</si>
  <si>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</si>
  <si>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</si>
  <si>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</si>
  <si>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</si>
  <si>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</si>
  <si>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</si>
  <si>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</si>
  <si>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</si>
  <si>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</si>
  <si>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</si>
  <si>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</si>
  <si>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</si>
  <si>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</si>
  <si>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</si>
  <si>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</si>
  <si>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</si>
  <si>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</si>
  <si>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</si>
  <si>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</si>
  <si>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</si>
  <si>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</si>
  <si>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</si>
  <si>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</si>
  <si>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</si>
  <si>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</si>
  <si>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</si>
  <si>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</si>
  <si>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</si>
  <si>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</si>
  <si>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</si>
  <si>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</si>
  <si>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</si>
  <si>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受入可能である。</t>
    <rPh sb="0" eb="2">
      <t>ウケイレ</t>
    </rPh>
    <rPh sb="2" eb="4">
      <t>カノウ</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</si>
  <si>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</si>
  <si>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</si>
  <si>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</si>
  <si>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受入実績数（過去の最大受入人数）を記入⇒</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</si>
  <si>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</si>
  <si>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</si>
  <si>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</si>
  <si>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</si>
  <si>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</si>
  <si>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　●27～33で「受入不可である」とした場合、その理由を記載すること。</t>
    <rPh sb="9" eb="11">
      <t>ウケイレ</t>
    </rPh>
    <rPh sb="11" eb="13">
      <t>フカ</t>
    </rPh>
    <rPh sb="20" eb="22">
      <t>バアイ</t>
    </rPh>
    <rPh sb="25" eb="27">
      <t>リユウ</t>
    </rPh>
    <rPh sb="28" eb="30">
      <t>キサイ</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</si>
  <si>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</si>
  <si>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</si>
  <si>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</si>
  <si>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</si>
  <si>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</si>
  <si>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</si>
  <si>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</si>
  <si>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出入り口幅（建物出入り口・エレベータ・教室出入り口）</t>
    <rPh sb="0" eb="2">
      <t>デイ</t>
    </rPh>
    <rPh sb="3" eb="4">
      <t>グチ</t>
    </rPh>
    <rPh sb="4" eb="5">
      <t>ハバ</t>
    </rPh>
    <rPh sb="6" eb="8">
      <t>タテモノ</t>
    </rPh>
    <rPh sb="8" eb="10">
      <t>デイ</t>
    </rPh>
    <rPh sb="11" eb="12">
      <t>グチ</t>
    </rPh>
    <rPh sb="19" eb="21">
      <t>キョウシツ</t>
    </rPh>
    <rPh sb="21" eb="23">
      <t>デイ</t>
    </rPh>
    <rPh sb="24" eb="25">
      <t>グチ</t>
    </rPh>
    <phoneticPr fontId="2"/>
  </si>
  <si>
    <t>様式6号（障害者対象のみ）</t>
    <rPh sb="0" eb="2">
      <t>ヨウシキ</t>
    </rPh>
    <rPh sb="3" eb="4">
      <t>ゴウ</t>
    </rPh>
    <rPh sb="5" eb="8">
      <t>ショガ</t>
    </rPh>
    <rPh sb="8" eb="10">
      <t>タイショウ</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</si>
  <si>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</si>
  <si>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</si>
  <si>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</si>
  <si>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</si>
  <si>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</si>
  <si>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</si>
  <si>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</si>
  <si>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</si>
  <si>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</si>
  <si>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</si>
  <si>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</si>
  <si>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</si>
  <si>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</si>
  <si>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</si>
  <si>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</si>
  <si>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</si>
  <si>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</si>
  <si>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</si>
  <si>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</si>
  <si>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</si>
  <si>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</si>
  <si>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</si>
  <si>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</si>
  <si>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</si>
  <si>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</si>
  <si>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</si>
  <si>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</si>
  <si>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</si>
  <si>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</si>
  <si>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</si>
  <si>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</si>
  <si>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</si>
  <si>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</si>
  <si>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　　　　　　バリアフリー経路、トイレの写真</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</si>
  <si>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</si>
  <si>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</si>
  <si>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</si>
  <si>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</si>
  <si>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</si>
  <si>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</si>
  <si>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</si>
  <si>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</si>
  <si>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</si>
  <si>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</si>
  <si>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</si>
  <si>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</si>
  <si>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</si>
  <si>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</si>
  <si>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</si>
  <si>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</si>
  <si>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</si>
  <si>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祝日は法改正により変更になる場合があります。</t>
    <rPh sb="0" eb="2">
      <t>シュクジツ</t>
    </rPh>
    <rPh sb="3" eb="6">
      <t>ホウカイセイ</t>
    </rPh>
    <rPh sb="9" eb="11">
      <t>ヘンコウ</t>
    </rPh>
    <rPh sb="14" eb="16">
      <t>バアイ</t>
    </rPh>
    <phoneticPr fontId="2"/>
  </si>
  <si>
    <t>～</t>
  </si>
  <si>
    <t>No</t>
    <phoneticPr fontId="2"/>
  </si>
  <si>
    <t>訓練生氏名</t>
    <rPh sb="0" eb="3">
      <t>クンレンセイ</t>
    </rPh>
    <rPh sb="3" eb="5">
      <t>シメイ</t>
    </rPh>
    <phoneticPr fontId="2"/>
  </si>
  <si>
    <t>所在地</t>
    <rPh sb="0" eb="3">
      <t>ショザイチ</t>
    </rPh>
    <phoneticPr fontId="2"/>
  </si>
  <si>
    <t>電話番号</t>
    <rPh sb="0" eb="2">
      <t>デンワ</t>
    </rPh>
    <rPh sb="2" eb="3">
      <t>バン</t>
    </rPh>
    <rPh sb="3" eb="4">
      <t>ゴウ</t>
    </rPh>
    <phoneticPr fontId="2"/>
  </si>
  <si>
    <t>受入予定人数</t>
    <rPh sb="0" eb="2">
      <t>ウケイレ</t>
    </rPh>
    <rPh sb="2" eb="4">
      <t>ヨテイ</t>
    </rPh>
    <rPh sb="4" eb="6">
      <t>ニンズウ</t>
    </rPh>
    <phoneticPr fontId="2"/>
  </si>
  <si>
    <t>職場見学等実施計画書（介護３・介護６）</t>
  </si>
  <si>
    <t>様式4-4号</t>
    <rPh sb="0" eb="2">
      <t>ヨウシキ</t>
    </rPh>
    <rPh sb="5" eb="6">
      <t>ゴウ</t>
    </rPh>
    <phoneticPr fontId="2"/>
  </si>
  <si>
    <t>事業所名</t>
    <rPh sb="0" eb="3">
      <t>ジギョウショ</t>
    </rPh>
    <rPh sb="3" eb="4">
      <t>メイ</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</si>
  <si>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</si>
  <si>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</si>
  <si>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</si>
  <si>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</si>
  <si>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</si>
  <si>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</si>
  <si>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</si>
  <si>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カリキュラムに職場見学、職場体験又は企業実習※（訓練生が2か所以上を見学（又は2か所以上で体験・実習）できること）が含まれる</t>
    <rPh sb="12" eb="14">
      <t>ショクバ</t>
    </rPh>
    <rPh sb="14" eb="16">
      <t>タイケン</t>
    </rPh>
    <rPh sb="24" eb="26">
      <t>クンレン</t>
    </rPh>
    <rPh sb="26" eb="27">
      <t>セイ</t>
    </rPh>
    <rPh sb="30" eb="33">
      <t>ショイジョウ</t>
    </rPh>
    <rPh sb="34" eb="36">
      <t>ケンガク</t>
    </rPh>
    <rPh sb="37" eb="38">
      <t>マタ</t>
    </rPh>
    <rPh sb="41" eb="42">
      <t>ショ</t>
    </rPh>
    <rPh sb="42" eb="44">
      <t>イジョウ</t>
    </rPh>
    <rPh sb="45" eb="47">
      <t>タイケン</t>
    </rPh>
    <rPh sb="48" eb="50">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</si>
  <si>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</si>
  <si>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注意）　障害者向け訓練（知識等習得・障害者混合訓練コース）を提案する場合のみ以下続けて記載すること。</t>
    <rPh sb="0" eb="2">
      <t>チュウイ</t>
    </rPh>
    <rPh sb="4" eb="7">
      <t>ショウガイシャ</t>
    </rPh>
    <rPh sb="7" eb="8">
      <t>ム</t>
    </rPh>
    <rPh sb="9" eb="11">
      <t>クンレン</t>
    </rPh>
    <rPh sb="12" eb="14">
      <t>チシキ</t>
    </rPh>
    <rPh sb="14" eb="15">
      <t>トウ</t>
    </rPh>
    <rPh sb="15" eb="17">
      <t>シュウトク</t>
    </rPh>
    <rPh sb="18" eb="21">
      <t>ショウガイシャ</t>
    </rPh>
    <rPh sb="21" eb="23">
      <t>コンゴウ</t>
    </rPh>
    <rPh sb="23" eb="25">
      <t>クンレン</t>
    </rPh>
    <rPh sb="30" eb="32">
      <t>テイアン</t>
    </rPh>
    <rPh sb="34" eb="36">
      <t>バアイ</t>
    </rPh>
    <rPh sb="38" eb="40">
      <t>イカ</t>
    </rPh>
    <rPh sb="40" eb="41">
      <t>ツヅ</t>
    </rPh>
    <rPh sb="43" eb="45">
      <t>キサイ</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</si>
  <si>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</si>
  <si>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</si>
  <si>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</si>
  <si>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様式11号</t>
    <rPh sb="0" eb="2">
      <t>ヨウシキ</t>
    </rPh>
    <rPh sb="4" eb="5">
      <t>ゴウ</t>
    </rPh>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</si>
  <si>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</si>
  <si>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託児定員</t>
    <rPh sb="0" eb="2">
      <t>タクジ</t>
    </rPh>
    <rPh sb="2" eb="4">
      <t>テイイン</t>
    </rPh>
    <phoneticPr fontId="2"/>
  </si>
  <si>
    <t>託児サービスの提供方法</t>
    <rPh sb="0" eb="2">
      <t>タクジ</t>
    </rPh>
    <rPh sb="7" eb="9">
      <t>テイキョウ</t>
    </rPh>
    <rPh sb="9" eb="11">
      <t>ホウホウ</t>
    </rPh>
    <phoneticPr fontId="2"/>
  </si>
  <si>
    <t>※該当する欄に○をつけること。</t>
    <rPh sb="1" eb="3">
      <t>ガイトウ</t>
    </rPh>
    <rPh sb="5" eb="6">
      <t>ラン</t>
    </rPh>
    <phoneticPr fontId="2"/>
  </si>
  <si>
    <t>訓練実施施設内</t>
    <phoneticPr fontId="2"/>
  </si>
  <si>
    <t>訓練実施施設外</t>
    <phoneticPr fontId="2"/>
  </si>
  <si>
    <t>保育所</t>
    <phoneticPr fontId="2"/>
  </si>
  <si>
    <t>小規模保育事業</t>
    <phoneticPr fontId="2"/>
  </si>
  <si>
    <t>家庭的保育事業</t>
    <phoneticPr fontId="2"/>
  </si>
  <si>
    <t>幼保連携型認定こども園</t>
    <phoneticPr fontId="2"/>
  </si>
  <si>
    <t>認可外保育施設</t>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</si>
  <si>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</si>
  <si>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</si>
  <si>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</si>
  <si>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</si>
  <si>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</si>
  <si>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</si>
  <si>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</si>
  <si>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</si>
  <si>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受入年齢</t>
    <rPh sb="0" eb="1">
      <t>ウ</t>
    </rPh>
    <rPh sb="1" eb="2">
      <t>イ</t>
    </rPh>
    <rPh sb="2" eb="4">
      <t>ネンレイ</t>
    </rPh>
    <phoneticPr fontId="2"/>
  </si>
  <si>
    <t>入所定員数</t>
    <rPh sb="0" eb="2">
      <t>ニュウショ</t>
    </rPh>
    <rPh sb="2" eb="5">
      <t>テイインスウ</t>
    </rPh>
    <phoneticPr fontId="2"/>
  </si>
  <si>
    <t>名</t>
    <rPh sb="0" eb="1">
      <t>メイ</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</si>
  <si>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</si>
  <si>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（内訳）</t>
    <rPh sb="1" eb="3">
      <t>ウチワケ</t>
    </rPh>
    <phoneticPr fontId="2"/>
  </si>
  <si>
    <t>0才児</t>
    <rPh sb="1" eb="2">
      <t>サイ</t>
    </rPh>
    <phoneticPr fontId="2"/>
  </si>
  <si>
    <t>1才児</t>
    <rPh sb="1" eb="3">
      <t>サイジ</t>
    </rPh>
    <phoneticPr fontId="2"/>
  </si>
  <si>
    <t>2才児</t>
    <rPh sb="1" eb="2">
      <t>サイ</t>
    </rPh>
    <phoneticPr fontId="2"/>
  </si>
  <si>
    <t>3才児</t>
    <rPh sb="1" eb="3">
      <t>サイジ</t>
    </rPh>
    <phoneticPr fontId="2"/>
  </si>
  <si>
    <t>4才児</t>
    <rPh sb="1" eb="2">
      <t>サイ</t>
    </rPh>
    <phoneticPr fontId="2"/>
  </si>
  <si>
    <t>5才児～</t>
    <rPh sb="1" eb="3">
      <t>サイジ</t>
    </rPh>
    <phoneticPr fontId="2"/>
  </si>
  <si>
    <t>開設年月</t>
    <rPh sb="0" eb="2">
      <t>カイセツ</t>
    </rPh>
    <rPh sb="2" eb="4">
      <t>ネンゲツ</t>
    </rPh>
    <phoneticPr fontId="2"/>
  </si>
  <si>
    <t>年</t>
    <rPh sb="0" eb="1">
      <t>ネン</t>
    </rPh>
    <phoneticPr fontId="2"/>
  </si>
  <si>
    <t>月</t>
    <rPh sb="0" eb="1">
      <t>ガツ</t>
    </rPh>
    <phoneticPr fontId="2"/>
  </si>
  <si>
    <t>敷地面積</t>
    <rPh sb="0" eb="2">
      <t>シキチ</t>
    </rPh>
    <rPh sb="2" eb="4">
      <t>メンセキ</t>
    </rPh>
    <phoneticPr fontId="2"/>
  </si>
  <si>
    <t>㎡</t>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</si>
  <si>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</si>
  <si>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</si>
  <si>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</si>
  <si>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</si>
  <si>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</si>
  <si>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</si>
  <si>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</si>
  <si>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栄養士</t>
    <rPh sb="0" eb="3">
      <t>エイヨウシ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</si>
  <si>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</si>
  <si>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</si>
  <si>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</si>
  <si>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</si>
  <si>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保育のプログラム（１日の基本スケジュール等）</t>
    <rPh sb="0" eb="2">
      <t>ホイク</t>
    </rPh>
    <rPh sb="10" eb="11">
      <t>ニチ</t>
    </rPh>
    <rPh sb="12" eb="14">
      <t>キホン</t>
    </rPh>
    <rPh sb="20" eb="21">
      <t>ナド</t>
    </rPh>
    <phoneticPr fontId="2"/>
  </si>
  <si>
    <t>訓練生（保護者）の負担</t>
    <rPh sb="0" eb="2">
      <t>クンレン</t>
    </rPh>
    <rPh sb="4" eb="7">
      <t>ホゴシャ</t>
    </rPh>
    <rPh sb="9" eb="11">
      <t>フタン</t>
    </rPh>
    <phoneticPr fontId="2"/>
  </si>
  <si>
    <t>単位</t>
    <rPh sb="0" eb="2">
      <t>タンイ</t>
    </rPh>
    <phoneticPr fontId="2"/>
  </si>
  <si>
    <t>金額等</t>
    <rPh sb="0" eb="2">
      <t>キンガク</t>
    </rPh>
    <rPh sb="2" eb="3">
      <t>トウ</t>
    </rPh>
    <phoneticPr fontId="2"/>
  </si>
  <si>
    <t>昼食</t>
    <rPh sb="0" eb="2">
      <t>チュウショク</t>
    </rPh>
    <phoneticPr fontId="2"/>
  </si>
  <si>
    <t>１回・１日・１月</t>
    <rPh sb="1" eb="2">
      <t>カイ</t>
    </rPh>
    <rPh sb="4" eb="5">
      <t>ニチ</t>
    </rPh>
    <rPh sb="7" eb="8">
      <t>ツキ</t>
    </rPh>
    <phoneticPr fontId="2"/>
  </si>
  <si>
    <t>現物</t>
    <rPh sb="0" eb="2">
      <t>ゲンブツ</t>
    </rPh>
    <phoneticPr fontId="2"/>
  </si>
  <si>
    <t>・</t>
    <phoneticPr fontId="2"/>
  </si>
  <si>
    <t>代金（</t>
    <rPh sb="0" eb="2">
      <t>ダイキン</t>
    </rPh>
    <phoneticPr fontId="2"/>
  </si>
  <si>
    <t>円）</t>
    <rPh sb="0" eb="1">
      <t>エン</t>
    </rPh>
    <phoneticPr fontId="2"/>
  </si>
  <si>
    <t>おやつ</t>
    <phoneticPr fontId="2"/>
  </si>
  <si>
    <t>※</t>
    <phoneticPr fontId="2"/>
  </si>
  <si>
    <t>保育所、小規模保育事業、家庭的保育事業、幼保連携型認定こども園については、認可書の写しを添付すること。認可外保育施設については、様式12号を提出すること。</t>
    <phoneticPr fontId="2"/>
  </si>
  <si>
    <t>施設のパンフレット、規約、定款等があれば添付すること。</t>
    <rPh sb="0" eb="2">
      <t>シセツ</t>
    </rPh>
    <rPh sb="10" eb="12">
      <t>キヤク</t>
    </rPh>
    <rPh sb="13" eb="15">
      <t>テイカン</t>
    </rPh>
    <rPh sb="15" eb="16">
      <t>トウ</t>
    </rPh>
    <rPh sb="20" eb="22">
      <t>テンプ</t>
    </rPh>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</si>
  <si>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</si>
  <si>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様式12号</t>
    <rPh sb="0" eb="2">
      <t>ヨウシキ</t>
    </rPh>
    <rPh sb="4" eb="5">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</si>
  <si>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</si>
  <si>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</si>
  <si>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</si>
  <si>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</si>
  <si>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</si>
  <si>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</si>
  <si>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チェック</t>
    <phoneticPr fontId="2"/>
  </si>
  <si>
    <t>項　　　　　　　　　　　　　　目</t>
    <rPh sb="0" eb="1">
      <t>コウ</t>
    </rPh>
    <rPh sb="15" eb="16">
      <t>メ</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</si>
  <si>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</si>
  <si>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</si>
  <si>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</si>
  <si>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</si>
  <si>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</si>
  <si>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</si>
  <si>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</si>
  <si>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</si>
  <si>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</si>
  <si>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</si>
  <si>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</si>
  <si>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</si>
  <si>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</si>
  <si>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</si>
  <si>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</si>
  <si>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</si>
  <si>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</si>
  <si>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</si>
  <si>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</si>
  <si>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</si>
  <si>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</si>
  <si>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</si>
  <si>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</si>
  <si>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</si>
  <si>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</si>
  <si>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</si>
  <si>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</si>
  <si>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</si>
  <si>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</si>
  <si>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</si>
  <si>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</si>
  <si>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</si>
  <si>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</si>
  <si>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</si>
  <si>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</si>
  <si>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</si>
  <si>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</si>
  <si>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</si>
  <si>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</si>
  <si>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</si>
  <si>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</si>
  <si>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</si>
  <si>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</si>
  <si>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</si>
  <si>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</si>
  <si>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</si>
  <si>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</si>
  <si>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</si>
  <si>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</si>
  <si>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</si>
  <si>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</si>
  <si>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</si>
  <si>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</si>
  <si>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</si>
  <si>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</si>
  <si>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</si>
  <si>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</si>
  <si>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</si>
  <si>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</si>
  <si>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</si>
  <si>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</si>
  <si>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</si>
  <si>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</si>
  <si>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</si>
  <si>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</si>
  <si>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</si>
  <si>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</si>
  <si>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</si>
  <si>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</si>
  <si>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</si>
  <si>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</si>
  <si>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</si>
  <si>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</si>
  <si>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</si>
  <si>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</si>
  <si>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</si>
  <si>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</si>
  <si>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</si>
  <si>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</si>
  <si>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</si>
  <si>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</si>
  <si>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</si>
  <si>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</si>
  <si>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</si>
  <si>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</si>
  <si>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</si>
  <si>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</si>
  <si>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</si>
  <si>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</si>
  <si>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</si>
  <si>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</si>
  <si>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</si>
  <si>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</si>
  <si>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</si>
  <si>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</si>
  <si>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</si>
  <si>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</si>
  <si>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</si>
  <si>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</si>
  <si>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</si>
  <si>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</si>
  <si>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</si>
  <si>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</si>
  <si>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</si>
  <si>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</si>
  <si>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</si>
  <si>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</si>
  <si>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</si>
  <si>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</si>
  <si>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</si>
  <si>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</si>
  <si>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</si>
  <si>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</si>
  <si>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</si>
  <si>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</si>
  <si>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</si>
  <si>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</si>
  <si>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</si>
  <si>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</si>
  <si>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</si>
  <si>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</si>
  <si>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</si>
  <si>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</si>
  <si>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</si>
  <si>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</si>
  <si>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</si>
  <si>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</si>
  <si>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</si>
  <si>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</si>
  <si>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</si>
  <si>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第９号の２</t>
    <rPh sb="0" eb="1">
      <t>ダイ</t>
    </rPh>
    <rPh sb="2" eb="3">
      <t>ゴウ</t>
    </rPh>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</si>
  <si>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</si>
  <si>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</si>
  <si>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</si>
  <si>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</si>
  <si>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</si>
  <si>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</si>
  <si>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</si>
  <si>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</si>
  <si>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</si>
  <si>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第９号の３</t>
    <rPh sb="0" eb="1">
      <t>ダイ</t>
    </rPh>
    <rPh sb="2" eb="3">
      <t>ゴウ</t>
    </rPh>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</si>
  <si>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</si>
  <si>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</si>
  <si>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</si>
  <si>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</si>
  <si>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建築基準法施行令</t>
    <rPh sb="0" eb="2">
      <t>ケンチク</t>
    </rPh>
    <rPh sb="2" eb="5">
      <t>キジュンホウ</t>
    </rPh>
    <rPh sb="5" eb="8">
      <t>セコウレイ</t>
    </rPh>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</si>
  <si>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</si>
  <si>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</si>
  <si>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１号</t>
    <rPh sb="1" eb="2">
      <t>ゴウ</t>
    </rPh>
    <phoneticPr fontId="2"/>
  </si>
  <si>
    <t xml:space="preserve">劇場、映画館、演芸場、観覧場、公会堂又は集会場の客席、体育館、工場その他これらに類する用途に供する建築物の部分 </t>
    <phoneticPr fontId="2"/>
  </si>
  <si>
    <t>２号</t>
    <rPh sb="1" eb="2">
      <t>ゴウ</t>
    </rPh>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</si>
  <si>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</si>
  <si>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</si>
  <si>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</si>
  <si>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1号</t>
    <rPh sb="1" eb="2">
      <t>ゴウ</t>
    </rPh>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</si>
  <si>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</si>
  <si>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</si>
  <si>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t>
    <rPh sb="0" eb="1">
      <t>カベ</t>
    </rPh>
    <phoneticPr fontId="2"/>
  </si>
  <si>
    <t>壁 間仕切壁（耐力壁に限る。）１時間</t>
    <phoneticPr fontId="2"/>
  </si>
  <si>
    <t>外壁（耐力壁に限る。）１時間</t>
    <phoneticPr fontId="2"/>
  </si>
  <si>
    <t>柱</t>
    <rPh sb="0" eb="1">
      <t>ハシラ</t>
    </rPh>
    <phoneticPr fontId="2"/>
  </si>
  <si>
    <t xml:space="preserve">１時間 </t>
    <phoneticPr fontId="2"/>
  </si>
  <si>
    <t>床</t>
    <rPh sb="0" eb="1">
      <t>ユカ</t>
    </rPh>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</si>
  <si>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</si>
  <si>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</si>
  <si>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</si>
  <si>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</si>
  <si>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</si>
  <si>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</si>
  <si>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1項</t>
    <rPh sb="1" eb="2">
      <t>コウ</t>
    </rPh>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</si>
  <si>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</si>
  <si>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</si>
  <si>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2号</t>
    <rPh sb="1" eb="2">
      <t>ゴウ</t>
    </rPh>
    <phoneticPr fontId="2"/>
  </si>
  <si>
    <t>階段室の天井（天井のない場合にあつては、屋根。第３項第３号において同じ。）及び壁の室内に面する部分は、仕上げを不燃材料でし、かつ、その下地を不燃材料で造ること。</t>
    <phoneticPr fontId="2"/>
  </si>
  <si>
    <t>3号</t>
    <rPh sb="1" eb="2">
      <t>ゴウ</t>
    </rPh>
    <phoneticPr fontId="2"/>
  </si>
  <si>
    <t>階段室には、窓その他の採光上有効な開口部又は予備電源を有する照明設備を設けること。</t>
    <phoneticPr fontId="2"/>
  </si>
  <si>
    <t>4号</t>
    <rPh sb="1" eb="2">
      <t>ゴウ</t>
    </rPh>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</si>
  <si>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</si>
  <si>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5号</t>
    <rPh sb="1" eb="2">
      <t>ゴウ</t>
    </rPh>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</si>
  <si>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</si>
  <si>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6号</t>
    <rPh sb="1" eb="2">
      <t>ゴウ</t>
    </rPh>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</si>
  <si>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</si>
  <si>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7号</t>
    <rPh sb="1" eb="2">
      <t>ゴウ</t>
    </rPh>
    <phoneticPr fontId="2"/>
  </si>
  <si>
    <t>階段は、耐火構造とし、避難階まで直通すること。</t>
    <phoneticPr fontId="2"/>
  </si>
  <si>
    <t>2項</t>
    <rPh sb="1" eb="2">
      <t>コウ</t>
    </rPh>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</si>
  <si>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</si>
  <si>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</si>
  <si>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</si>
  <si>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</si>
  <si>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</si>
  <si>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</si>
  <si>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</si>
  <si>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</si>
  <si>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</si>
  <si>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</si>
  <si>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</si>
  <si>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</si>
  <si>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</si>
  <si>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8号</t>
    <rPh sb="1" eb="2">
      <t>ゴウ</t>
    </rPh>
    <phoneticPr fontId="2"/>
  </si>
  <si>
    <t>バルコニー及び付室には、階段室以外の屋内に面する壁に出入口以外の開口部を設けないこと。</t>
    <phoneticPr fontId="2"/>
  </si>
  <si>
    <t>9号</t>
    <rPh sb="1" eb="2">
      <t>ゴウ</t>
    </rPh>
    <phoneticPr fontId="2"/>
  </si>
  <si>
    <t>屋内からバルコニー又は付室に通ずる出入口には第１項第６号の特定防火設備を、バルコニー又は付室から階段室に通ずる出入口には同号の防火設備を設けること。</t>
    <phoneticPr fontId="2"/>
  </si>
  <si>
    <t>10号</t>
    <rPh sb="2" eb="3">
      <t>ゴウ</t>
    </rPh>
    <phoneticPr fontId="2"/>
  </si>
  <si>
    <t>11号</t>
    <rPh sb="2" eb="3">
      <t>ゴウ</t>
    </rPh>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</si>
  <si>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</si>
  <si>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令和５年度</t>
    <rPh sb="0" eb="2">
      <t>レイワ</t>
    </rPh>
    <rPh sb="3" eb="5">
      <t>ネンド</t>
    </rPh>
    <rPh sb="4" eb="5">
      <t>ド</t>
    </rPh>
    <phoneticPr fontId="2"/>
  </si>
  <si>
    <t>令和６年度</t>
    <rPh sb="0" eb="2">
      <t>レイワ</t>
    </rPh>
    <rPh sb="3" eb="5">
      <t>ネンド</t>
    </rPh>
    <rPh sb="4" eb="5">
      <t>ド</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</si>
  <si>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</si>
  <si>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</si>
  <si>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</si>
  <si>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</si>
  <si>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</si>
  <si>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</si>
  <si>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</si>
  <si>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</si>
  <si>
    <t>令和７年度</t>
    <rPh sb="0" eb="2">
      <t>レイワ</t>
    </rPh>
    <rPh sb="3" eb="5">
      <t>ネンド</t>
    </rPh>
    <rPh sb="4" eb="5">
      <t>ド</t>
    </rPh>
    <phoneticPr fontId="2"/>
  </si>
  <si>
    <t>振替休日</t>
    <rPh sb="0" eb="2">
      <t>フリカエ</t>
    </rPh>
    <phoneticPr fontId="105"/>
  </si>
  <si>
    <t>夏季休暇</t>
    <rPh sb="0" eb="2">
      <t>カキ</t>
    </rPh>
    <rPh sb="2" eb="4">
      <t>キュウカ</t>
    </rPh>
    <phoneticPr fontId="1"/>
  </si>
  <si>
    <t>休日</t>
  </si>
  <si>
    <t>冬季休暇</t>
    <rPh sb="0" eb="2">
      <t>トウキ</t>
    </rPh>
    <rPh sb="2" eb="4">
      <t>キュウカ</t>
    </rPh>
    <phoneticPr fontId="1"/>
  </si>
  <si>
    <t>※2027年の祝日は2026年2月以降に判明のため、リストとずれる場合があることに留意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</si>
  <si>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みどりの日</t>
    <phoneticPr fontId="105"/>
  </si>
  <si>
    <t>Ａ　消火用具が設置されている</t>
    <rPh sb="2" eb="4">
      <t>ショウカ</t>
    </rPh>
    <rPh sb="4" eb="6">
      <t>ヨウグ</t>
    </rPh>
    <rPh sb="7" eb="9">
      <t>セッチ</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</si>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</sst>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 numFmtId="194" formatCode="#,##0.000&quot;人&quot;"/>
    <numFmt numFmtId="195" formatCode="#,##0&quot;人&quot;"/>
    <numFmt numFmtId="196" formatCode="#,##0.0&quot;人&quot;"/>
    <numFmt numFmtId="197" formatCode="#,##0.0"/>
  </numFmts>
  <fonts count="106">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u/>
      <sz val="10"/>
      <name val="ＭＳ Ｐゴシック"/>
      <family val="3"/>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b/>
      <sz val="12"/>
      <name val="ＭＳ 明朝"/>
      <family val="1"/>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b/>
      <sz val="14"/>
      <color rgb="FFFF0000"/>
      <name val="ＭＳ Ｐゴシック"/>
      <family val="3"/>
      <charset val="128"/>
      <scheme val="minor"/>
    </font>
    <font>
      <sz val="8"/>
      <name val="HG丸ｺﾞｼｯｸM-PRO"/>
      <family val="3"/>
      <charset val="128"/>
    </font>
    <font>
      <sz val="6"/>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rgb="FFCCFFFF"/>
        <bgColor indexed="64"/>
      </patternFill>
    </fill>
    <fill>
      <patternFill patternType="solid">
        <fgColor rgb="FFFFC00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8">
    <xf numFmtId="0" fontId="0" fillId="0" borderId="0"/>
    <xf numFmtId="0" fontId="2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2" fillId="0" borderId="0"/>
    <xf numFmtId="0" fontId="36" fillId="0" borderId="0"/>
    <xf numFmtId="38" fontId="1" fillId="0" borderId="0" applyFont="0" applyFill="0" applyBorder="0" applyAlignment="0" applyProtection="0"/>
  </cellStyleXfs>
  <cellXfs count="724">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5" fillId="0" borderId="2" xfId="0" applyFont="1" applyBorder="1" applyAlignment="1">
      <alignment vertical="center" wrapText="1"/>
    </xf>
    <xf numFmtId="0" fontId="5" fillId="0" borderId="4" xfId="0" applyFont="1" applyBorder="1" applyAlignment="1">
      <alignment horizontal="center" vertical="center" wrapText="1"/>
    </xf>
    <xf numFmtId="0" fontId="19" fillId="0" borderId="4" xfId="0" applyFont="1" applyBorder="1" applyAlignment="1">
      <alignment vertical="center" wrapText="1"/>
    </xf>
    <xf numFmtId="0" fontId="1" fillId="0" borderId="0" xfId="0" applyFont="1" applyAlignment="1">
      <alignment horizontal="left" vertical="center" wrapText="1"/>
    </xf>
    <xf numFmtId="0" fontId="4" fillId="0" borderId="0" xfId="0" applyFont="1"/>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5" fillId="0" borderId="2" xfId="0" applyFont="1" applyBorder="1" applyAlignment="1">
      <alignment horizontal="lef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5" fillId="0" borderId="0" xfId="0" applyFont="1"/>
    <xf numFmtId="0" fontId="25" fillId="0" borderId="0" xfId="0" applyFont="1" applyAlignment="1">
      <alignment vertical="center" wrapText="1"/>
    </xf>
    <xf numFmtId="0" fontId="26" fillId="0" borderId="0" xfId="0" applyFont="1" applyAlignment="1">
      <alignment vertical="center" wrapText="1"/>
    </xf>
    <xf numFmtId="0" fontId="22" fillId="0" borderId="0" xfId="4" applyFont="1">
      <alignment vertical="center"/>
    </xf>
    <xf numFmtId="0" fontId="22" fillId="0" borderId="0" xfId="4" applyFont="1" applyAlignment="1">
      <alignment horizontal="center" vertical="center" shrinkToFit="1"/>
    </xf>
    <xf numFmtId="0" fontId="27" fillId="0" borderId="0" xfId="4" applyFont="1">
      <alignment vertical="center"/>
    </xf>
    <xf numFmtId="0" fontId="30" fillId="0" borderId="0" xfId="4" applyFont="1" applyAlignment="1"/>
    <xf numFmtId="0" fontId="31" fillId="0" borderId="0" xfId="4" applyFont="1">
      <alignment vertical="center"/>
    </xf>
    <xf numFmtId="0" fontId="33" fillId="0" borderId="0" xfId="5" applyFont="1"/>
    <xf numFmtId="0" fontId="34" fillId="0" borderId="15" xfId="4" quotePrefix="1" applyFont="1" applyBorder="1">
      <alignment vertical="center"/>
    </xf>
    <xf numFmtId="0" fontId="34" fillId="0" borderId="13" xfId="4" quotePrefix="1" applyFont="1" applyBorder="1">
      <alignment vertical="center"/>
    </xf>
    <xf numFmtId="0" fontId="28" fillId="0" borderId="9" xfId="4" quotePrefix="1" applyFont="1" applyBorder="1">
      <alignment vertical="center"/>
    </xf>
    <xf numFmtId="0" fontId="28" fillId="0" borderId="0" xfId="4" quotePrefix="1" applyFont="1">
      <alignment vertical="center"/>
    </xf>
    <xf numFmtId="49" fontId="35" fillId="0" borderId="7" xfId="4" quotePrefix="1" applyNumberFormat="1" applyFont="1" applyBorder="1" applyAlignment="1">
      <alignment horizontal="center" vertical="center"/>
    </xf>
    <xf numFmtId="0" fontId="37" fillId="0" borderId="0" xfId="6" applyFont="1" applyAlignment="1">
      <alignment vertical="center"/>
    </xf>
    <xf numFmtId="49" fontId="37" fillId="0" borderId="0" xfId="6" applyNumberFormat="1" applyFont="1" applyAlignment="1">
      <alignment vertical="center"/>
    </xf>
    <xf numFmtId="0" fontId="37" fillId="0" borderId="0" xfId="6" applyFont="1" applyAlignment="1">
      <alignment horizontal="center" vertical="center"/>
    </xf>
    <xf numFmtId="176" fontId="34" fillId="0" borderId="7" xfId="4" quotePrefix="1" applyNumberFormat="1" applyFont="1" applyBorder="1" applyAlignment="1">
      <alignment horizontal="center" vertical="center"/>
    </xf>
    <xf numFmtId="0" fontId="28" fillId="0" borderId="14" xfId="4" quotePrefix="1" applyFont="1" applyBorder="1">
      <alignment vertical="center"/>
    </xf>
    <xf numFmtId="49" fontId="35" fillId="0" borderId="14" xfId="4" quotePrefix="1" applyNumberFormat="1" applyFont="1" applyBorder="1" applyAlignment="1">
      <alignment horizontal="center" vertical="center"/>
    </xf>
    <xf numFmtId="0" fontId="37" fillId="0" borderId="14" xfId="6" applyFont="1" applyBorder="1" applyAlignment="1">
      <alignment vertical="center"/>
    </xf>
    <xf numFmtId="188" fontId="31" fillId="0" borderId="0" xfId="4" applyNumberFormat="1" applyFont="1">
      <alignment vertical="center"/>
    </xf>
    <xf numFmtId="188" fontId="34" fillId="0" borderId="5" xfId="4" applyNumberFormat="1" applyFont="1" applyBorder="1" applyAlignment="1">
      <alignment horizontal="center" vertical="center" shrinkToFit="1"/>
    </xf>
    <xf numFmtId="0" fontId="38" fillId="0" borderId="1" xfId="6" applyFont="1" applyBorder="1" applyAlignment="1">
      <alignment horizontal="center" vertical="center"/>
    </xf>
    <xf numFmtId="188" fontId="38" fillId="0" borderId="12" xfId="6" applyNumberFormat="1" applyFont="1" applyBorder="1" applyAlignment="1">
      <alignment horizontal="center" vertical="center"/>
    </xf>
    <xf numFmtId="0" fontId="37" fillId="0" borderId="16" xfId="6" applyFont="1" applyBorder="1" applyAlignment="1">
      <alignment vertical="center"/>
    </xf>
    <xf numFmtId="0" fontId="28" fillId="0" borderId="0" xfId="6" applyFont="1" applyAlignment="1">
      <alignment vertical="center"/>
    </xf>
    <xf numFmtId="49" fontId="28" fillId="0" borderId="0" xfId="4" applyNumberFormat="1" applyFont="1" applyAlignment="1">
      <alignment horizontal="center" vertical="center"/>
    </xf>
    <xf numFmtId="49" fontId="28" fillId="0" borderId="0" xfId="4" applyNumberFormat="1" applyFont="1">
      <alignment vertical="center"/>
    </xf>
    <xf numFmtId="188" fontId="28" fillId="0" borderId="0" xfId="4" applyNumberFormat="1" applyFont="1">
      <alignment vertical="center"/>
    </xf>
    <xf numFmtId="20" fontId="34" fillId="0" borderId="15" xfId="4" applyNumberFormat="1" applyFont="1" applyBorder="1" applyAlignment="1">
      <alignment horizontal="center" vertical="center" shrinkToFit="1"/>
    </xf>
    <xf numFmtId="0" fontId="38" fillId="0" borderId="13" xfId="6" applyFont="1" applyBorder="1" applyAlignment="1">
      <alignment horizontal="center" vertical="center"/>
    </xf>
    <xf numFmtId="20" fontId="38" fillId="0" borderId="9" xfId="6" applyNumberFormat="1" applyFont="1" applyBorder="1" applyAlignment="1">
      <alignment horizontal="center" vertical="center"/>
    </xf>
    <xf numFmtId="0" fontId="37" fillId="0" borderId="0" xfId="6" applyFont="1" applyAlignment="1">
      <alignment horizontal="left" vertical="center"/>
    </xf>
    <xf numFmtId="188" fontId="38" fillId="0" borderId="7" xfId="6" applyNumberFormat="1" applyFont="1" applyBorder="1" applyAlignment="1">
      <alignment horizontal="center" vertical="center"/>
    </xf>
    <xf numFmtId="0" fontId="38" fillId="0" borderId="6" xfId="6" applyFont="1" applyBorder="1" applyAlignment="1">
      <alignment vertical="center"/>
    </xf>
    <xf numFmtId="0" fontId="38" fillId="0" borderId="14" xfId="6" applyFont="1" applyBorder="1" applyAlignment="1">
      <alignment vertical="center"/>
    </xf>
    <xf numFmtId="188" fontId="28" fillId="0" borderId="0" xfId="4" applyNumberFormat="1" applyFont="1" applyAlignment="1">
      <alignment vertical="center" shrinkToFit="1"/>
    </xf>
    <xf numFmtId="0" fontId="39" fillId="0" borderId="0" xfId="4" applyFont="1">
      <alignment vertical="center"/>
    </xf>
    <xf numFmtId="49" fontId="28" fillId="0" borderId="0" xfId="4" quotePrefix="1" applyNumberFormat="1" applyFont="1" applyAlignment="1">
      <alignment horizontal="center" vertical="center"/>
    </xf>
    <xf numFmtId="0" fontId="37" fillId="0" borderId="0" xfId="6" applyFont="1" applyAlignment="1">
      <alignment horizontal="center" vertical="center" shrinkToFit="1"/>
    </xf>
    <xf numFmtId="0" fontId="37" fillId="0" borderId="1" xfId="6" applyFont="1" applyBorder="1" applyAlignment="1">
      <alignment horizontal="left" vertical="center"/>
    </xf>
    <xf numFmtId="0" fontId="28" fillId="0" borderId="0" xfId="6" applyFont="1" applyAlignment="1">
      <alignment horizontal="left" vertical="center"/>
    </xf>
    <xf numFmtId="0" fontId="40" fillId="0" borderId="0" xfId="4" applyFont="1" applyAlignment="1">
      <alignment horizontal="center" vertical="center" shrinkToFit="1"/>
    </xf>
    <xf numFmtId="0" fontId="34" fillId="0" borderId="0" xfId="4" applyFont="1">
      <alignment vertical="center"/>
    </xf>
    <xf numFmtId="0" fontId="28" fillId="0" borderId="0" xfId="4" applyFont="1">
      <alignment vertical="center"/>
    </xf>
    <xf numFmtId="0" fontId="41" fillId="0" borderId="0" xfId="4" applyFont="1" applyAlignment="1">
      <alignment horizontal="center" vertical="center" shrinkToFit="1"/>
    </xf>
    <xf numFmtId="0" fontId="42" fillId="0" borderId="7" xfId="4" applyFont="1" applyBorder="1">
      <alignment vertical="center"/>
    </xf>
    <xf numFmtId="0" fontId="43" fillId="0" borderId="0" xfId="4" applyFont="1">
      <alignment vertical="center"/>
    </xf>
    <xf numFmtId="0" fontId="44" fillId="0" borderId="0" xfId="4" applyFont="1">
      <alignment vertical="center"/>
    </xf>
    <xf numFmtId="0" fontId="43" fillId="0" borderId="7" xfId="4" applyFont="1" applyBorder="1">
      <alignment vertical="center"/>
    </xf>
    <xf numFmtId="0" fontId="43" fillId="0" borderId="7" xfId="4" applyFont="1" applyBorder="1" applyAlignment="1">
      <alignment vertical="center" wrapText="1"/>
    </xf>
    <xf numFmtId="0" fontId="45" fillId="0" borderId="7" xfId="4" applyFont="1" applyBorder="1">
      <alignment vertical="center"/>
    </xf>
    <xf numFmtId="0" fontId="22" fillId="0" borderId="7" xfId="6" quotePrefix="1" applyFont="1" applyBorder="1" applyAlignment="1">
      <alignment horizontal="center" vertical="center" shrinkToFit="1"/>
    </xf>
    <xf numFmtId="0" fontId="22" fillId="0" borderId="7" xfId="6" quotePrefix="1" applyFont="1" applyBorder="1" applyAlignment="1">
      <alignment horizontal="center" vertical="center" textRotation="255" shrinkToFit="1"/>
    </xf>
    <xf numFmtId="0" fontId="22" fillId="0" borderId="7" xfId="6" applyFont="1" applyBorder="1" applyAlignment="1">
      <alignment horizontal="center" vertical="center" textRotation="255" shrinkToFit="1"/>
    </xf>
    <xf numFmtId="0" fontId="22" fillId="0" borderId="7" xfId="4" applyFont="1" applyBorder="1" applyAlignment="1">
      <alignment vertical="center" shrinkToFit="1"/>
    </xf>
    <xf numFmtId="189" fontId="34" fillId="0" borderId="7" xfId="4" applyNumberFormat="1" applyFont="1" applyBorder="1" applyAlignment="1">
      <alignment vertical="center" shrinkToFit="1"/>
    </xf>
    <xf numFmtId="183" fontId="28" fillId="0" borderId="7" xfId="6" applyNumberFormat="1" applyFont="1" applyBorder="1" applyAlignment="1">
      <alignment horizontal="center" vertical="center" shrinkToFit="1"/>
    </xf>
    <xf numFmtId="0" fontId="34" fillId="0" borderId="7" xfId="6" applyFont="1" applyBorder="1" applyAlignment="1">
      <alignment horizontal="center" vertical="center" shrinkToFit="1"/>
    </xf>
    <xf numFmtId="189" fontId="46" fillId="0" borderId="7" xfId="4" applyNumberFormat="1" applyFont="1" applyBorder="1" applyAlignment="1">
      <alignment vertical="center" shrinkToFit="1"/>
    </xf>
    <xf numFmtId="0" fontId="46" fillId="0" borderId="7" xfId="4" applyFont="1" applyBorder="1" applyAlignment="1">
      <alignment vertical="center" shrinkToFit="1"/>
    </xf>
    <xf numFmtId="0" fontId="42" fillId="0" borderId="0" xfId="6" applyFont="1" applyAlignment="1">
      <alignment horizontal="center" vertical="center"/>
    </xf>
    <xf numFmtId="0" fontId="44" fillId="0" borderId="0" xfId="6" applyFont="1" applyAlignment="1">
      <alignment horizontal="center" vertical="center" shrinkToFit="1"/>
    </xf>
    <xf numFmtId="56" fontId="34" fillId="0" borderId="13" xfId="6" applyNumberFormat="1" applyFont="1" applyBorder="1" applyAlignment="1">
      <alignment horizontal="center" vertical="center" shrinkToFit="1"/>
    </xf>
    <xf numFmtId="56" fontId="47" fillId="0" borderId="16" xfId="6" applyNumberFormat="1" applyFont="1" applyBorder="1" applyAlignment="1">
      <alignment horizontal="center" vertical="center" shrinkToFit="1"/>
    </xf>
    <xf numFmtId="56" fontId="47" fillId="0" borderId="0" xfId="6" applyNumberFormat="1" applyFont="1" applyAlignment="1">
      <alignment horizontal="center" vertical="center" shrinkToFit="1"/>
    </xf>
    <xf numFmtId="188" fontId="34" fillId="0" borderId="15" xfId="6" applyNumberFormat="1" applyFont="1" applyBorder="1" applyAlignment="1">
      <alignment horizontal="center" vertical="center" shrinkToFit="1"/>
    </xf>
    <xf numFmtId="188" fontId="34" fillId="0" borderId="9" xfId="6" applyNumberFormat="1" applyFont="1" applyBorder="1" applyAlignment="1">
      <alignment horizontal="center" vertical="center" shrinkToFit="1"/>
    </xf>
    <xf numFmtId="56" fontId="47" fillId="0" borderId="0" xfId="6" applyNumberFormat="1" applyFont="1" applyAlignment="1">
      <alignment vertical="center" shrinkToFit="1"/>
    </xf>
    <xf numFmtId="191" fontId="34" fillId="0" borderId="7" xfId="6" applyNumberFormat="1" applyFont="1" applyBorder="1" applyAlignment="1">
      <alignment horizontal="center" vertical="center"/>
    </xf>
    <xf numFmtId="191" fontId="34" fillId="0" borderId="14" xfId="6" applyNumberFormat="1" applyFont="1" applyBorder="1" applyAlignment="1">
      <alignment horizontal="center" vertical="center"/>
    </xf>
    <xf numFmtId="191" fontId="42" fillId="0" borderId="0" xfId="6" applyNumberFormat="1" applyFont="1" applyAlignment="1">
      <alignment vertical="center"/>
    </xf>
    <xf numFmtId="191" fontId="34" fillId="0" borderId="5" xfId="6" applyNumberFormat="1" applyFont="1" applyBorder="1" applyAlignment="1">
      <alignment horizontal="center" vertical="center"/>
    </xf>
    <xf numFmtId="191" fontId="34" fillId="0" borderId="16" xfId="6" applyNumberFormat="1" applyFont="1" applyBorder="1" applyAlignment="1">
      <alignment vertical="center"/>
    </xf>
    <xf numFmtId="191" fontId="34" fillId="0" borderId="0" xfId="6" applyNumberFormat="1" applyFont="1" applyAlignment="1">
      <alignment vertical="center"/>
    </xf>
    <xf numFmtId="191" fontId="34" fillId="0" borderId="14" xfId="6" applyNumberFormat="1" applyFont="1" applyBorder="1" applyAlignment="1">
      <alignment vertical="center"/>
    </xf>
    <xf numFmtId="192" fontId="34" fillId="0" borderId="7" xfId="6" applyNumberFormat="1" applyFont="1" applyBorder="1" applyAlignment="1">
      <alignment horizontal="center" vertical="center"/>
    </xf>
    <xf numFmtId="192" fontId="34" fillId="0" borderId="0" xfId="6" applyNumberFormat="1" applyFont="1" applyAlignment="1">
      <alignment horizontal="center" vertical="center"/>
    </xf>
    <xf numFmtId="192" fontId="42" fillId="0" borderId="0" xfId="6" applyNumberFormat="1" applyFont="1" applyAlignment="1">
      <alignment vertical="center"/>
    </xf>
    <xf numFmtId="192" fontId="34" fillId="0" borderId="15" xfId="6" applyNumberFormat="1" applyFont="1" applyBorder="1" applyAlignment="1">
      <alignment horizontal="center" vertical="center"/>
    </xf>
    <xf numFmtId="192" fontId="34" fillId="0" borderId="16" xfId="6" applyNumberFormat="1" applyFont="1" applyBorder="1" applyAlignment="1">
      <alignment vertical="center"/>
    </xf>
    <xf numFmtId="192" fontId="34" fillId="0" borderId="0" xfId="6" applyNumberFormat="1" applyFont="1" applyAlignment="1">
      <alignment vertical="center"/>
    </xf>
    <xf numFmtId="0" fontId="22" fillId="0" borderId="0" xfId="6" applyFont="1" applyAlignment="1">
      <alignment horizontal="left" vertical="center"/>
    </xf>
    <xf numFmtId="0" fontId="22" fillId="0" borderId="0" xfId="4" applyFont="1" applyAlignment="1"/>
    <xf numFmtId="0" fontId="48" fillId="0" borderId="0" xfId="4" applyFont="1">
      <alignment vertical="center"/>
    </xf>
    <xf numFmtId="0" fontId="22" fillId="0" borderId="0" xfId="6" applyFont="1" applyAlignment="1">
      <alignment vertical="center"/>
    </xf>
    <xf numFmtId="0" fontId="29" fillId="0" borderId="0" xfId="4" applyFont="1" applyAlignment="1"/>
    <xf numFmtId="188" fontId="34" fillId="0" borderId="13" xfId="6" applyNumberFormat="1" applyFont="1" applyBorder="1" applyAlignment="1">
      <alignment horizontal="center" vertical="center" shrinkToFit="1"/>
    </xf>
    <xf numFmtId="0" fontId="52" fillId="0" borderId="0" xfId="0" applyFont="1" applyAlignment="1">
      <alignment horizontal="right" vertical="center" wrapText="1"/>
    </xf>
    <xf numFmtId="0" fontId="25" fillId="0" borderId="0" xfId="0" applyFont="1" applyAlignment="1">
      <alignment vertical="center"/>
    </xf>
    <xf numFmtId="0" fontId="13" fillId="0" borderId="0" xfId="0" applyFont="1" applyAlignment="1">
      <alignment vertical="center"/>
    </xf>
    <xf numFmtId="0" fontId="53" fillId="0" borderId="0" xfId="0" applyFont="1" applyAlignment="1">
      <alignment vertical="center"/>
    </xf>
    <xf numFmtId="0" fontId="45" fillId="0" borderId="0" xfId="4" applyFont="1">
      <alignment vertical="center"/>
    </xf>
    <xf numFmtId="0" fontId="34"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xf>
    <xf numFmtId="0" fontId="4" fillId="0" borderId="13" xfId="0" applyFont="1" applyBorder="1" applyAlignment="1">
      <alignment horizontal="left" vertical="center" wrapText="1"/>
    </xf>
    <xf numFmtId="0" fontId="50" fillId="0" borderId="3" xfId="0" applyFont="1" applyBorder="1" applyAlignment="1">
      <alignment horizontal="right" vertical="center" wrapText="1" shrinkToFit="1"/>
    </xf>
    <xf numFmtId="0" fontId="4" fillId="0" borderId="33" xfId="0" applyFont="1" applyBorder="1" applyAlignment="1">
      <alignment vertical="center" wrapText="1"/>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50" fillId="0" borderId="29" xfId="0" applyFont="1" applyBorder="1" applyAlignment="1">
      <alignment horizontal="right" vertical="center" shrinkToFit="1"/>
    </xf>
    <xf numFmtId="0" fontId="4" fillId="0" borderId="34" xfId="0" applyFont="1" applyBorder="1" applyAlignment="1">
      <alignment horizontal="center" vertical="center"/>
    </xf>
    <xf numFmtId="0" fontId="4" fillId="0" borderId="35" xfId="0" applyFont="1" applyBorder="1" applyAlignment="1">
      <alignment vertical="center" wrapTex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5" fillId="0" borderId="0" xfId="4" applyFont="1" applyAlignment="1">
      <alignment horizontal="right" vertical="center"/>
    </xf>
    <xf numFmtId="0" fontId="22" fillId="0" borderId="0" xfId="4" applyFont="1" applyAlignment="1">
      <alignment horizontal="right" vertical="center"/>
    </xf>
    <xf numFmtId="181" fontId="10" fillId="0" borderId="8" xfId="0" applyNumberFormat="1" applyFont="1" applyBorder="1" applyAlignment="1">
      <alignment horizontal="right" vertical="center"/>
    </xf>
    <xf numFmtId="0" fontId="4" fillId="0" borderId="12" xfId="0" applyFont="1" applyBorder="1" applyAlignment="1">
      <alignment vertical="center" wrapText="1"/>
    </xf>
    <xf numFmtId="0" fontId="5" fillId="4" borderId="9" xfId="0" applyFont="1" applyFill="1" applyBorder="1" applyAlignment="1">
      <alignment vertical="center" shrinkToFit="1"/>
    </xf>
    <xf numFmtId="0" fontId="50" fillId="0" borderId="3" xfId="0" applyFont="1" applyBorder="1" applyAlignment="1">
      <alignment horizontal="right" vertical="center" shrinkToFit="1"/>
    </xf>
    <xf numFmtId="0" fontId="4" fillId="0" borderId="19" xfId="0" applyFont="1" applyBorder="1" applyAlignment="1">
      <alignment horizontal="center" vertical="center"/>
    </xf>
    <xf numFmtId="0" fontId="58" fillId="0" borderId="0" xfId="0" applyFont="1" applyAlignment="1">
      <alignment vertical="center"/>
    </xf>
    <xf numFmtId="0" fontId="10" fillId="0" borderId="0" xfId="0" applyFont="1" applyAlignment="1">
      <alignment vertical="center" shrinkToFit="1"/>
    </xf>
    <xf numFmtId="0" fontId="5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3" fillId="0" borderId="7" xfId="0" applyFont="1" applyBorder="1" applyAlignment="1">
      <alignment horizontal="center" vertical="center"/>
    </xf>
    <xf numFmtId="0" fontId="9"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0"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7" xfId="0" applyFont="1" applyBorder="1" applyAlignment="1">
      <alignment horizontal="center" vertical="center"/>
    </xf>
    <xf numFmtId="0" fontId="65" fillId="0" borderId="13" xfId="0" applyFont="1" applyBorder="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3"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65" fillId="0" borderId="7" xfId="0" applyFont="1" applyBorder="1" applyAlignment="1">
      <alignment horizontal="center" vertical="center" wrapText="1"/>
    </xf>
    <xf numFmtId="0" fontId="7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5" fillId="0" borderId="0" xfId="0" applyFont="1" applyAlignment="1">
      <alignment horizontal="center" vertical="center"/>
    </xf>
    <xf numFmtId="0" fontId="77" fillId="0" borderId="7" xfId="4" applyFont="1" applyBorder="1" applyAlignment="1">
      <alignment vertical="center" wrapText="1"/>
    </xf>
    <xf numFmtId="190" fontId="78" fillId="0" borderId="7" xfId="4" applyNumberFormat="1" applyFont="1" applyBorder="1" applyAlignment="1">
      <alignment vertical="center" shrinkToFit="1"/>
    </xf>
    <xf numFmtId="0" fontId="79" fillId="0" borderId="7" xfId="4" applyFont="1" applyBorder="1">
      <alignment vertical="center"/>
    </xf>
    <xf numFmtId="189" fontId="80" fillId="0" borderId="7" xfId="4" applyNumberFormat="1" applyFont="1" applyBorder="1" applyAlignment="1">
      <alignment vertical="center" shrinkToFit="1"/>
    </xf>
    <xf numFmtId="0" fontId="80" fillId="0" borderId="7" xfId="4" applyFont="1" applyBorder="1" applyAlignment="1">
      <alignment vertical="center" shrinkToFit="1"/>
    </xf>
    <xf numFmtId="190" fontId="80" fillId="0" borderId="7" xfId="4" applyNumberFormat="1" applyFont="1" applyBorder="1" applyAlignment="1">
      <alignment vertical="center" shrinkToFit="1"/>
    </xf>
    <xf numFmtId="183" fontId="81" fillId="0" borderId="0" xfId="4" applyNumberFormat="1" applyFont="1" applyAlignment="1">
      <alignment horizontal="left" vertical="center"/>
    </xf>
    <xf numFmtId="0" fontId="82" fillId="3" borderId="0" xfId="4" applyFont="1" applyFill="1" applyAlignment="1">
      <alignment horizontal="right" vertical="center"/>
    </xf>
    <xf numFmtId="0" fontId="31" fillId="0" borderId="0" xfId="4" applyFont="1" applyAlignment="1">
      <alignment horizontal="center" vertical="center"/>
    </xf>
    <xf numFmtId="0" fontId="4" fillId="0" borderId="2" xfId="0" applyFont="1" applyBorder="1" applyAlignment="1">
      <alignment horizontal="center" vertical="center"/>
    </xf>
    <xf numFmtId="0" fontId="83" fillId="0" borderId="7" xfId="6" applyFont="1" applyBorder="1" applyAlignment="1">
      <alignment horizontal="center" vertical="center" shrinkToFit="1"/>
    </xf>
    <xf numFmtId="0" fontId="83" fillId="0" borderId="7" xfId="4" applyFont="1" applyBorder="1" applyAlignment="1">
      <alignment horizontal="center" vertical="center" shrinkToFit="1"/>
    </xf>
    <xf numFmtId="183" fontId="83" fillId="0" borderId="7" xfId="6" applyNumberFormat="1" applyFont="1" applyBorder="1" applyAlignment="1">
      <alignment horizontal="center" vertical="center" shrinkToFit="1"/>
    </xf>
    <xf numFmtId="0" fontId="84" fillId="0" borderId="7" xfId="6" applyFont="1" applyBorder="1" applyAlignment="1">
      <alignment horizontal="center" vertical="center" shrinkToFit="1"/>
    </xf>
    <xf numFmtId="0" fontId="83" fillId="0" borderId="7" xfId="6" quotePrefix="1" applyFont="1" applyBorder="1" applyAlignment="1">
      <alignment horizontal="center" vertical="center" shrinkToFit="1"/>
    </xf>
    <xf numFmtId="0" fontId="83" fillId="3" borderId="7" xfId="4" applyFont="1" applyFill="1" applyBorder="1" applyAlignment="1">
      <alignment horizontal="center" vertical="center" shrinkToFit="1"/>
    </xf>
    <xf numFmtId="0" fontId="83" fillId="3" borderId="7" xfId="6" applyFont="1" applyFill="1" applyBorder="1" applyAlignment="1">
      <alignment horizontal="center" vertical="center" shrinkToFit="1"/>
    </xf>
    <xf numFmtId="0" fontId="83" fillId="3" borderId="7" xfId="6" quotePrefix="1" applyFont="1" applyFill="1" applyBorder="1" applyAlignment="1">
      <alignment horizontal="center" vertical="center" shrinkToFit="1"/>
    </xf>
    <xf numFmtId="49" fontId="83" fillId="3" borderId="7" xfId="6" applyNumberFormat="1" applyFont="1" applyFill="1" applyBorder="1" applyAlignment="1">
      <alignment horizontal="center" vertical="center" shrinkToFit="1"/>
    </xf>
    <xf numFmtId="0" fontId="83" fillId="0" borderId="7" xfId="6" applyFont="1" applyBorder="1" applyAlignment="1">
      <alignment vertical="center" shrinkToFit="1"/>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22" xfId="0" applyFont="1" applyBorder="1" applyAlignment="1">
      <alignment horizontal="center" vertical="center"/>
    </xf>
    <xf numFmtId="0" fontId="10" fillId="0" borderId="7" xfId="0" applyFont="1" applyBorder="1" applyAlignment="1">
      <alignment vertical="center" wrapText="1"/>
    </xf>
    <xf numFmtId="0" fontId="5" fillId="0" borderId="3" xfId="0" applyFont="1" applyBorder="1" applyAlignment="1">
      <alignment horizontal="left" vertical="center" wrapText="1"/>
    </xf>
    <xf numFmtId="6" fontId="70" fillId="0" borderId="7" xfId="3" applyFont="1" applyBorder="1" applyAlignment="1">
      <alignment horizontal="right" vertical="center"/>
    </xf>
    <xf numFmtId="176" fontId="31" fillId="0" borderId="0" xfId="4" applyNumberFormat="1" applyFont="1">
      <alignment vertical="center"/>
    </xf>
    <xf numFmtId="0" fontId="86" fillId="0" borderId="0" xfId="0" applyFont="1" applyAlignment="1">
      <alignment vertical="center"/>
    </xf>
    <xf numFmtId="0" fontId="76" fillId="0" borderId="9" xfId="0" applyFont="1" applyBorder="1" applyAlignment="1">
      <alignment horizontal="center" vertical="center"/>
    </xf>
    <xf numFmtId="0" fontId="64" fillId="0" borderId="0" xfId="0" applyFont="1" applyAlignment="1">
      <alignment horizontal="left" vertical="center"/>
    </xf>
    <xf numFmtId="0" fontId="9" fillId="0" borderId="0" xfId="0" applyFont="1" applyAlignment="1">
      <alignment horizontal="distributed" vertical="center"/>
    </xf>
    <xf numFmtId="0" fontId="6" fillId="0" borderId="0" xfId="0" applyFont="1" applyAlignment="1">
      <alignment vertical="center" wrapText="1"/>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0" fontId="49" fillId="0" borderId="0" xfId="0" applyFont="1" applyAlignment="1">
      <alignment horizontal="center" vertical="center"/>
    </xf>
    <xf numFmtId="49" fontId="33" fillId="0" borderId="0" xfId="5" applyNumberFormat="1" applyFont="1" applyAlignment="1">
      <alignment horizontal="right"/>
    </xf>
    <xf numFmtId="0" fontId="28" fillId="0" borderId="0" xfId="6" quotePrefix="1" applyFont="1" applyAlignment="1">
      <alignment horizontal="centerContinuous" vertical="center"/>
    </xf>
    <xf numFmtId="0" fontId="22" fillId="0" borderId="0" xfId="6" quotePrefix="1" applyFont="1" applyAlignment="1">
      <alignment horizontal="center" vertical="center" shrinkToFit="1"/>
    </xf>
    <xf numFmtId="0" fontId="83" fillId="0" borderId="0" xfId="4" applyFont="1" applyAlignment="1">
      <alignment horizontal="center" vertical="center" shrinkToFit="1"/>
    </xf>
    <xf numFmtId="0" fontId="83" fillId="0" borderId="0" xfId="6" applyFont="1" applyAlignment="1">
      <alignment horizontal="center" vertical="center" shrinkToFit="1"/>
    </xf>
    <xf numFmtId="0" fontId="83" fillId="3" borderId="0" xfId="4" applyFont="1" applyFill="1" applyAlignment="1">
      <alignment horizontal="center" vertical="center" shrinkToFit="1"/>
    </xf>
    <xf numFmtId="0" fontId="83" fillId="3" borderId="0" xfId="6" applyFont="1" applyFill="1" applyAlignment="1">
      <alignment horizontal="center" vertical="center" shrinkToFit="1"/>
    </xf>
    <xf numFmtId="0" fontId="83" fillId="0" borderId="0" xfId="6" quotePrefix="1" applyFont="1" applyAlignment="1">
      <alignment horizontal="center" vertical="center" shrinkToFit="1"/>
    </xf>
    <xf numFmtId="0" fontId="83" fillId="3" borderId="0" xfId="6" quotePrefix="1" applyFont="1" applyFill="1" applyAlignment="1">
      <alignment horizontal="center" vertical="center" shrinkToFit="1"/>
    </xf>
    <xf numFmtId="49" fontId="83" fillId="3" borderId="0" xfId="6" applyNumberFormat="1" applyFont="1" applyFill="1" applyAlignment="1">
      <alignment horizontal="center" vertical="center" shrinkToFit="1"/>
    </xf>
    <xf numFmtId="0" fontId="35" fillId="0" borderId="1" xfId="6" applyFont="1" applyBorder="1" applyAlignment="1">
      <alignment vertical="center" shrinkToFit="1"/>
    </xf>
    <xf numFmtId="0" fontId="35" fillId="0" borderId="0" xfId="6" applyFont="1" applyAlignment="1">
      <alignment horizontal="center" vertical="center" shrinkToFit="1"/>
    </xf>
    <xf numFmtId="191" fontId="34" fillId="0" borderId="0" xfId="6" applyNumberFormat="1" applyFont="1" applyAlignment="1">
      <alignment horizontal="center" vertical="center"/>
    </xf>
    <xf numFmtId="0" fontId="34"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65" fillId="0" borderId="0" xfId="0" applyFont="1" applyAlignment="1">
      <alignment horizontal="center" vertical="center"/>
    </xf>
    <xf numFmtId="0" fontId="10" fillId="0" borderId="0" xfId="0" applyFont="1" applyAlignment="1">
      <alignment horizontal="center"/>
    </xf>
    <xf numFmtId="0" fontId="58" fillId="0" borderId="0" xfId="0" applyFont="1"/>
    <xf numFmtId="0" fontId="65" fillId="0" borderId="16" xfId="0" applyFont="1" applyBorder="1" applyAlignment="1">
      <alignment horizontal="right" vertical="center"/>
    </xf>
    <xf numFmtId="0" fontId="65" fillId="0" borderId="0" xfId="0" applyFont="1"/>
    <xf numFmtId="0" fontId="6" fillId="0" borderId="0" xfId="0" applyFont="1"/>
    <xf numFmtId="0" fontId="65" fillId="0" borderId="15" xfId="0" applyFont="1" applyBorder="1" applyAlignment="1">
      <alignment vertical="center" shrinkToFit="1"/>
    </xf>
    <xf numFmtId="0" fontId="65" fillId="0" borderId="16" xfId="0" applyFont="1" applyBorder="1" applyAlignment="1">
      <alignment vertical="center"/>
    </xf>
    <xf numFmtId="176" fontId="65" fillId="0" borderId="15" xfId="0" applyNumberFormat="1" applyFont="1" applyBorder="1" applyAlignment="1">
      <alignment horizontal="center" vertical="center" shrinkToFit="1"/>
    </xf>
    <xf numFmtId="186" fontId="65" fillId="0" borderId="15" xfId="0" applyNumberFormat="1" applyFont="1" applyBorder="1" applyAlignment="1">
      <alignment horizontal="center" vertical="center" shrinkToFit="1"/>
    </xf>
    <xf numFmtId="185" fontId="65" fillId="0" borderId="13" xfId="0" applyNumberFormat="1" applyFont="1" applyBorder="1" applyAlignment="1">
      <alignment horizontal="center" vertical="center" shrinkToFit="1"/>
    </xf>
    <xf numFmtId="186" fontId="65" fillId="0" borderId="13" xfId="0" applyNumberFormat="1" applyFont="1" applyBorder="1" applyAlignment="1">
      <alignment horizontal="center" vertical="center" shrinkToFit="1"/>
    </xf>
    <xf numFmtId="0" fontId="70" fillId="0" borderId="0" xfId="0" applyFont="1"/>
    <xf numFmtId="0" fontId="89" fillId="0" borderId="0" xfId="0" applyFont="1" applyAlignment="1">
      <alignment vertical="center"/>
    </xf>
    <xf numFmtId="0" fontId="70" fillId="0" borderId="7" xfId="0" applyFont="1" applyBorder="1" applyAlignment="1">
      <alignment horizontal="center" vertical="center" shrinkToFit="1"/>
    </xf>
    <xf numFmtId="0" fontId="70" fillId="0" borderId="7" xfId="0" applyFont="1" applyBorder="1" applyAlignment="1">
      <alignment horizontal="center"/>
    </xf>
    <xf numFmtId="0" fontId="65" fillId="5" borderId="7" xfId="0" applyFont="1" applyFill="1" applyBorder="1"/>
    <xf numFmtId="0" fontId="10" fillId="0" borderId="7" xfId="0" applyFont="1" applyBorder="1"/>
    <xf numFmtId="0" fontId="90" fillId="0" borderId="0" xfId="0" applyFont="1"/>
    <xf numFmtId="176" fontId="65" fillId="0" borderId="0" xfId="0" applyNumberFormat="1" applyFont="1" applyAlignment="1">
      <alignment horizontal="center" vertical="center"/>
    </xf>
    <xf numFmtId="0" fontId="89" fillId="0" borderId="0" xfId="0" applyFont="1" applyAlignment="1">
      <alignment horizontal="center" vertical="center"/>
    </xf>
    <xf numFmtId="0" fontId="10" fillId="0" borderId="7" xfId="0" applyFont="1" applyBorder="1" applyAlignment="1">
      <alignment horizontal="center"/>
    </xf>
    <xf numFmtId="0" fontId="63" fillId="0" borderId="7" xfId="0" applyFont="1" applyBorder="1" applyAlignment="1">
      <alignment wrapText="1"/>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2"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4" fillId="0" borderId="7" xfId="4" applyNumberFormat="1" applyFont="1" applyBorder="1" applyAlignment="1">
      <alignment horizontal="right" vertical="center"/>
    </xf>
    <xf numFmtId="0" fontId="75" fillId="0" borderId="0" xfId="0" applyFont="1" applyAlignment="1">
      <alignment vertical="center"/>
    </xf>
    <xf numFmtId="0" fontId="10" fillId="0" borderId="13" xfId="0" applyFont="1" applyBorder="1"/>
    <xf numFmtId="0" fontId="10" fillId="0" borderId="9" xfId="0" applyFont="1" applyBorder="1"/>
    <xf numFmtId="0" fontId="70" fillId="0" borderId="0" xfId="0" applyFont="1" applyAlignment="1">
      <alignment horizontal="center" vertical="center"/>
    </xf>
    <xf numFmtId="0" fontId="10" fillId="0" borderId="4" xfId="0" applyFont="1" applyBorder="1" applyAlignment="1">
      <alignment vertical="center"/>
    </xf>
    <xf numFmtId="0" fontId="10" fillId="0" borderId="11" xfId="0" applyFont="1" applyBorder="1" applyAlignment="1">
      <alignment vertical="center"/>
    </xf>
    <xf numFmtId="0" fontId="10" fillId="0" borderId="3" xfId="0" applyFont="1" applyBorder="1" applyAlignment="1">
      <alignment vertical="center"/>
    </xf>
    <xf numFmtId="0" fontId="10" fillId="0" borderId="12" xfId="0" applyFont="1" applyBorder="1" applyAlignment="1">
      <alignment vertical="center"/>
    </xf>
    <xf numFmtId="0" fontId="10" fillId="0" borderId="0" xfId="0" applyFont="1" applyAlignment="1">
      <alignment vertical="top"/>
    </xf>
    <xf numFmtId="0" fontId="94" fillId="0" borderId="0" xfId="1" applyFont="1" applyAlignment="1">
      <alignment vertical="top"/>
    </xf>
    <xf numFmtId="0" fontId="94" fillId="0" borderId="0" xfId="1" applyFont="1" applyAlignment="1">
      <alignment horizontal="center" vertical="center"/>
    </xf>
    <xf numFmtId="0" fontId="95" fillId="0" borderId="0" xfId="1" applyFont="1" applyAlignment="1">
      <alignment horizontal="center" vertical="center"/>
    </xf>
    <xf numFmtId="0" fontId="94" fillId="0" borderId="0" xfId="1" applyFont="1">
      <alignment vertical="center"/>
    </xf>
    <xf numFmtId="0" fontId="96" fillId="0" borderId="0" xfId="1" applyFont="1" applyAlignment="1">
      <alignment vertical="top"/>
    </xf>
    <xf numFmtId="0" fontId="95" fillId="0" borderId="7" xfId="1" applyFont="1" applyBorder="1" applyAlignment="1">
      <alignment horizontal="center" vertical="center"/>
    </xf>
    <xf numFmtId="0" fontId="95" fillId="0" borderId="0" xfId="1" applyFont="1">
      <alignment vertical="center"/>
    </xf>
    <xf numFmtId="0" fontId="99" fillId="0" borderId="0" xfId="1" applyFont="1" applyAlignment="1">
      <alignment vertical="top"/>
    </xf>
    <xf numFmtId="0" fontId="100" fillId="0" borderId="0" xfId="1" applyFont="1" applyAlignment="1">
      <alignment vertical="top"/>
    </xf>
    <xf numFmtId="0" fontId="100" fillId="0" borderId="0" xfId="1" applyFont="1" applyAlignment="1">
      <alignment vertical="top" wrapText="1"/>
    </xf>
    <xf numFmtId="0" fontId="100" fillId="0" borderId="0" xfId="1" applyFont="1" applyAlignment="1">
      <alignment horizontal="center" vertical="center"/>
    </xf>
    <xf numFmtId="0" fontId="101" fillId="0" borderId="0" xfId="1" applyFont="1" applyAlignment="1">
      <alignment horizontal="center" vertical="center"/>
    </xf>
    <xf numFmtId="0" fontId="100" fillId="0" borderId="0" xfId="1" applyFont="1" applyAlignment="1">
      <alignment vertical="center" wrapText="1"/>
    </xf>
    <xf numFmtId="0" fontId="100" fillId="0" borderId="0" xfId="1" applyFont="1">
      <alignment vertical="center"/>
    </xf>
    <xf numFmtId="0" fontId="101" fillId="0" borderId="0" xfId="1" applyFont="1" applyAlignment="1">
      <alignment horizontal="center" vertical="top"/>
    </xf>
    <xf numFmtId="0" fontId="101" fillId="0" borderId="0" xfId="1" applyFont="1" applyAlignment="1">
      <alignment vertical="top" wrapText="1"/>
    </xf>
    <xf numFmtId="0" fontId="15" fillId="0" borderId="0" xfId="1" applyFont="1" applyAlignment="1">
      <alignment horizontal="left" vertical="top"/>
    </xf>
    <xf numFmtId="0" fontId="15" fillId="0" borderId="0" xfId="1" applyFont="1" applyAlignment="1">
      <alignment horizontal="center" vertical="top"/>
    </xf>
    <xf numFmtId="0" fontId="101" fillId="0" borderId="0" xfId="1" applyFont="1">
      <alignment vertical="center"/>
    </xf>
    <xf numFmtId="0" fontId="15" fillId="0" borderId="0" xfId="1" quotePrefix="1" applyFont="1" applyAlignment="1">
      <alignment vertical="top" wrapText="1"/>
    </xf>
    <xf numFmtId="0" fontId="15" fillId="0" borderId="0" xfId="1" applyFont="1" applyAlignment="1">
      <alignment horizontal="right" vertical="top" wrapText="1"/>
    </xf>
    <xf numFmtId="0" fontId="15" fillId="0" borderId="7" xfId="1" applyFont="1" applyBorder="1" applyAlignment="1">
      <alignment vertical="top" wrapText="1"/>
    </xf>
    <xf numFmtId="0" fontId="17" fillId="0" borderId="7" xfId="1" applyFont="1" applyBorder="1" applyAlignment="1">
      <alignment horizontal="center" vertical="top" wrapText="1"/>
    </xf>
    <xf numFmtId="0" fontId="15" fillId="0" borderId="0" xfId="1" applyFont="1" applyAlignment="1">
      <alignment horizontal="left" vertical="center" indent="1"/>
    </xf>
    <xf numFmtId="0" fontId="15" fillId="0" borderId="0" xfId="1" quotePrefix="1" applyFont="1" applyAlignment="1">
      <alignment vertical="top"/>
    </xf>
    <xf numFmtId="0" fontId="15" fillId="0" borderId="0" xfId="1" applyFont="1" applyAlignment="1">
      <alignment horizontal="center" vertical="center"/>
    </xf>
    <xf numFmtId="14" fontId="34" fillId="0" borderId="43" xfId="4" applyNumberFormat="1" applyFont="1" applyBorder="1" applyAlignment="1">
      <alignment horizontal="right" vertical="center"/>
    </xf>
    <xf numFmtId="0" fontId="34" fillId="0" borderId="43" xfId="4" applyFont="1" applyBorder="1">
      <alignment vertical="center"/>
    </xf>
    <xf numFmtId="0" fontId="103" fillId="0" borderId="44" xfId="4" applyFont="1" applyBorder="1">
      <alignment vertical="center"/>
    </xf>
    <xf numFmtId="0" fontId="22" fillId="0" borderId="44" xfId="4" applyFont="1" applyBorder="1">
      <alignment vertical="center"/>
    </xf>
    <xf numFmtId="14" fontId="34" fillId="0" borderId="3" xfId="4" applyNumberFormat="1" applyFont="1" applyBorder="1" applyAlignment="1">
      <alignment horizontal="right" vertical="center"/>
    </xf>
    <xf numFmtId="0" fontId="34" fillId="0" borderId="3" xfId="4" applyFont="1" applyBorder="1">
      <alignment vertical="center"/>
    </xf>
    <xf numFmtId="0" fontId="94" fillId="0" borderId="0" xfId="1" applyFont="1" applyAlignment="1">
      <alignment vertical="top" wrapText="1"/>
    </xf>
    <xf numFmtId="0" fontId="94" fillId="0" borderId="0" xfId="1" applyFont="1" applyAlignment="1">
      <alignment vertical="center" wrapText="1"/>
    </xf>
    <xf numFmtId="0" fontId="101" fillId="0" borderId="0" xfId="1" applyFont="1" applyAlignment="1">
      <alignment vertical="top"/>
    </xf>
    <xf numFmtId="0" fontId="15" fillId="0" borderId="0" xfId="1" applyFont="1" applyAlignment="1">
      <alignment vertical="top" wrapText="1"/>
    </xf>
    <xf numFmtId="0" fontId="15" fillId="0" borderId="0" xfId="1" applyFont="1" applyAlignment="1">
      <alignment vertical="top"/>
    </xf>
    <xf numFmtId="0" fontId="15" fillId="0" borderId="7" xfId="1" applyFont="1" applyBorder="1" applyAlignment="1">
      <alignment horizontal="center" vertical="top" wrapText="1"/>
    </xf>
    <xf numFmtId="0" fontId="15" fillId="0" borderId="0" xfId="1" applyFont="1">
      <alignment vertical="center"/>
    </xf>
    <xf numFmtId="0" fontId="94" fillId="0" borderId="0" xfId="1" applyFont="1" applyAlignment="1">
      <alignment horizontal="right" vertical="center"/>
    </xf>
    <xf numFmtId="0" fontId="49" fillId="0" borderId="0" xfId="0" applyFont="1" applyAlignment="1">
      <alignment horizontal="center" vertical="center" shrinkToFi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0" fillId="0" borderId="0" xfId="0" applyFont="1" applyAlignment="1">
      <alignment horizontal="left" vertical="center" shrinkToFit="1"/>
    </xf>
    <xf numFmtId="0" fontId="25"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4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59" fillId="0" borderId="2" xfId="0" applyNumberFormat="1" applyFont="1" applyBorder="1" applyAlignment="1">
      <alignment horizontal="center" vertical="center" wrapText="1"/>
    </xf>
    <xf numFmtId="188"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188"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9" xfId="0" applyFont="1" applyBorder="1" applyAlignment="1">
      <alignment vertical="center" wrapText="1"/>
    </xf>
    <xf numFmtId="0" fontId="29" fillId="0" borderId="0" xfId="4" applyFont="1" applyAlignment="1">
      <alignment horizontal="center" vertical="center" shrinkToFit="1"/>
    </xf>
    <xf numFmtId="49" fontId="34" fillId="0" borderId="15" xfId="4" quotePrefix="1" applyNumberFormat="1" applyFont="1" applyBorder="1" applyAlignment="1">
      <alignment horizontal="center" vertical="center" shrinkToFit="1"/>
    </xf>
    <xf numFmtId="49" fontId="34" fillId="0" borderId="13" xfId="4" quotePrefix="1" applyNumberFormat="1" applyFont="1" applyBorder="1" applyAlignment="1">
      <alignment horizontal="center" vertical="center" shrinkToFit="1"/>
    </xf>
    <xf numFmtId="49" fontId="34" fillId="0" borderId="9" xfId="4" quotePrefix="1" applyNumberFormat="1" applyFont="1" applyBorder="1" applyAlignment="1">
      <alignment horizontal="center" vertical="center" shrinkToFit="1"/>
    </xf>
    <xf numFmtId="0" fontId="37" fillId="0" borderId="7" xfId="6" applyFont="1" applyBorder="1" applyAlignment="1">
      <alignment horizontal="left" vertical="center"/>
    </xf>
    <xf numFmtId="0" fontId="38" fillId="0" borderId="6" xfId="6" applyFont="1" applyBorder="1" applyAlignment="1">
      <alignment horizontal="center" vertical="center" shrinkToFit="1"/>
    </xf>
    <xf numFmtId="0" fontId="38" fillId="0" borderId="14" xfId="6" applyFont="1" applyBorder="1" applyAlignment="1">
      <alignment horizontal="center" vertical="center" shrinkToFit="1"/>
    </xf>
    <xf numFmtId="0" fontId="38" fillId="0" borderId="10" xfId="6" applyFont="1" applyBorder="1" applyAlignment="1">
      <alignment horizontal="center" vertical="center" shrinkToFit="1"/>
    </xf>
    <xf numFmtId="0" fontId="38" fillId="0" borderId="7" xfId="6" applyFont="1" applyBorder="1" applyAlignment="1">
      <alignment horizontal="center" vertical="center" shrinkToFit="1"/>
    </xf>
    <xf numFmtId="0" fontId="28" fillId="0" borderId="15" xfId="6" quotePrefix="1" applyFont="1" applyBorder="1" applyAlignment="1">
      <alignment horizontal="center" vertical="center"/>
    </xf>
    <xf numFmtId="0" fontId="28" fillId="0" borderId="13" xfId="6" quotePrefix="1" applyFont="1" applyBorder="1" applyAlignment="1">
      <alignment horizontal="center" vertical="center"/>
    </xf>
    <xf numFmtId="0" fontId="28" fillId="0" borderId="9" xfId="6" quotePrefix="1" applyFont="1" applyBorder="1" applyAlignment="1">
      <alignment horizontal="center" vertical="center"/>
    </xf>
    <xf numFmtId="0" fontId="34" fillId="0" borderId="7" xfId="6" applyFont="1" applyBorder="1" applyAlignment="1">
      <alignment horizontal="center" vertical="center" shrinkToFit="1"/>
    </xf>
    <xf numFmtId="0" fontId="34" fillId="0" borderId="7" xfId="6" applyFont="1" applyBorder="1" applyAlignment="1">
      <alignment horizontal="center" vertical="center"/>
    </xf>
    <xf numFmtId="0" fontId="65" fillId="0" borderId="15" xfId="0" applyFont="1" applyBorder="1" applyAlignment="1">
      <alignment horizontal="center" vertical="center"/>
    </xf>
    <xf numFmtId="0" fontId="65" fillId="0" borderId="9" xfId="0" applyFont="1" applyBorder="1" applyAlignment="1">
      <alignment horizontal="center" vertical="center"/>
    </xf>
    <xf numFmtId="0" fontId="49" fillId="0" borderId="0" xfId="0" applyFont="1" applyAlignment="1">
      <alignment horizontal="center"/>
    </xf>
    <xf numFmtId="0" fontId="65" fillId="0" borderId="7" xfId="0" applyFont="1" applyBorder="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85" fillId="0" borderId="30" xfId="0" applyNumberFormat="1" applyFont="1" applyBorder="1" applyAlignment="1">
      <alignment horizontal="left" vertical="center" wrapText="1"/>
    </xf>
    <xf numFmtId="184" fontId="85" fillId="0" borderId="32" xfId="0" applyNumberFormat="1" applyFont="1" applyBorder="1" applyAlignment="1">
      <alignment horizontal="left" vertical="center" wrapText="1"/>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182" fontId="4" fillId="0" borderId="30" xfId="0" applyNumberFormat="1" applyFont="1" applyBorder="1" applyAlignment="1">
      <alignment horizontal="center" vertical="center" wrapText="1"/>
    </xf>
    <xf numFmtId="182" fontId="4" fillId="0" borderId="3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7" xfId="0" applyFont="1" applyBorder="1" applyAlignment="1">
      <alignment horizontal="left" vertical="center" wrapText="1"/>
    </xf>
    <xf numFmtId="0" fontId="87" fillId="0" borderId="0" xfId="0" applyFont="1" applyAlignment="1">
      <alignment wrapText="1"/>
    </xf>
    <xf numFmtId="182" fontId="4" fillId="0" borderId="5" xfId="0" applyNumberFormat="1" applyFont="1" applyBorder="1" applyAlignment="1">
      <alignment horizontal="center" vertical="center" wrapText="1"/>
    </xf>
    <xf numFmtId="182" fontId="4" fillId="0" borderId="36" xfId="0" applyNumberFormat="1" applyFont="1" applyBorder="1" applyAlignment="1">
      <alignment horizontal="center" vertical="center" wrapText="1"/>
    </xf>
    <xf numFmtId="0" fontId="9" fillId="0" borderId="0" xfId="0" applyFont="1" applyAlignment="1">
      <alignment horizontal="left"/>
    </xf>
    <xf numFmtId="0" fontId="6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5" fillId="0" borderId="0" xfId="0" applyFont="1" applyAlignment="1">
      <alignment horizontal="center" vertical="center"/>
    </xf>
    <xf numFmtId="6" fontId="70" fillId="0" borderId="7" xfId="3" applyFont="1" applyBorder="1" applyAlignment="1">
      <alignment horizontal="center" vertical="center"/>
    </xf>
    <xf numFmtId="6" fontId="75" fillId="0" borderId="28" xfId="3" applyFont="1" applyBorder="1" applyAlignment="1">
      <alignment horizontal="center" vertical="center"/>
    </xf>
    <xf numFmtId="0" fontId="10" fillId="0" borderId="0" xfId="0" applyFont="1" applyAlignment="1">
      <alignment horizontal="center"/>
    </xf>
    <xf numFmtId="0" fontId="6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2" fillId="0" borderId="0" xfId="0" applyFont="1" applyAlignment="1">
      <alignment horizontal="center" vertical="center"/>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center" vertical="center" wrapText="1"/>
    </xf>
    <xf numFmtId="38" fontId="10" fillId="0" borderId="13" xfId="7" applyFont="1" applyBorder="1" applyAlignment="1">
      <alignment horizontal="right" vertical="center"/>
    </xf>
    <xf numFmtId="0" fontId="51" fillId="0" borderId="0" xfId="0" applyFont="1" applyAlignment="1">
      <alignment vertical="center" wrapText="1"/>
    </xf>
    <xf numFmtId="0" fontId="10" fillId="0" borderId="6" xfId="0" applyFont="1" applyBorder="1" applyAlignment="1">
      <alignment horizontal="center" vertical="center"/>
    </xf>
    <xf numFmtId="0" fontId="10"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6" xfId="0" applyFont="1" applyBorder="1" applyAlignment="1">
      <alignment horizontal="left" vertical="center"/>
    </xf>
    <xf numFmtId="0" fontId="10" fillId="0" borderId="16" xfId="0" applyFont="1" applyBorder="1" applyAlignment="1">
      <alignment horizontal="left" vertical="center"/>
    </xf>
    <xf numFmtId="0" fontId="10" fillId="0" borderId="5" xfId="0" applyFont="1" applyBorder="1" applyAlignment="1">
      <alignment horizontal="left" vertical="center"/>
    </xf>
    <xf numFmtId="0" fontId="10" fillId="0" borderId="15" xfId="0" applyFont="1" applyBorder="1" applyAlignment="1">
      <alignment vertical="center"/>
    </xf>
    <xf numFmtId="0" fontId="10" fillId="0" borderId="13" xfId="0" applyFont="1" applyBorder="1" applyAlignment="1">
      <alignment vertical="center"/>
    </xf>
    <xf numFmtId="0" fontId="10" fillId="0" borderId="9" xfId="0" applyFont="1" applyBorder="1" applyAlignment="1">
      <alignment vertical="center"/>
    </xf>
    <xf numFmtId="0" fontId="10" fillId="0" borderId="15" xfId="0" applyFont="1" applyBorder="1" applyAlignment="1">
      <alignment horizontal="right" vertical="center"/>
    </xf>
    <xf numFmtId="0" fontId="10" fillId="0" borderId="13" xfId="0" applyFont="1" applyBorder="1" applyAlignment="1">
      <alignment horizontal="right" vertical="center"/>
    </xf>
    <xf numFmtId="0" fontId="10" fillId="0" borderId="9" xfId="0" applyFont="1" applyBorder="1" applyAlignment="1">
      <alignment horizontal="center" vertical="center" shrinkToFit="1"/>
    </xf>
    <xf numFmtId="0" fontId="75" fillId="0" borderId="0" xfId="0" applyFont="1" applyAlignment="1">
      <alignment horizontal="center" vertical="center"/>
    </xf>
    <xf numFmtId="176" fontId="10" fillId="0" borderId="7" xfId="0" applyNumberFormat="1" applyFont="1" applyBorder="1" applyAlignment="1">
      <alignment horizontal="center" vertical="center"/>
    </xf>
    <xf numFmtId="0" fontId="15" fillId="0" borderId="0" xfId="1" applyFont="1" applyAlignment="1">
      <alignment vertical="top" wrapText="1"/>
    </xf>
    <xf numFmtId="0" fontId="15" fillId="0" borderId="0" xfId="1" applyFont="1">
      <alignment vertical="center"/>
    </xf>
    <xf numFmtId="0" fontId="15" fillId="0" borderId="0" xfId="1" applyFont="1" applyAlignment="1">
      <alignment vertical="top"/>
    </xf>
    <xf numFmtId="0" fontId="15" fillId="0" borderId="7" xfId="1" applyFont="1" applyBorder="1" applyAlignment="1">
      <alignment horizontal="center" vertical="top" wrapText="1"/>
    </xf>
    <xf numFmtId="0" fontId="15" fillId="0" borderId="0" xfId="1" applyFont="1" applyAlignment="1">
      <alignment vertical="center" wrapText="1"/>
    </xf>
    <xf numFmtId="0" fontId="94" fillId="0" borderId="0" xfId="1" applyFont="1" applyAlignment="1">
      <alignment vertical="center" wrapText="1"/>
    </xf>
    <xf numFmtId="0" fontId="101" fillId="0" borderId="0" xfId="1" applyFont="1" applyAlignment="1">
      <alignment vertical="top"/>
    </xf>
    <xf numFmtId="0" fontId="97" fillId="0" borderId="11" xfId="1" applyFont="1" applyBorder="1" applyAlignment="1">
      <alignment vertical="top" wrapText="1"/>
    </xf>
    <xf numFmtId="0" fontId="97" fillId="0" borderId="0" xfId="1" applyFont="1" applyAlignment="1">
      <alignment vertical="top" wrapText="1"/>
    </xf>
    <xf numFmtId="0" fontId="95" fillId="6" borderId="15" xfId="1" applyFont="1" applyFill="1" applyBorder="1">
      <alignment vertical="center"/>
    </xf>
    <xf numFmtId="0" fontId="21" fillId="6" borderId="13" xfId="1" applyFill="1" applyBorder="1">
      <alignment vertical="center"/>
    </xf>
    <xf numFmtId="0" fontId="21" fillId="6" borderId="9" xfId="1" applyFill="1" applyBorder="1">
      <alignment vertical="center"/>
    </xf>
    <xf numFmtId="0" fontId="94" fillId="0" borderId="15" xfId="0" applyFont="1" applyBorder="1" applyAlignment="1">
      <alignment horizontal="center" vertical="center" wrapText="1"/>
    </xf>
    <xf numFmtId="0" fontId="94" fillId="0" borderId="13" xfId="0" applyFont="1" applyBorder="1" applyAlignment="1">
      <alignment horizontal="center" vertical="center" wrapText="1"/>
    </xf>
    <xf numFmtId="0" fontId="94" fillId="0" borderId="9" xfId="0" applyFont="1" applyBorder="1" applyAlignment="1">
      <alignment horizontal="center" vertical="center" wrapText="1"/>
    </xf>
    <xf numFmtId="0" fontId="94" fillId="0" borderId="15" xfId="0" applyFont="1" applyBorder="1" applyAlignment="1">
      <alignment horizontal="center" vertical="center"/>
    </xf>
    <xf numFmtId="0" fontId="94" fillId="0" borderId="9" xfId="0" applyFont="1" applyBorder="1" applyAlignment="1">
      <alignment horizontal="center" vertical="center"/>
    </xf>
    <xf numFmtId="0" fontId="94" fillId="0" borderId="13" xfId="0" applyFont="1" applyBorder="1" applyAlignment="1">
      <alignment horizontal="center" vertical="center"/>
    </xf>
    <xf numFmtId="0" fontId="94" fillId="0" borderId="6" xfId="0" applyFont="1" applyBorder="1" applyAlignment="1">
      <alignment horizontal="center" vertical="top"/>
    </xf>
    <xf numFmtId="0" fontId="97" fillId="0" borderId="14" xfId="0" applyFont="1" applyBorder="1" applyAlignment="1">
      <alignment vertical="top" wrapText="1"/>
    </xf>
    <xf numFmtId="0" fontId="97" fillId="0" borderId="10" xfId="0" applyFont="1" applyBorder="1" applyAlignment="1">
      <alignment vertical="top" wrapText="1"/>
    </xf>
    <xf numFmtId="0" fontId="95" fillId="0" borderId="2" xfId="0" applyFont="1" applyBorder="1" applyAlignment="1">
      <alignment horizontal="center" vertical="center"/>
    </xf>
    <xf numFmtId="0" fontId="94" fillId="0" borderId="2" xfId="0" applyFont="1" applyBorder="1" applyAlignment="1">
      <alignment horizontal="center" vertical="center"/>
    </xf>
    <xf numFmtId="0" fontId="94" fillId="0" borderId="2" xfId="0" applyFont="1" applyBorder="1" applyAlignment="1">
      <alignment vertical="center" wrapText="1"/>
    </xf>
    <xf numFmtId="0" fontId="94" fillId="0" borderId="2" xfId="0" applyFont="1" applyBorder="1" applyAlignment="1">
      <alignment horizontal="center" vertical="center" wrapText="1"/>
    </xf>
    <xf numFmtId="0" fontId="97" fillId="0" borderId="6" xfId="0" applyFont="1" applyBorder="1" applyAlignment="1">
      <alignment horizontal="center" vertical="center" wrapText="1"/>
    </xf>
    <xf numFmtId="0" fontId="94" fillId="0" borderId="10" xfId="0" applyFont="1" applyBorder="1" applyAlignment="1">
      <alignment vertical="center"/>
    </xf>
    <xf numFmtId="0" fontId="94" fillId="0" borderId="13" xfId="0" applyFont="1" applyBorder="1" applyAlignment="1">
      <alignment vertical="center"/>
    </xf>
    <xf numFmtId="0" fontId="94" fillId="0" borderId="9" xfId="0" applyFont="1" applyBorder="1" applyAlignment="1">
      <alignment vertical="center"/>
    </xf>
    <xf numFmtId="0" fontId="94" fillId="0" borderId="16" xfId="0" applyFont="1" applyBorder="1" applyAlignment="1">
      <alignment horizontal="center" vertical="top"/>
    </xf>
    <xf numFmtId="0" fontId="97" fillId="0" borderId="0" xfId="0" applyFont="1" applyAlignment="1">
      <alignment vertical="top" wrapText="1"/>
    </xf>
    <xf numFmtId="0" fontId="97" fillId="0" borderId="11" xfId="0" applyFont="1" applyBorder="1" applyAlignment="1">
      <alignment vertical="top" wrapText="1"/>
    </xf>
    <xf numFmtId="0" fontId="95" fillId="0" borderId="4" xfId="0" applyFont="1" applyBorder="1" applyAlignment="1">
      <alignment horizontal="center" vertical="center"/>
    </xf>
    <xf numFmtId="0" fontId="94" fillId="0" borderId="4" xfId="0" applyFont="1" applyBorder="1" applyAlignment="1">
      <alignment horizontal="center" vertical="center"/>
    </xf>
    <xf numFmtId="0" fontId="94" fillId="0" borderId="3" xfId="0" applyFont="1" applyBorder="1" applyAlignment="1">
      <alignment vertical="center" wrapText="1"/>
    </xf>
    <xf numFmtId="0" fontId="94" fillId="0" borderId="3" xfId="0" applyFont="1" applyBorder="1" applyAlignment="1">
      <alignment horizontal="center" vertical="center" wrapText="1"/>
    </xf>
    <xf numFmtId="0" fontId="97" fillId="0" borderId="5" xfId="0" applyFont="1" applyBorder="1" applyAlignment="1">
      <alignment horizontal="center" vertical="center" wrapText="1"/>
    </xf>
    <xf numFmtId="0" fontId="94" fillId="0" borderId="2" xfId="0" applyFont="1" applyBorder="1" applyAlignment="1">
      <alignment horizontal="center" vertical="center" wrapText="1"/>
    </xf>
    <xf numFmtId="0" fontId="94" fillId="0" borderId="7" xfId="0" applyFont="1" applyBorder="1" applyAlignment="1">
      <alignment horizontal="center" vertical="center" wrapText="1"/>
    </xf>
    <xf numFmtId="0" fontId="95" fillId="0" borderId="4" xfId="0" applyFont="1" applyBorder="1" applyAlignment="1">
      <alignment horizontal="center" vertical="center"/>
    </xf>
    <xf numFmtId="0" fontId="94" fillId="0" borderId="4" xfId="0" applyFont="1" applyBorder="1" applyAlignment="1">
      <alignment horizontal="center" vertical="center"/>
    </xf>
    <xf numFmtId="0" fontId="97" fillId="0" borderId="37" xfId="0" applyFont="1" applyBorder="1" applyAlignment="1">
      <alignment vertical="center"/>
    </xf>
    <xf numFmtId="194" fontId="94" fillId="0" borderId="38" xfId="0" applyNumberFormat="1" applyFont="1" applyBorder="1" applyAlignment="1">
      <alignment vertical="center"/>
    </xf>
    <xf numFmtId="195" fontId="94" fillId="7" borderId="38" xfId="0" applyNumberFormat="1" applyFont="1" applyFill="1" applyBorder="1" applyAlignment="1">
      <alignment vertical="center"/>
    </xf>
    <xf numFmtId="196" fontId="94" fillId="0" borderId="38" xfId="0" applyNumberFormat="1" applyFont="1" applyBorder="1" applyAlignment="1">
      <alignment vertical="center"/>
    </xf>
    <xf numFmtId="194" fontId="94" fillId="0" borderId="45" xfId="0" applyNumberFormat="1" applyFont="1" applyBorder="1" applyAlignment="1">
      <alignment horizontal="center" vertical="center"/>
    </xf>
    <xf numFmtId="195" fontId="94" fillId="0" borderId="45" xfId="0" applyNumberFormat="1" applyFont="1" applyBorder="1" applyAlignment="1">
      <alignment horizontal="center" vertical="center"/>
    </xf>
    <xf numFmtId="0" fontId="97" fillId="0" borderId="39" xfId="0" applyFont="1" applyBorder="1" applyAlignment="1">
      <alignment horizontal="left" vertical="center"/>
    </xf>
    <xf numFmtId="194" fontId="94" fillId="0" borderId="40" xfId="0" applyNumberFormat="1" applyFont="1" applyBorder="1" applyAlignment="1">
      <alignment vertical="center"/>
    </xf>
    <xf numFmtId="195" fontId="94" fillId="7" borderId="40" xfId="0" applyNumberFormat="1" applyFont="1" applyFill="1" applyBorder="1" applyAlignment="1">
      <alignment vertical="center"/>
    </xf>
    <xf numFmtId="196" fontId="94" fillId="0" borderId="40" xfId="0" applyNumberFormat="1" applyFont="1" applyBorder="1" applyAlignment="1">
      <alignment vertical="center"/>
    </xf>
    <xf numFmtId="194" fontId="94" fillId="0" borderId="46" xfId="0" applyNumberFormat="1" applyFont="1" applyBorder="1" applyAlignment="1">
      <alignment horizontal="center" vertical="center"/>
    </xf>
    <xf numFmtId="195" fontId="94" fillId="0" borderId="46" xfId="0" applyNumberFormat="1" applyFont="1" applyBorder="1" applyAlignment="1">
      <alignment horizontal="center" vertical="center"/>
    </xf>
    <xf numFmtId="0" fontId="95" fillId="0" borderId="3" xfId="0" applyFont="1" applyBorder="1" applyAlignment="1">
      <alignment horizontal="center" vertical="center"/>
    </xf>
    <xf numFmtId="0" fontId="94" fillId="0" borderId="3" xfId="0" applyFont="1" applyBorder="1" applyAlignment="1">
      <alignment horizontal="center" vertical="center"/>
    </xf>
    <xf numFmtId="0" fontId="97" fillId="0" borderId="41" xfId="0" applyFont="1" applyBorder="1" applyAlignment="1">
      <alignment horizontal="left" vertical="center"/>
    </xf>
    <xf numFmtId="194" fontId="94" fillId="0" borderId="42" xfId="0" applyNumberFormat="1" applyFont="1" applyBorder="1" applyAlignment="1">
      <alignment vertical="center"/>
    </xf>
    <xf numFmtId="195" fontId="94" fillId="7" borderId="42" xfId="0" applyNumberFormat="1" applyFont="1" applyFill="1" applyBorder="1" applyAlignment="1">
      <alignment vertical="center"/>
    </xf>
    <xf numFmtId="196" fontId="94" fillId="0" borderId="42" xfId="0" applyNumberFormat="1" applyFont="1" applyBorder="1" applyAlignment="1">
      <alignment vertical="center"/>
    </xf>
    <xf numFmtId="194" fontId="94" fillId="0" borderId="47" xfId="0" applyNumberFormat="1" applyFont="1" applyBorder="1" applyAlignment="1">
      <alignment horizontal="center" vertical="center"/>
    </xf>
    <xf numFmtId="195" fontId="94" fillId="0" borderId="47" xfId="0" applyNumberFormat="1" applyFont="1" applyBorder="1" applyAlignment="1">
      <alignment horizontal="center" vertical="center"/>
    </xf>
    <xf numFmtId="0" fontId="95" fillId="0" borderId="7" xfId="0" applyFont="1" applyBorder="1" applyAlignment="1">
      <alignment horizontal="center" vertical="center"/>
    </xf>
    <xf numFmtId="0" fontId="94" fillId="0" borderId="7" xfId="0" applyFont="1" applyBorder="1" applyAlignment="1">
      <alignment horizontal="center" vertical="center"/>
    </xf>
    <xf numFmtId="0" fontId="94" fillId="0" borderId="15" xfId="0" applyFont="1" applyBorder="1" applyAlignment="1">
      <alignment horizontal="left" vertical="center" wrapText="1"/>
    </xf>
    <xf numFmtId="194" fontId="94" fillId="0" borderId="7" xfId="0" applyNumberFormat="1" applyFont="1" applyBorder="1" applyAlignment="1">
      <alignment horizontal="center" vertical="center"/>
    </xf>
    <xf numFmtId="195" fontId="94" fillId="2" borderId="7" xfId="0" applyNumberFormat="1" applyFont="1" applyFill="1" applyBorder="1" applyAlignment="1">
      <alignment vertical="center"/>
    </xf>
    <xf numFmtId="195" fontId="94" fillId="6" borderId="7" xfId="0" applyNumberFormat="1" applyFont="1" applyFill="1" applyBorder="1" applyAlignment="1">
      <alignment vertical="center"/>
    </xf>
    <xf numFmtId="0" fontId="94" fillId="0" borderId="15" xfId="0" applyFont="1" applyBorder="1" applyAlignment="1">
      <alignment vertical="center" wrapText="1"/>
    </xf>
    <xf numFmtId="0" fontId="94" fillId="0" borderId="13" xfId="0" applyFont="1" applyBorder="1" applyAlignment="1">
      <alignment vertical="center" wrapText="1"/>
    </xf>
    <xf numFmtId="0" fontId="94" fillId="0" borderId="9" xfId="0" applyFont="1" applyBorder="1" applyAlignment="1">
      <alignment vertical="center" wrapText="1"/>
    </xf>
    <xf numFmtId="0" fontId="97" fillId="0" borderId="15" xfId="0" applyFont="1" applyBorder="1" applyAlignment="1">
      <alignment vertical="center" wrapText="1"/>
    </xf>
    <xf numFmtId="0" fontId="97" fillId="0" borderId="13" xfId="0" applyFont="1" applyBorder="1" applyAlignment="1">
      <alignment vertical="center" wrapText="1"/>
    </xf>
    <xf numFmtId="0" fontId="97" fillId="0" borderId="9" xfId="0" applyFont="1" applyBorder="1" applyAlignment="1">
      <alignment vertical="center" wrapText="1"/>
    </xf>
    <xf numFmtId="0" fontId="94" fillId="0" borderId="5" xfId="0" applyFont="1" applyBorder="1" applyAlignment="1">
      <alignment horizontal="center" vertical="top"/>
    </xf>
    <xf numFmtId="0" fontId="97" fillId="0" borderId="1" xfId="0" applyFont="1" applyBorder="1" applyAlignment="1">
      <alignment vertical="top" wrapText="1"/>
    </xf>
    <xf numFmtId="0" fontId="97" fillId="0" borderId="12" xfId="0" applyFont="1" applyBorder="1" applyAlignment="1">
      <alignment vertical="top" wrapText="1"/>
    </xf>
    <xf numFmtId="0" fontId="94" fillId="0" borderId="7" xfId="0" applyFont="1" applyBorder="1" applyAlignment="1">
      <alignment vertical="center" wrapText="1"/>
    </xf>
    <xf numFmtId="184" fontId="94" fillId="2" borderId="15" xfId="0" applyNumberFormat="1" applyFont="1" applyFill="1" applyBorder="1" applyAlignment="1">
      <alignment horizontal="right" vertical="center"/>
    </xf>
    <xf numFmtId="184" fontId="94" fillId="2" borderId="9" xfId="0" applyNumberFormat="1" applyFont="1" applyFill="1" applyBorder="1" applyAlignment="1">
      <alignment horizontal="right" vertical="center"/>
    </xf>
    <xf numFmtId="0" fontId="94" fillId="0" borderId="15" xfId="0" applyFont="1" applyBorder="1" applyAlignment="1">
      <alignment horizontal="center" vertical="center"/>
    </xf>
    <xf numFmtId="0" fontId="94" fillId="6" borderId="15" xfId="0" applyFont="1" applyFill="1" applyBorder="1" applyAlignment="1">
      <alignment horizontal="right" vertical="center"/>
    </xf>
    <xf numFmtId="0" fontId="94" fillId="6" borderId="9" xfId="0" applyFont="1" applyFill="1" applyBorder="1" applyAlignment="1">
      <alignment horizontal="right" vertical="center"/>
    </xf>
    <xf numFmtId="0" fontId="94" fillId="0" borderId="4" xfId="0" applyFont="1" applyBorder="1" applyAlignment="1">
      <alignment horizontal="center" vertical="center" wrapText="1"/>
    </xf>
    <xf numFmtId="197" fontId="94" fillId="2" borderId="15" xfId="0" applyNumberFormat="1" applyFont="1" applyFill="1" applyBorder="1" applyAlignment="1">
      <alignment vertical="center"/>
    </xf>
    <xf numFmtId="197" fontId="94" fillId="2" borderId="9" xfId="0" applyNumberFormat="1" applyFont="1" applyFill="1" applyBorder="1" applyAlignment="1">
      <alignment vertical="center"/>
    </xf>
    <xf numFmtId="0" fontId="94" fillId="6" borderId="15" xfId="0" applyFont="1" applyFill="1" applyBorder="1" applyAlignment="1">
      <alignment vertical="center"/>
    </xf>
    <xf numFmtId="0" fontId="94" fillId="6" borderId="9" xfId="0" applyFont="1" applyFill="1" applyBorder="1" applyAlignment="1">
      <alignment vertical="center"/>
    </xf>
    <xf numFmtId="0" fontId="94" fillId="0" borderId="14" xfId="0" applyFont="1" applyBorder="1" applyAlignment="1">
      <alignment vertical="top" wrapText="1"/>
    </xf>
    <xf numFmtId="0" fontId="94" fillId="0" borderId="10" xfId="0" applyFont="1" applyBorder="1" applyAlignment="1">
      <alignment vertical="top" wrapText="1"/>
    </xf>
    <xf numFmtId="0" fontId="94" fillId="0" borderId="0" xfId="0" applyFont="1" applyAlignment="1">
      <alignment vertical="top" wrapText="1"/>
    </xf>
    <xf numFmtId="0" fontId="94" fillId="0" borderId="11" xfId="0" applyFont="1" applyBorder="1" applyAlignment="1">
      <alignment vertical="top" wrapText="1"/>
    </xf>
    <xf numFmtId="0" fontId="94" fillId="0" borderId="1" xfId="0" applyFont="1" applyBorder="1" applyAlignment="1">
      <alignment vertical="top" wrapText="1"/>
    </xf>
    <xf numFmtId="0" fontId="94" fillId="0" borderId="12" xfId="0" applyFont="1" applyBorder="1" applyAlignment="1">
      <alignment vertical="top" wrapText="1"/>
    </xf>
    <xf numFmtId="0" fontId="94" fillId="6" borderId="15" xfId="0" applyFont="1" applyFill="1" applyBorder="1" applyAlignment="1">
      <alignment horizontal="right" vertical="center" wrapText="1"/>
    </xf>
    <xf numFmtId="0" fontId="94" fillId="6" borderId="9" xfId="0" applyFont="1" applyFill="1" applyBorder="1" applyAlignment="1">
      <alignment horizontal="right" vertical="center" wrapText="1"/>
    </xf>
    <xf numFmtId="0" fontId="98" fillId="0" borderId="2" xfId="0" applyFont="1" applyBorder="1" applyAlignment="1">
      <alignment horizontal="center" vertical="center" wrapText="1"/>
    </xf>
    <xf numFmtId="0" fontId="98" fillId="0" borderId="4" xfId="0" applyFont="1" applyBorder="1" applyAlignment="1">
      <alignment horizontal="center" vertical="center" wrapText="1"/>
    </xf>
    <xf numFmtId="0" fontId="95" fillId="0" borderId="2" xfId="0" applyFont="1" applyBorder="1" applyAlignment="1">
      <alignment horizontal="center" vertical="center"/>
    </xf>
    <xf numFmtId="0" fontId="94" fillId="0" borderId="2" xfId="0" applyFont="1" applyBorder="1" applyAlignment="1">
      <alignment horizontal="center" vertical="center"/>
    </xf>
    <xf numFmtId="0" fontId="94" fillId="0" borderId="6" xfId="0" applyFont="1" applyBorder="1" applyAlignment="1">
      <alignment vertical="center" wrapText="1"/>
    </xf>
    <xf numFmtId="0" fontId="94" fillId="0" borderId="14" xfId="0" applyFont="1" applyBorder="1" applyAlignment="1">
      <alignment vertical="center" wrapText="1"/>
    </xf>
    <xf numFmtId="0" fontId="94" fillId="0" borderId="10" xfId="0" applyFont="1" applyBorder="1" applyAlignment="1">
      <alignment vertical="center" wrapText="1"/>
    </xf>
    <xf numFmtId="0" fontId="94" fillId="0" borderId="16" xfId="0" applyFont="1" applyBorder="1" applyAlignment="1">
      <alignment vertical="center" wrapText="1"/>
    </xf>
    <xf numFmtId="0" fontId="94" fillId="0" borderId="0" xfId="0" applyFont="1" applyAlignment="1">
      <alignment vertical="center" wrapText="1"/>
    </xf>
    <xf numFmtId="0" fontId="94" fillId="0" borderId="11" xfId="0" applyFont="1" applyBorder="1" applyAlignment="1">
      <alignment vertical="center" wrapText="1"/>
    </xf>
    <xf numFmtId="0" fontId="97" fillId="0" borderId="5" xfId="0" applyFont="1" applyBorder="1" applyAlignment="1">
      <alignment vertical="center" wrapText="1"/>
    </xf>
    <xf numFmtId="0" fontId="97" fillId="0" borderId="1" xfId="0" applyFont="1" applyBorder="1" applyAlignment="1">
      <alignment vertical="center" wrapText="1"/>
    </xf>
    <xf numFmtId="0" fontId="97" fillId="0" borderId="12" xfId="0" applyFont="1" applyBorder="1" applyAlignment="1">
      <alignment vertical="center" wrapText="1"/>
    </xf>
    <xf numFmtId="0" fontId="98" fillId="0" borderId="3" xfId="0" applyFont="1" applyBorder="1" applyAlignment="1">
      <alignment horizontal="center" vertical="center" wrapText="1"/>
    </xf>
    <xf numFmtId="0" fontId="97" fillId="0" borderId="6" xfId="0" applyFont="1" applyBorder="1" applyAlignment="1">
      <alignment vertical="center" wrapText="1"/>
    </xf>
    <xf numFmtId="0" fontId="97" fillId="0" borderId="14" xfId="0" applyFont="1" applyBorder="1" applyAlignment="1">
      <alignment vertical="center" wrapText="1"/>
    </xf>
    <xf numFmtId="0" fontId="97" fillId="0" borderId="10" xfId="0" applyFont="1" applyBorder="1" applyAlignment="1">
      <alignment vertical="center" wrapText="1"/>
    </xf>
    <xf numFmtId="0" fontId="97" fillId="0" borderId="16" xfId="0" applyFont="1" applyBorder="1" applyAlignment="1">
      <alignment vertical="center" wrapText="1"/>
    </xf>
    <xf numFmtId="0" fontId="97" fillId="0" borderId="0" xfId="0" applyFont="1" applyAlignment="1">
      <alignment vertical="center" wrapText="1"/>
    </xf>
    <xf numFmtId="0" fontId="97" fillId="0" borderId="11" xfId="0" applyFont="1" applyBorder="1" applyAlignment="1">
      <alignment vertical="center" wrapText="1"/>
    </xf>
    <xf numFmtId="0" fontId="94" fillId="0" borderId="5" xfId="0" applyFont="1" applyBorder="1" applyAlignment="1">
      <alignment horizontal="left" vertical="center" wrapText="1"/>
    </xf>
    <xf numFmtId="0" fontId="94" fillId="0" borderId="1" xfId="0" applyFont="1" applyBorder="1" applyAlignment="1">
      <alignment horizontal="left" vertical="center" wrapText="1"/>
    </xf>
    <xf numFmtId="0" fontId="94" fillId="0" borderId="12" xfId="0" applyFont="1" applyBorder="1" applyAlignment="1">
      <alignment horizontal="left" vertical="center" wrapText="1"/>
    </xf>
    <xf numFmtId="0" fontId="94" fillId="0" borderId="5" xfId="0" applyFont="1" applyBorder="1" applyAlignment="1">
      <alignment vertical="center" wrapText="1"/>
    </xf>
    <xf numFmtId="0" fontId="94" fillId="0" borderId="1" xfId="0" applyFont="1" applyBorder="1" applyAlignment="1">
      <alignment vertical="center" wrapText="1"/>
    </xf>
    <xf numFmtId="0" fontId="94" fillId="0" borderId="12" xfId="0" applyFont="1" applyBorder="1" applyAlignment="1">
      <alignment vertical="center" wrapText="1"/>
    </xf>
    <xf numFmtId="0" fontId="94" fillId="0" borderId="15" xfId="0" applyFont="1" applyBorder="1" applyAlignment="1">
      <alignment vertical="center" shrinkToFit="1"/>
    </xf>
    <xf numFmtId="0" fontId="94" fillId="0" borderId="13" xfId="0" applyFont="1" applyBorder="1" applyAlignment="1">
      <alignment vertical="center" shrinkToFit="1"/>
    </xf>
    <xf numFmtId="0" fontId="94" fillId="0" borderId="9" xfId="0" applyFont="1" applyBorder="1" applyAlignment="1">
      <alignment vertical="center" shrinkToFit="1"/>
    </xf>
    <xf numFmtId="0" fontId="94" fillId="0" borderId="14" xfId="0" applyFont="1" applyBorder="1" applyAlignment="1">
      <alignment horizontal="left" vertical="top" wrapText="1"/>
    </xf>
    <xf numFmtId="0" fontId="94" fillId="0" borderId="10" xfId="0" applyFont="1" applyBorder="1" applyAlignment="1">
      <alignment horizontal="left" vertical="top" wrapText="1"/>
    </xf>
    <xf numFmtId="0" fontId="94" fillId="0" borderId="0" xfId="0" applyFont="1" applyAlignment="1">
      <alignment horizontal="left" vertical="top" wrapText="1"/>
    </xf>
    <xf numFmtId="0" fontId="94" fillId="0" borderId="11" xfId="0" applyFont="1" applyBorder="1" applyAlignment="1">
      <alignment horizontal="left" vertical="top" wrapText="1"/>
    </xf>
    <xf numFmtId="0" fontId="95" fillId="0" borderId="6" xfId="0" applyFont="1" applyBorder="1" applyAlignment="1">
      <alignment vertical="center" wrapText="1"/>
    </xf>
    <xf numFmtId="0" fontId="95" fillId="0" borderId="14" xfId="0" applyFont="1" applyBorder="1" applyAlignment="1">
      <alignment vertical="center" wrapText="1"/>
    </xf>
    <xf numFmtId="0" fontId="95" fillId="0" borderId="10" xfId="0" applyFont="1" applyBorder="1" applyAlignment="1">
      <alignment vertical="center" wrapText="1"/>
    </xf>
    <xf numFmtId="0" fontId="95" fillId="0" borderId="5" xfId="0" applyFont="1" applyBorder="1" applyAlignment="1">
      <alignment vertical="center" wrapText="1"/>
    </xf>
    <xf numFmtId="0" fontId="95" fillId="0" borderId="1" xfId="0" applyFont="1" applyBorder="1" applyAlignment="1">
      <alignment vertical="center" wrapText="1"/>
    </xf>
    <xf numFmtId="0" fontId="95" fillId="0" borderId="12" xfId="0" applyFont="1" applyBorder="1" applyAlignment="1">
      <alignment vertical="center" wrapText="1"/>
    </xf>
    <xf numFmtId="0" fontId="104" fillId="0" borderId="7" xfId="0" applyFont="1" applyBorder="1" applyAlignment="1">
      <alignment horizontal="center" vertical="center"/>
    </xf>
    <xf numFmtId="0" fontId="97" fillId="0" borderId="7" xfId="0" applyFont="1" applyBorder="1" applyAlignment="1">
      <alignment horizontal="center" vertical="center"/>
    </xf>
    <xf numFmtId="0" fontId="97" fillId="0" borderId="15" xfId="0" applyFont="1" applyBorder="1" applyAlignment="1">
      <alignment vertical="center" wrapText="1"/>
    </xf>
    <xf numFmtId="0" fontId="97" fillId="0" borderId="13" xfId="0" applyFont="1" applyBorder="1" applyAlignment="1">
      <alignment vertical="center" wrapText="1"/>
    </xf>
    <xf numFmtId="0" fontId="97" fillId="0" borderId="9" xfId="0" applyFont="1" applyBorder="1" applyAlignment="1">
      <alignment vertical="center" wrapText="1"/>
    </xf>
    <xf numFmtId="0" fontId="94" fillId="0" borderId="1" xfId="0" applyFont="1" applyBorder="1" applyAlignment="1">
      <alignment horizontal="left" vertical="top" wrapText="1"/>
    </xf>
    <xf numFmtId="0" fontId="94" fillId="0" borderId="12" xfId="0" applyFont="1" applyBorder="1" applyAlignment="1">
      <alignment horizontal="left" vertical="top" wrapText="1"/>
    </xf>
    <xf numFmtId="0" fontId="97" fillId="0" borderId="15" xfId="0" applyFont="1" applyBorder="1" applyAlignment="1">
      <alignment horizontal="left" vertical="center" wrapText="1"/>
    </xf>
    <xf numFmtId="0" fontId="97" fillId="0" borderId="13" xfId="0" applyFont="1" applyBorder="1" applyAlignment="1">
      <alignment horizontal="left" vertical="center" wrapText="1"/>
    </xf>
    <xf numFmtId="0" fontId="97" fillId="0" borderId="9" xfId="0" applyFont="1" applyBorder="1" applyAlignment="1">
      <alignment horizontal="left" vertical="center" wrapText="1"/>
    </xf>
  </cellXfs>
  <cellStyles count="8">
    <cellStyle name="桁区切り 2" xfId="7" xr:uid="{9CEAB94F-5A64-4FBC-A8D3-924B35DF8D6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0</xdr:rowOff>
    </xdr:from>
    <xdr:to>
      <xdr:col>26</xdr:col>
      <xdr:colOff>448065</xdr:colOff>
      <xdr:row>8</xdr:row>
      <xdr:rowOff>95759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028700"/>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E32" sqref="E32:L32"/>
    </sheetView>
  </sheetViews>
  <sheetFormatPr defaultColWidth="9" defaultRowHeight="13.5"/>
  <cols>
    <col min="1" max="1" width="9" style="4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42" customFormat="1" ht="18" customHeight="1" thickBot="1">
      <c r="A1" s="43"/>
      <c r="D1" s="42" t="s">
        <v>262</v>
      </c>
      <c r="F1" s="42" t="s">
        <v>216</v>
      </c>
      <c r="J1" s="42" t="s">
        <v>299</v>
      </c>
    </row>
    <row r="2" spans="1:13" ht="25.5" customHeight="1" thickBot="1">
      <c r="B2" s="182"/>
      <c r="C2" s="182"/>
      <c r="D2" s="182"/>
      <c r="E2" s="404" t="s">
        <v>215</v>
      </c>
      <c r="F2" s="404"/>
      <c r="G2" s="404"/>
      <c r="H2" s="404"/>
      <c r="I2" s="405" t="s">
        <v>214</v>
      </c>
      <c r="J2" s="406"/>
      <c r="K2" s="406"/>
      <c r="L2" s="407"/>
      <c r="M2" s="132" t="s">
        <v>238</v>
      </c>
    </row>
    <row r="3" spans="1:13" ht="15" customHeight="1">
      <c r="B3" s="183"/>
      <c r="C3" s="183"/>
      <c r="D3" s="183"/>
      <c r="E3" s="183"/>
      <c r="F3" s="183"/>
      <c r="G3" s="183"/>
      <c r="H3" s="184"/>
      <c r="I3" s="408"/>
      <c r="J3" s="408"/>
      <c r="K3" s="408"/>
      <c r="L3" s="408"/>
      <c r="M3" s="132" t="s">
        <v>257</v>
      </c>
    </row>
    <row r="4" spans="1:13" ht="20.100000000000001" customHeight="1">
      <c r="A4" s="409" t="s">
        <v>256</v>
      </c>
      <c r="B4" s="410" t="s">
        <v>28</v>
      </c>
      <c r="C4" s="410"/>
      <c r="D4" s="185" t="s">
        <v>286</v>
      </c>
      <c r="E4" s="186"/>
      <c r="F4" s="186"/>
      <c r="G4" s="186"/>
      <c r="H4" s="187"/>
      <c r="I4" s="411"/>
      <c r="J4" s="411"/>
      <c r="K4" s="411"/>
      <c r="L4" s="412"/>
      <c r="M4" s="174" t="s">
        <v>235</v>
      </c>
    </row>
    <row r="5" spans="1:13" ht="20.100000000000001" customHeight="1">
      <c r="A5" s="409"/>
      <c r="B5" s="413" t="s">
        <v>29</v>
      </c>
      <c r="C5" s="413"/>
      <c r="D5" s="185" t="s">
        <v>287</v>
      </c>
      <c r="E5" s="188"/>
      <c r="F5" s="188"/>
      <c r="G5" s="188"/>
      <c r="H5" s="295"/>
      <c r="I5" s="188"/>
      <c r="J5" s="188"/>
      <c r="K5" s="188"/>
      <c r="L5" s="189"/>
      <c r="M5" s="134" t="s">
        <v>232</v>
      </c>
    </row>
    <row r="6" spans="1:13" ht="20.100000000000001" customHeight="1">
      <c r="A6" s="409"/>
      <c r="B6" s="413" t="s">
        <v>27</v>
      </c>
      <c r="C6" s="413"/>
      <c r="D6" s="190">
        <v>0</v>
      </c>
      <c r="E6" s="191"/>
      <c r="F6" s="191"/>
      <c r="G6" s="296"/>
      <c r="H6" s="414" t="s">
        <v>252</v>
      </c>
      <c r="I6" s="415"/>
      <c r="J6" s="416"/>
      <c r="K6" s="416"/>
      <c r="L6" s="417"/>
      <c r="M6" s="134" t="s">
        <v>233</v>
      </c>
    </row>
    <row r="7" spans="1:13" ht="20.100000000000001" customHeight="1">
      <c r="A7" s="409"/>
      <c r="B7" s="413" t="s">
        <v>21</v>
      </c>
      <c r="C7" s="413"/>
      <c r="D7" s="192">
        <v>46120</v>
      </c>
      <c r="E7" s="193" t="s">
        <v>317</v>
      </c>
      <c r="F7" s="194">
        <v>46210</v>
      </c>
      <c r="G7" s="195">
        <v>3</v>
      </c>
      <c r="H7" s="414"/>
      <c r="I7" s="418"/>
      <c r="J7" s="419"/>
      <c r="K7" s="419"/>
      <c r="L7" s="420"/>
      <c r="M7" s="134" t="s">
        <v>234</v>
      </c>
    </row>
    <row r="8" spans="1:13" ht="20.100000000000001" customHeight="1">
      <c r="A8" s="409"/>
      <c r="B8" s="413" t="s">
        <v>153</v>
      </c>
      <c r="C8" s="413"/>
      <c r="D8" s="196">
        <v>0</v>
      </c>
      <c r="E8" s="193" t="s">
        <v>123</v>
      </c>
      <c r="F8" s="197">
        <v>0</v>
      </c>
      <c r="G8" s="296"/>
      <c r="H8" s="414"/>
      <c r="I8" s="421"/>
      <c r="J8" s="422"/>
      <c r="K8" s="422"/>
      <c r="L8" s="423"/>
      <c r="M8" s="134" t="s">
        <v>236</v>
      </c>
    </row>
    <row r="9" spans="1:13" ht="45" customHeight="1">
      <c r="A9" s="43" t="s">
        <v>160</v>
      </c>
      <c r="B9" s="413" t="s">
        <v>31</v>
      </c>
      <c r="C9" s="413"/>
      <c r="D9" s="424" t="s">
        <v>154</v>
      </c>
      <c r="E9" s="424"/>
      <c r="F9" s="424"/>
      <c r="G9" s="424"/>
      <c r="H9" s="424"/>
      <c r="I9" s="424"/>
      <c r="J9" s="424"/>
      <c r="K9" s="424"/>
      <c r="L9" s="424"/>
      <c r="M9" s="316"/>
    </row>
    <row r="10" spans="1:13" ht="45" customHeight="1">
      <c r="A10" s="44" t="s">
        <v>161</v>
      </c>
      <c r="B10" s="414" t="s">
        <v>6</v>
      </c>
      <c r="C10" s="413"/>
      <c r="D10" s="424" t="s">
        <v>155</v>
      </c>
      <c r="E10" s="424"/>
      <c r="F10" s="424"/>
      <c r="G10" s="424"/>
      <c r="H10" s="424"/>
      <c r="I10" s="424"/>
      <c r="J10" s="424"/>
      <c r="K10" s="424"/>
      <c r="L10" s="424"/>
    </row>
    <row r="11" spans="1:13" ht="15" customHeight="1">
      <c r="B11" s="425" t="s">
        <v>293</v>
      </c>
      <c r="C11" s="413" t="s">
        <v>32</v>
      </c>
      <c r="D11" s="413"/>
      <c r="E11" s="426" t="s">
        <v>33</v>
      </c>
      <c r="F11" s="427"/>
      <c r="G11" s="427"/>
      <c r="H11" s="427"/>
      <c r="I11" s="427"/>
      <c r="J11" s="427"/>
      <c r="K11" s="428"/>
      <c r="L11" s="198" t="s">
        <v>34</v>
      </c>
    </row>
    <row r="12" spans="1:13" ht="30" customHeight="1">
      <c r="B12" s="425"/>
      <c r="C12" s="425" t="s">
        <v>35</v>
      </c>
      <c r="D12" s="199" t="s">
        <v>237</v>
      </c>
      <c r="E12" s="429"/>
      <c r="F12" s="430"/>
      <c r="G12" s="430"/>
      <c r="H12" s="430"/>
      <c r="I12" s="430"/>
      <c r="J12" s="430"/>
      <c r="K12" s="431"/>
      <c r="L12" s="298"/>
    </row>
    <row r="13" spans="1:13" ht="30" customHeight="1">
      <c r="B13" s="425"/>
      <c r="C13" s="425"/>
      <c r="D13" s="200" t="s">
        <v>290</v>
      </c>
      <c r="E13" s="429"/>
      <c r="F13" s="430"/>
      <c r="G13" s="430"/>
      <c r="H13" s="430"/>
      <c r="I13" s="430"/>
      <c r="J13" s="430"/>
      <c r="K13" s="431"/>
      <c r="L13" s="298"/>
      <c r="M13" s="3"/>
    </row>
    <row r="14" spans="1:13" ht="30" customHeight="1">
      <c r="B14" s="425"/>
      <c r="C14" s="425"/>
      <c r="D14" s="200"/>
      <c r="E14" s="429"/>
      <c r="F14" s="430"/>
      <c r="G14" s="430"/>
      <c r="H14" s="430"/>
      <c r="I14" s="430"/>
      <c r="J14" s="430"/>
      <c r="K14" s="431"/>
      <c r="L14" s="299"/>
      <c r="M14" s="3"/>
    </row>
    <row r="15" spans="1:13" ht="30" customHeight="1">
      <c r="B15" s="425"/>
      <c r="C15" s="425"/>
      <c r="D15" s="200"/>
      <c r="E15" s="429"/>
      <c r="F15" s="430"/>
      <c r="G15" s="430"/>
      <c r="H15" s="430"/>
      <c r="I15" s="430"/>
      <c r="J15" s="430"/>
      <c r="K15" s="431"/>
      <c r="L15" s="299"/>
    </row>
    <row r="16" spans="1:13" ht="30" customHeight="1">
      <c r="B16" s="425"/>
      <c r="C16" s="425"/>
      <c r="D16" s="200"/>
      <c r="E16" s="429"/>
      <c r="F16" s="430"/>
      <c r="G16" s="430"/>
      <c r="H16" s="430"/>
      <c r="I16" s="430"/>
      <c r="J16" s="430"/>
      <c r="K16" s="431"/>
      <c r="L16" s="299"/>
    </row>
    <row r="17" spans="1:14" ht="30" customHeight="1">
      <c r="B17" s="425"/>
      <c r="C17" s="425"/>
      <c r="D17" s="201"/>
      <c r="E17" s="429"/>
      <c r="F17" s="430"/>
      <c r="G17" s="430"/>
      <c r="H17" s="430"/>
      <c r="I17" s="430"/>
      <c r="J17" s="430"/>
      <c r="K17" s="431"/>
      <c r="L17" s="177"/>
    </row>
    <row r="18" spans="1:14" ht="30" customHeight="1">
      <c r="B18" s="425"/>
      <c r="C18" s="425" t="s">
        <v>36</v>
      </c>
      <c r="D18" s="202"/>
      <c r="E18" s="429"/>
      <c r="F18" s="430"/>
      <c r="G18" s="430"/>
      <c r="H18" s="430"/>
      <c r="I18" s="430"/>
      <c r="J18" s="430"/>
      <c r="K18" s="431"/>
      <c r="L18" s="298"/>
    </row>
    <row r="19" spans="1:14" ht="30" customHeight="1">
      <c r="B19" s="425"/>
      <c r="C19" s="425"/>
      <c r="D19" s="200"/>
      <c r="E19" s="429"/>
      <c r="F19" s="430"/>
      <c r="G19" s="430"/>
      <c r="H19" s="430"/>
      <c r="I19" s="430"/>
      <c r="J19" s="430"/>
      <c r="K19" s="431"/>
      <c r="L19" s="299"/>
      <c r="M19" s="3"/>
      <c r="N19" s="4"/>
    </row>
    <row r="20" spans="1:14" ht="30" customHeight="1">
      <c r="B20" s="425"/>
      <c r="C20" s="425"/>
      <c r="D20" s="200"/>
      <c r="E20" s="429"/>
      <c r="F20" s="430"/>
      <c r="G20" s="430"/>
      <c r="H20" s="430"/>
      <c r="I20" s="430"/>
      <c r="J20" s="430"/>
      <c r="K20" s="431"/>
      <c r="L20" s="299"/>
    </row>
    <row r="21" spans="1:14" ht="30" customHeight="1">
      <c r="B21" s="425"/>
      <c r="C21" s="425"/>
      <c r="D21" s="200"/>
      <c r="E21" s="429"/>
      <c r="F21" s="430"/>
      <c r="G21" s="430"/>
      <c r="H21" s="430"/>
      <c r="I21" s="430"/>
      <c r="J21" s="430"/>
      <c r="K21" s="431"/>
      <c r="L21" s="299"/>
    </row>
    <row r="22" spans="1:14" ht="30" customHeight="1">
      <c r="B22" s="425"/>
      <c r="C22" s="425"/>
      <c r="D22" s="200"/>
      <c r="E22" s="429"/>
      <c r="F22" s="430"/>
      <c r="G22" s="430"/>
      <c r="H22" s="430"/>
      <c r="I22" s="430"/>
      <c r="J22" s="430"/>
      <c r="K22" s="431"/>
      <c r="L22" s="299"/>
    </row>
    <row r="23" spans="1:14" ht="30" customHeight="1">
      <c r="B23" s="425"/>
      <c r="C23" s="425"/>
      <c r="D23" s="200"/>
      <c r="E23" s="429"/>
      <c r="F23" s="430"/>
      <c r="G23" s="430"/>
      <c r="H23" s="430"/>
      <c r="I23" s="430"/>
      <c r="J23" s="430"/>
      <c r="K23" s="431"/>
      <c r="L23" s="299"/>
      <c r="M23" s="3"/>
      <c r="N23" s="4"/>
    </row>
    <row r="24" spans="1:14" ht="30" customHeight="1">
      <c r="B24" s="425"/>
      <c r="C24" s="425"/>
      <c r="D24" s="200"/>
      <c r="E24" s="429"/>
      <c r="F24" s="430"/>
      <c r="G24" s="430"/>
      <c r="H24" s="430"/>
      <c r="I24" s="430"/>
      <c r="J24" s="430"/>
      <c r="K24" s="431"/>
      <c r="L24" s="299"/>
    </row>
    <row r="25" spans="1:14" ht="30" customHeight="1">
      <c r="B25" s="425"/>
      <c r="C25" s="425"/>
      <c r="D25" s="203"/>
      <c r="E25" s="429"/>
      <c r="F25" s="430"/>
      <c r="G25" s="430"/>
      <c r="H25" s="430"/>
      <c r="I25" s="430"/>
      <c r="J25" s="430"/>
      <c r="K25" s="431"/>
      <c r="L25" s="297"/>
      <c r="M25" s="3"/>
    </row>
    <row r="26" spans="1:14" ht="15" customHeight="1">
      <c r="B26" s="432" t="s">
        <v>37</v>
      </c>
      <c r="C26" s="433"/>
      <c r="D26" s="433"/>
      <c r="E26" s="434" t="s">
        <v>38</v>
      </c>
      <c r="F26" s="435"/>
      <c r="G26" s="41">
        <f>SUM(L12:L25)</f>
        <v>0</v>
      </c>
      <c r="H26" s="204" t="s">
        <v>125</v>
      </c>
      <c r="I26" s="40">
        <f>SUM(L12:L17)</f>
        <v>0</v>
      </c>
      <c r="J26" s="204" t="s">
        <v>126</v>
      </c>
      <c r="K26" s="40">
        <f>SUM(L18:L25)</f>
        <v>0</v>
      </c>
      <c r="L26" s="205" t="s">
        <v>124</v>
      </c>
      <c r="M26" s="42" t="s">
        <v>258</v>
      </c>
    </row>
    <row r="27" spans="1:14" ht="45" customHeight="1">
      <c r="B27" s="414" t="s">
        <v>266</v>
      </c>
      <c r="C27" s="413"/>
      <c r="D27" s="413"/>
      <c r="E27" s="436"/>
      <c r="F27" s="437"/>
      <c r="G27" s="437"/>
      <c r="H27" s="437"/>
      <c r="I27" s="437"/>
      <c r="J27" s="437"/>
      <c r="K27" s="437"/>
      <c r="L27" s="438"/>
      <c r="M27" s="2" t="str">
        <f>DBCS(E27)</f>
        <v/>
      </c>
    </row>
    <row r="28" spans="1:14" ht="37.5" customHeight="1">
      <c r="B28" s="414" t="s">
        <v>267</v>
      </c>
      <c r="C28" s="413"/>
      <c r="D28" s="413"/>
      <c r="E28" s="436"/>
      <c r="F28" s="437"/>
      <c r="G28" s="437"/>
      <c r="H28" s="437"/>
      <c r="I28" s="437"/>
      <c r="J28" s="437"/>
      <c r="K28" s="437"/>
      <c r="L28" s="438"/>
      <c r="M28" s="2" t="str">
        <f>DBCS(E28)</f>
        <v/>
      </c>
    </row>
    <row r="29" spans="1:14" ht="20.25" customHeight="1">
      <c r="A29" s="43" t="s">
        <v>159</v>
      </c>
      <c r="B29" s="441" t="s">
        <v>158</v>
      </c>
      <c r="C29" s="442"/>
      <c r="D29" s="443"/>
      <c r="E29" s="432" t="s">
        <v>616</v>
      </c>
      <c r="F29" s="433"/>
      <c r="G29" s="206"/>
      <c r="H29" s="450"/>
      <c r="I29" s="450"/>
      <c r="J29" s="450"/>
      <c r="K29" s="450"/>
      <c r="L29" s="451"/>
      <c r="M29" s="42" t="s">
        <v>300</v>
      </c>
    </row>
    <row r="30" spans="1:14" ht="20.25" customHeight="1">
      <c r="B30" s="444"/>
      <c r="C30" s="445"/>
      <c r="D30" s="446"/>
      <c r="E30" s="432" t="s">
        <v>617</v>
      </c>
      <c r="F30" s="433"/>
      <c r="G30" s="207"/>
      <c r="H30" s="439"/>
      <c r="I30" s="439"/>
      <c r="J30" s="439"/>
      <c r="K30" s="439"/>
      <c r="L30" s="452"/>
      <c r="M30" s="42" t="s">
        <v>156</v>
      </c>
    </row>
    <row r="31" spans="1:14" ht="20.25" customHeight="1">
      <c r="B31" s="447"/>
      <c r="C31" s="448"/>
      <c r="D31" s="449"/>
      <c r="E31" s="453" t="s">
        <v>626</v>
      </c>
      <c r="F31" s="454"/>
      <c r="G31" s="208"/>
      <c r="H31" s="455"/>
      <c r="I31" s="455"/>
      <c r="J31" s="455"/>
      <c r="K31" s="455"/>
      <c r="L31" s="456"/>
      <c r="M31" s="42" t="s">
        <v>157</v>
      </c>
    </row>
    <row r="32" spans="1:14" ht="51" customHeight="1">
      <c r="B32" s="413" t="s">
        <v>39</v>
      </c>
      <c r="C32" s="413"/>
      <c r="D32" s="413"/>
      <c r="E32" s="436"/>
      <c r="F32" s="437"/>
      <c r="G32" s="437"/>
      <c r="H32" s="437"/>
      <c r="I32" s="437"/>
      <c r="J32" s="437"/>
      <c r="K32" s="437"/>
      <c r="L32" s="438"/>
    </row>
    <row r="33" spans="2:12" ht="15" customHeight="1">
      <c r="B33" s="439" t="s">
        <v>265</v>
      </c>
      <c r="C33" s="439"/>
      <c r="D33" s="439"/>
      <c r="E33" s="439"/>
      <c r="F33" s="439"/>
      <c r="G33" s="439"/>
      <c r="H33" s="439"/>
      <c r="I33" s="439"/>
      <c r="J33" s="439"/>
      <c r="K33" s="439"/>
      <c r="L33" s="439"/>
    </row>
    <row r="34" spans="2:12">
      <c r="B34" s="39"/>
      <c r="C34" s="39"/>
      <c r="D34" s="39"/>
      <c r="E34" s="39"/>
      <c r="F34" s="39"/>
      <c r="G34" s="39"/>
      <c r="H34" s="39"/>
      <c r="I34" s="39"/>
      <c r="J34" s="39"/>
      <c r="K34" s="39"/>
      <c r="L34" s="39"/>
    </row>
    <row r="35" spans="2:12">
      <c r="B35" s="440" t="s">
        <v>40</v>
      </c>
      <c r="C35" s="440"/>
      <c r="D35" s="440"/>
      <c r="E35" s="440"/>
      <c r="F35" s="440"/>
      <c r="G35" s="440"/>
      <c r="H35" s="440"/>
      <c r="I35" s="440"/>
      <c r="J35" s="440"/>
      <c r="K35" s="440"/>
      <c r="L35" s="440"/>
    </row>
    <row r="36" spans="2:12">
      <c r="B36" s="39"/>
      <c r="C36" s="39"/>
      <c r="D36" s="39"/>
      <c r="E36" s="39"/>
      <c r="F36" s="39"/>
      <c r="G36" s="39"/>
      <c r="H36" s="39"/>
      <c r="I36" s="39"/>
      <c r="J36" s="39"/>
      <c r="K36" s="39"/>
      <c r="L36" s="39"/>
    </row>
    <row r="37" spans="2:12">
      <c r="B37" s="39"/>
      <c r="C37" s="39"/>
      <c r="D37" s="39"/>
      <c r="E37" s="39"/>
      <c r="F37" s="39"/>
      <c r="G37" s="39"/>
      <c r="H37" s="39"/>
      <c r="I37" s="39"/>
      <c r="J37" s="39"/>
      <c r="K37" s="39"/>
      <c r="L37" s="39"/>
    </row>
    <row r="38" spans="2:12">
      <c r="B38" s="39"/>
      <c r="C38" s="39"/>
      <c r="D38" s="39"/>
      <c r="E38" s="39"/>
      <c r="F38" s="39"/>
      <c r="G38" s="39"/>
      <c r="H38" s="39"/>
      <c r="I38" s="39"/>
      <c r="J38" s="39"/>
      <c r="K38" s="39"/>
    </row>
    <row r="39" spans="2:12">
      <c r="B39" s="39"/>
      <c r="C39" s="39"/>
      <c r="D39" s="39"/>
      <c r="E39" s="39"/>
      <c r="F39" s="39"/>
      <c r="G39" s="39"/>
      <c r="H39" s="39"/>
      <c r="I39" s="39"/>
      <c r="J39" s="39"/>
      <c r="K39" s="39"/>
    </row>
    <row r="40" spans="2:12">
      <c r="B40" s="39"/>
      <c r="C40" s="39"/>
      <c r="D40" s="39"/>
      <c r="E40" s="39"/>
      <c r="F40" s="39"/>
      <c r="G40" s="39"/>
      <c r="H40" s="39"/>
      <c r="I40" s="39"/>
      <c r="J40" s="39"/>
      <c r="K40" s="39"/>
    </row>
    <row r="41" spans="2:12">
      <c r="B41" s="39"/>
      <c r="C41" s="39"/>
      <c r="D41" s="39"/>
      <c r="E41" s="39"/>
      <c r="F41" s="39"/>
      <c r="G41" s="39"/>
      <c r="H41" s="39"/>
      <c r="I41" s="39"/>
      <c r="J41" s="39"/>
      <c r="K41" s="39"/>
    </row>
    <row r="42" spans="2:12">
      <c r="B42" s="39"/>
      <c r="C42" s="39"/>
      <c r="D42" s="39"/>
      <c r="E42" s="39"/>
      <c r="F42" s="39"/>
      <c r="G42" s="39"/>
      <c r="H42" s="39"/>
      <c r="I42" s="39"/>
      <c r="J42" s="39"/>
      <c r="K42" s="39"/>
    </row>
    <row r="43" spans="2:12">
      <c r="B43" s="39"/>
      <c r="C43" s="39"/>
      <c r="D43" s="39"/>
      <c r="E43" s="39"/>
      <c r="F43" s="39"/>
      <c r="G43" s="39"/>
      <c r="H43" s="39"/>
      <c r="I43" s="39"/>
      <c r="J43" s="39"/>
      <c r="K43" s="39"/>
    </row>
    <row r="44" spans="2:12">
      <c r="B44" s="39"/>
      <c r="C44" s="39"/>
      <c r="D44" s="39"/>
      <c r="E44" s="39"/>
      <c r="F44" s="39"/>
      <c r="G44" s="39"/>
      <c r="H44" s="39"/>
      <c r="I44" s="39"/>
      <c r="J44" s="39"/>
      <c r="K44" s="39"/>
    </row>
    <row r="45" spans="2:12">
      <c r="B45" s="39"/>
      <c r="C45" s="39"/>
      <c r="D45" s="39"/>
      <c r="E45" s="39"/>
      <c r="F45" s="39"/>
      <c r="G45" s="39"/>
      <c r="H45" s="39"/>
      <c r="I45" s="39"/>
      <c r="J45" s="39"/>
      <c r="K45" s="39"/>
    </row>
    <row r="46" spans="2:12">
      <c r="B46" s="39"/>
      <c r="C46" s="39"/>
      <c r="D46" s="39"/>
      <c r="E46" s="39"/>
      <c r="F46" s="39"/>
      <c r="G46" s="39"/>
      <c r="H46" s="39"/>
      <c r="I46" s="39"/>
      <c r="J46" s="39"/>
      <c r="K46" s="39"/>
    </row>
    <row r="47" spans="2:12">
      <c r="B47" s="39"/>
      <c r="C47" s="39"/>
      <c r="D47" s="39"/>
      <c r="E47" s="39"/>
      <c r="F47" s="39"/>
      <c r="G47" s="39"/>
      <c r="H47" s="39"/>
      <c r="I47" s="39"/>
      <c r="J47" s="39"/>
      <c r="K47" s="39"/>
    </row>
    <row r="48" spans="2:12">
      <c r="B48" s="39"/>
      <c r="C48" s="39"/>
      <c r="D48" s="39"/>
      <c r="E48" s="39"/>
      <c r="F48" s="39"/>
      <c r="G48" s="39"/>
      <c r="H48" s="39"/>
      <c r="I48" s="39"/>
      <c r="J48" s="39"/>
      <c r="K48" s="39"/>
    </row>
    <row r="49" spans="2:11">
      <c r="B49" s="39"/>
      <c r="C49" s="39"/>
      <c r="D49" s="39"/>
      <c r="E49" s="39"/>
      <c r="F49" s="39"/>
      <c r="G49" s="39"/>
      <c r="H49" s="39"/>
      <c r="I49" s="39"/>
      <c r="J49" s="39"/>
      <c r="K49" s="39"/>
    </row>
    <row r="50" spans="2:11">
      <c r="B50" s="39"/>
      <c r="C50" s="39"/>
      <c r="D50" s="39"/>
      <c r="E50" s="39"/>
      <c r="F50" s="39"/>
      <c r="G50" s="39"/>
      <c r="H50" s="39"/>
      <c r="I50" s="39"/>
      <c r="J50" s="39"/>
      <c r="K50" s="39"/>
    </row>
    <row r="51" spans="2:11">
      <c r="B51" s="39"/>
      <c r="C51" s="39"/>
      <c r="D51" s="39"/>
      <c r="E51" s="39"/>
      <c r="F51" s="39"/>
      <c r="G51" s="39"/>
      <c r="H51" s="39"/>
      <c r="I51" s="39"/>
      <c r="J51" s="39"/>
      <c r="K51" s="39"/>
    </row>
    <row r="52" spans="2:11">
      <c r="B52" s="39"/>
      <c r="C52" s="39"/>
      <c r="D52" s="39"/>
      <c r="E52" s="39"/>
      <c r="F52" s="39"/>
      <c r="G52" s="39"/>
      <c r="H52" s="39"/>
      <c r="I52" s="39"/>
      <c r="J52" s="39"/>
      <c r="K52" s="39"/>
    </row>
    <row r="53" spans="2:11">
      <c r="B53" s="39"/>
      <c r="C53" s="39"/>
      <c r="D53" s="39"/>
      <c r="E53" s="39"/>
      <c r="F53" s="39"/>
      <c r="G53" s="39"/>
      <c r="H53" s="39"/>
      <c r="I53" s="39"/>
      <c r="J53" s="39"/>
      <c r="K53" s="3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G22"/>
  <sheetViews>
    <sheetView view="pageBreakPreview" zoomScaleNormal="100" workbookViewId="0">
      <selection activeCell="B14" sqref="B14"/>
    </sheetView>
  </sheetViews>
  <sheetFormatPr defaultColWidth="9" defaultRowHeight="13.5"/>
  <cols>
    <col min="1" max="1" width="12.875" style="209" customWidth="1"/>
    <col min="2" max="2" width="20.625" style="209" customWidth="1"/>
    <col min="3" max="3" width="11.625" style="209" customWidth="1"/>
    <col min="4" max="4" width="26.625" style="209" customWidth="1"/>
    <col min="5" max="6" width="5.5" style="209" bestFit="1" customWidth="1"/>
    <col min="7" max="16384" width="9" style="209"/>
  </cols>
  <sheetData>
    <row r="1" spans="1:7">
      <c r="E1" s="551" t="s">
        <v>295</v>
      </c>
      <c r="F1" s="551"/>
    </row>
    <row r="2" spans="1:7" ht="24">
      <c r="A2" s="552" t="s">
        <v>4</v>
      </c>
      <c r="B2" s="552"/>
      <c r="C2" s="552"/>
      <c r="D2" s="552"/>
      <c r="E2" s="552"/>
      <c r="F2" s="552"/>
    </row>
    <row r="3" spans="1:7" ht="20.100000000000001" customHeight="1">
      <c r="A3" s="558" t="s">
        <v>5</v>
      </c>
      <c r="B3" s="558"/>
      <c r="C3" s="558"/>
      <c r="D3" s="558"/>
      <c r="E3" s="558"/>
      <c r="F3" s="558"/>
    </row>
    <row r="4" spans="1:7" ht="13.5" customHeight="1">
      <c r="A4" s="19" t="s">
        <v>279</v>
      </c>
      <c r="B4" s="254"/>
      <c r="C4" s="254"/>
      <c r="D4" s="254"/>
      <c r="E4" s="254"/>
      <c r="F4" s="254"/>
    </row>
    <row r="5" spans="1:7" s="246" customFormat="1" ht="12">
      <c r="A5" s="20" t="s">
        <v>278</v>
      </c>
      <c r="B5" s="20"/>
      <c r="C5" s="217"/>
      <c r="D5" s="20"/>
      <c r="E5" s="217"/>
      <c r="F5" s="20"/>
    </row>
    <row r="6" spans="1:7" s="246" customFormat="1" ht="12">
      <c r="A6" s="20" t="s">
        <v>277</v>
      </c>
      <c r="B6" s="20"/>
      <c r="C6" s="217"/>
      <c r="D6" s="20"/>
      <c r="E6" s="217"/>
      <c r="F6" s="20"/>
    </row>
    <row r="7" spans="1:7" s="246" customFormat="1" ht="12">
      <c r="A7" s="20" t="s">
        <v>280</v>
      </c>
      <c r="B7" s="20"/>
      <c r="C7" s="217"/>
      <c r="D7" s="20"/>
      <c r="E7" s="217"/>
      <c r="F7" s="20"/>
    </row>
    <row r="8" spans="1:7" s="246" customFormat="1" ht="12">
      <c r="A8" s="20" t="s">
        <v>281</v>
      </c>
      <c r="B8" s="20"/>
      <c r="C8" s="217"/>
      <c r="D8" s="20"/>
      <c r="E8" s="217"/>
      <c r="F8" s="20"/>
    </row>
    <row r="9" spans="1:7" s="246" customFormat="1" ht="21.75" customHeight="1">
      <c r="A9" s="248"/>
      <c r="C9" s="247"/>
      <c r="E9" s="247"/>
    </row>
    <row r="10" spans="1:7" ht="30" customHeight="1">
      <c r="A10" s="559" t="s">
        <v>276</v>
      </c>
      <c r="B10" s="559"/>
      <c r="C10" s="559"/>
      <c r="D10" s="559"/>
      <c r="E10" s="559"/>
      <c r="F10" s="559"/>
    </row>
    <row r="11" spans="1:7" ht="14.25">
      <c r="A11" s="560"/>
      <c r="B11" s="560"/>
      <c r="C11" s="560"/>
      <c r="D11" s="560"/>
      <c r="E11" s="560"/>
      <c r="F11" s="560"/>
    </row>
    <row r="12" spans="1:7" ht="42.75" customHeight="1">
      <c r="A12" s="249"/>
      <c r="B12" s="250"/>
      <c r="C12" s="251" t="s">
        <v>64</v>
      </c>
      <c r="D12" s="561" t="s">
        <v>297</v>
      </c>
      <c r="E12" s="414"/>
      <c r="F12" s="414"/>
      <c r="G12" s="248"/>
    </row>
    <row r="13" spans="1:7" ht="20.100000000000001" customHeight="1">
      <c r="A13" s="558"/>
      <c r="B13" s="558"/>
      <c r="C13" s="558"/>
      <c r="D13" s="558"/>
      <c r="E13" s="558"/>
      <c r="F13" s="558"/>
    </row>
    <row r="14" spans="1:7" ht="20.100000000000001" customHeight="1">
      <c r="A14" s="241" t="s">
        <v>28</v>
      </c>
      <c r="B14" s="185" t="s">
        <v>286</v>
      </c>
      <c r="C14" s="242"/>
      <c r="D14" s="243"/>
      <c r="E14" s="252"/>
      <c r="F14" s="288"/>
    </row>
    <row r="15" spans="1:7" ht="20.100000000000001" customHeight="1">
      <c r="A15" s="241" t="s">
        <v>228</v>
      </c>
      <c r="B15" s="185" t="s">
        <v>287</v>
      </c>
      <c r="C15" s="242"/>
      <c r="D15" s="242"/>
      <c r="E15" s="252"/>
      <c r="F15" s="288"/>
    </row>
    <row r="16" spans="1:7" ht="20.100000000000001" customHeight="1">
      <c r="A16" s="241" t="s">
        <v>231</v>
      </c>
      <c r="B16" s="190">
        <v>0</v>
      </c>
      <c r="C16" s="242"/>
      <c r="D16" s="242"/>
      <c r="E16" s="252"/>
      <c r="F16" s="288"/>
    </row>
    <row r="17" spans="1:6" ht="14.25" customHeight="1">
      <c r="A17" s="242"/>
      <c r="B17" s="253"/>
      <c r="C17" s="242"/>
      <c r="D17" s="242"/>
      <c r="E17" s="252"/>
      <c r="F17" s="252"/>
    </row>
    <row r="18" spans="1:6" ht="105.75" customHeight="1">
      <c r="A18" s="235" t="s">
        <v>60</v>
      </c>
      <c r="B18" s="556"/>
      <c r="C18" s="556"/>
      <c r="D18" s="556"/>
      <c r="E18" s="556"/>
      <c r="F18" s="556"/>
    </row>
    <row r="19" spans="1:6" ht="93" customHeight="1">
      <c r="A19" s="231" t="s">
        <v>61</v>
      </c>
      <c r="B19" s="556"/>
      <c r="C19" s="556"/>
      <c r="D19" s="556"/>
      <c r="E19" s="556"/>
      <c r="F19" s="556"/>
    </row>
    <row r="20" spans="1:6" ht="184.5" customHeight="1">
      <c r="A20" s="235" t="s">
        <v>289</v>
      </c>
      <c r="B20" s="556"/>
      <c r="C20" s="556"/>
      <c r="D20" s="556"/>
      <c r="E20" s="556"/>
      <c r="F20" s="556"/>
    </row>
    <row r="21" spans="1:6" ht="46.5" customHeight="1">
      <c r="A21" s="231" t="s">
        <v>62</v>
      </c>
      <c r="B21" s="557"/>
      <c r="C21" s="557"/>
      <c r="D21" s="557"/>
      <c r="E21" s="557"/>
      <c r="F21" s="557"/>
    </row>
    <row r="22" spans="1:6">
      <c r="A22" s="210"/>
      <c r="B22" s="210"/>
      <c r="C22" s="210"/>
      <c r="D22" s="210"/>
      <c r="E22" s="210"/>
      <c r="F22" s="210"/>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900-000000000000}"/>
    <dataValidation imeMode="off" allowBlank="1" showInputMessage="1" showErrorMessage="1" sqref="B16:B17" xr:uid="{00000000-0002-0000-09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8BED-B1B1-4B3C-97FB-32B70B07489E}">
  <dimension ref="A1:AJ66"/>
  <sheetViews>
    <sheetView view="pageBreakPreview" zoomScaleNormal="100" zoomScaleSheetLayoutView="100" workbookViewId="0">
      <selection activeCell="O21" sqref="O21:AH21"/>
    </sheetView>
  </sheetViews>
  <sheetFormatPr defaultColWidth="2.25" defaultRowHeight="13.5"/>
  <cols>
    <col min="1" max="2" width="2.25" style="209"/>
    <col min="3" max="3" width="3.5" style="209" bestFit="1" customWidth="1"/>
    <col min="4" max="6" width="2.25" style="209"/>
    <col min="7" max="7" width="6.375" style="209" customWidth="1"/>
    <col min="8" max="16384" width="2.25" style="209"/>
  </cols>
  <sheetData>
    <row r="1" spans="1:36">
      <c r="A1" s="210"/>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433" t="s">
        <v>339</v>
      </c>
      <c r="AF1" s="433"/>
      <c r="AG1" s="433"/>
      <c r="AH1" s="433"/>
      <c r="AI1" s="433"/>
      <c r="AJ1" s="210"/>
    </row>
    <row r="2" spans="1:36" ht="13.5" customHeight="1">
      <c r="A2" s="578" t="s">
        <v>340</v>
      </c>
      <c r="B2" s="578"/>
      <c r="C2" s="578"/>
      <c r="D2" s="578"/>
      <c r="E2" s="578"/>
      <c r="F2" s="578"/>
      <c r="G2" s="578"/>
      <c r="H2" s="578"/>
      <c r="I2" s="578"/>
      <c r="J2" s="578"/>
      <c r="K2" s="578"/>
      <c r="L2" s="578"/>
      <c r="M2" s="578"/>
      <c r="N2" s="578"/>
      <c r="O2" s="578"/>
      <c r="P2" s="578"/>
      <c r="Q2" s="578"/>
      <c r="R2" s="578"/>
      <c r="S2" s="578"/>
      <c r="T2" s="578"/>
      <c r="U2" s="578"/>
      <c r="V2" s="578"/>
      <c r="W2" s="578"/>
      <c r="X2" s="578"/>
      <c r="Y2" s="578"/>
      <c r="Z2" s="578"/>
      <c r="AA2" s="578"/>
      <c r="AB2" s="578"/>
      <c r="AC2" s="578"/>
      <c r="AD2" s="578"/>
      <c r="AE2" s="578"/>
      <c r="AF2" s="578"/>
      <c r="AG2" s="578"/>
      <c r="AH2" s="578"/>
      <c r="AI2" s="578"/>
      <c r="AJ2" s="355"/>
    </row>
    <row r="3" spans="1:36" ht="13.5" customHeight="1">
      <c r="A3" s="578"/>
      <c r="B3" s="578"/>
      <c r="C3" s="578"/>
      <c r="D3" s="578"/>
      <c r="E3" s="578"/>
      <c r="F3" s="578"/>
      <c r="G3" s="578"/>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355"/>
    </row>
    <row r="4" spans="1:36" ht="18.75" customHeight="1">
      <c r="A4" s="426" t="s">
        <v>28</v>
      </c>
      <c r="B4" s="427"/>
      <c r="C4" s="427"/>
      <c r="D4" s="427"/>
      <c r="E4" s="427"/>
      <c r="F4" s="427"/>
      <c r="G4" s="185" t="s">
        <v>286</v>
      </c>
      <c r="H4" s="356"/>
      <c r="I4" s="356"/>
      <c r="J4" s="356"/>
      <c r="K4" s="356"/>
      <c r="L4" s="356"/>
      <c r="M4" s="356"/>
      <c r="N4" s="356"/>
      <c r="O4" s="356"/>
      <c r="P4" s="356"/>
      <c r="Q4" s="356"/>
      <c r="R4" s="356"/>
      <c r="S4" s="356"/>
      <c r="T4" s="356"/>
      <c r="U4" s="356"/>
      <c r="V4" s="356"/>
      <c r="W4" s="356"/>
      <c r="X4" s="357"/>
    </row>
    <row r="5" spans="1:36" ht="18.75" customHeight="1">
      <c r="A5" s="426" t="s">
        <v>29</v>
      </c>
      <c r="B5" s="427"/>
      <c r="C5" s="427"/>
      <c r="D5" s="427"/>
      <c r="E5" s="427"/>
      <c r="F5" s="427"/>
      <c r="G5" s="185" t="s">
        <v>287</v>
      </c>
      <c r="H5" s="356"/>
      <c r="I5" s="356"/>
      <c r="J5" s="356"/>
      <c r="K5" s="356"/>
      <c r="L5" s="356"/>
      <c r="M5" s="356"/>
      <c r="N5" s="356"/>
      <c r="O5" s="356"/>
      <c r="P5" s="356"/>
      <c r="Q5" s="356"/>
      <c r="R5" s="356"/>
      <c r="S5" s="356"/>
      <c r="T5" s="356"/>
      <c r="U5" s="356"/>
      <c r="V5" s="356"/>
      <c r="W5" s="356"/>
      <c r="X5" s="357"/>
    </row>
    <row r="6" spans="1:36" ht="18.75" customHeight="1">
      <c r="A6" s="426" t="s">
        <v>27</v>
      </c>
      <c r="B6" s="427"/>
      <c r="C6" s="427"/>
      <c r="D6" s="427"/>
      <c r="E6" s="427"/>
      <c r="F6" s="427"/>
      <c r="G6" s="190">
        <v>0</v>
      </c>
      <c r="H6" s="356"/>
      <c r="I6" s="356"/>
      <c r="J6" s="356"/>
      <c r="K6" s="356"/>
      <c r="L6" s="356"/>
      <c r="M6" s="356"/>
      <c r="N6" s="356"/>
      <c r="O6" s="356"/>
      <c r="P6" s="356"/>
      <c r="Q6" s="356"/>
      <c r="R6" s="356"/>
      <c r="S6" s="356"/>
      <c r="T6" s="356"/>
      <c r="U6" s="356"/>
      <c r="V6" s="356"/>
      <c r="W6" s="356"/>
      <c r="X6" s="357"/>
    </row>
    <row r="7" spans="1:36" ht="12" customHeight="1">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row>
    <row r="8" spans="1:36">
      <c r="A8" s="210"/>
      <c r="B8" s="210"/>
      <c r="C8" s="210">
        <v>1</v>
      </c>
      <c r="D8" s="210"/>
      <c r="E8" s="210" t="s">
        <v>341</v>
      </c>
      <c r="F8" s="210"/>
      <c r="G8" s="210"/>
      <c r="H8" s="579">
        <v>0</v>
      </c>
      <c r="I8" s="579"/>
      <c r="J8" s="579"/>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row>
    <row r="9" spans="1:36">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row>
    <row r="10" spans="1:36">
      <c r="A10" s="210"/>
      <c r="B10" s="210"/>
      <c r="C10" s="210">
        <v>2</v>
      </c>
      <c r="D10" s="210"/>
      <c r="E10" s="210" t="s">
        <v>342</v>
      </c>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row>
    <row r="11" spans="1:36">
      <c r="A11" s="210"/>
      <c r="B11" s="210"/>
      <c r="C11" s="210"/>
      <c r="D11" s="210"/>
      <c r="E11" s="210" t="s">
        <v>343</v>
      </c>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row>
    <row r="12" spans="1:36">
      <c r="A12" s="210"/>
      <c r="B12" s="210"/>
      <c r="C12" s="210"/>
      <c r="D12" s="210"/>
      <c r="E12" s="436"/>
      <c r="F12" s="437"/>
      <c r="G12" s="437"/>
      <c r="H12" s="437"/>
      <c r="I12" s="437"/>
      <c r="J12" s="437"/>
      <c r="K12" s="437"/>
      <c r="L12" s="437"/>
      <c r="M12" s="437"/>
      <c r="N12" s="438"/>
      <c r="O12" s="426" t="s">
        <v>344</v>
      </c>
      <c r="P12" s="427"/>
      <c r="Q12" s="427"/>
      <c r="R12" s="427"/>
      <c r="S12" s="427"/>
      <c r="T12" s="427"/>
      <c r="U12" s="427"/>
      <c r="V12" s="427"/>
      <c r="W12" s="427"/>
      <c r="X12" s="428"/>
      <c r="Y12" s="426" t="s">
        <v>345</v>
      </c>
      <c r="Z12" s="427"/>
      <c r="AA12" s="427"/>
      <c r="AB12" s="427"/>
      <c r="AC12" s="427"/>
      <c r="AD12" s="427"/>
      <c r="AE12" s="427"/>
      <c r="AF12" s="427"/>
      <c r="AG12" s="427"/>
      <c r="AH12" s="428"/>
      <c r="AI12" s="210"/>
      <c r="AJ12" s="210"/>
    </row>
    <row r="13" spans="1:36">
      <c r="A13" s="210"/>
      <c r="B13" s="210"/>
      <c r="C13" s="210"/>
      <c r="D13" s="210"/>
      <c r="E13" s="434" t="s">
        <v>346</v>
      </c>
      <c r="F13" s="435"/>
      <c r="G13" s="435"/>
      <c r="H13" s="435"/>
      <c r="I13" s="435"/>
      <c r="J13" s="435"/>
      <c r="K13" s="435"/>
      <c r="L13" s="435"/>
      <c r="M13" s="435"/>
      <c r="N13" s="577"/>
      <c r="O13" s="426"/>
      <c r="P13" s="427"/>
      <c r="Q13" s="427"/>
      <c r="R13" s="427"/>
      <c r="S13" s="427"/>
      <c r="T13" s="427"/>
      <c r="U13" s="427"/>
      <c r="V13" s="427"/>
      <c r="W13" s="427"/>
      <c r="X13" s="428"/>
      <c r="Y13" s="426"/>
      <c r="Z13" s="427"/>
      <c r="AA13" s="427"/>
      <c r="AB13" s="427"/>
      <c r="AC13" s="427"/>
      <c r="AD13" s="427"/>
      <c r="AE13" s="427"/>
      <c r="AF13" s="427"/>
      <c r="AG13" s="427"/>
      <c r="AH13" s="428"/>
      <c r="AI13" s="210"/>
      <c r="AJ13" s="210"/>
    </row>
    <row r="14" spans="1:36">
      <c r="A14" s="210"/>
      <c r="B14" s="210"/>
      <c r="C14" s="210"/>
      <c r="D14" s="210"/>
      <c r="E14" s="434" t="s">
        <v>347</v>
      </c>
      <c r="F14" s="435"/>
      <c r="G14" s="435"/>
      <c r="H14" s="435"/>
      <c r="I14" s="435"/>
      <c r="J14" s="435"/>
      <c r="K14" s="435"/>
      <c r="L14" s="435"/>
      <c r="M14" s="435"/>
      <c r="N14" s="577"/>
      <c r="O14" s="426"/>
      <c r="P14" s="427"/>
      <c r="Q14" s="427"/>
      <c r="R14" s="427"/>
      <c r="S14" s="427"/>
      <c r="T14" s="427"/>
      <c r="U14" s="427"/>
      <c r="V14" s="427"/>
      <c r="W14" s="427"/>
      <c r="X14" s="428"/>
      <c r="Y14" s="426"/>
      <c r="Z14" s="427"/>
      <c r="AA14" s="427"/>
      <c r="AB14" s="427"/>
      <c r="AC14" s="427"/>
      <c r="AD14" s="427"/>
      <c r="AE14" s="427"/>
      <c r="AF14" s="427"/>
      <c r="AG14" s="427"/>
      <c r="AH14" s="428"/>
      <c r="AI14" s="210"/>
      <c r="AJ14" s="210"/>
    </row>
    <row r="15" spans="1:36">
      <c r="A15" s="210"/>
      <c r="B15" s="210"/>
      <c r="C15" s="210"/>
      <c r="D15" s="210"/>
      <c r="E15" s="434" t="s">
        <v>348</v>
      </c>
      <c r="F15" s="435"/>
      <c r="G15" s="435"/>
      <c r="H15" s="435"/>
      <c r="I15" s="435"/>
      <c r="J15" s="435"/>
      <c r="K15" s="435"/>
      <c r="L15" s="435"/>
      <c r="M15" s="435"/>
      <c r="N15" s="577"/>
      <c r="O15" s="426"/>
      <c r="P15" s="427"/>
      <c r="Q15" s="427"/>
      <c r="R15" s="427"/>
      <c r="S15" s="427"/>
      <c r="T15" s="427"/>
      <c r="U15" s="427"/>
      <c r="V15" s="427"/>
      <c r="W15" s="427"/>
      <c r="X15" s="428"/>
      <c r="Y15" s="426"/>
      <c r="Z15" s="427"/>
      <c r="AA15" s="427"/>
      <c r="AB15" s="427"/>
      <c r="AC15" s="427"/>
      <c r="AD15" s="427"/>
      <c r="AE15" s="427"/>
      <c r="AF15" s="427"/>
      <c r="AG15" s="427"/>
      <c r="AH15" s="428"/>
      <c r="AI15" s="210"/>
      <c r="AJ15" s="210"/>
    </row>
    <row r="16" spans="1:36">
      <c r="A16" s="210"/>
      <c r="B16" s="210"/>
      <c r="C16" s="210"/>
      <c r="D16" s="210"/>
      <c r="E16" s="434" t="s">
        <v>349</v>
      </c>
      <c r="F16" s="435"/>
      <c r="G16" s="435"/>
      <c r="H16" s="435"/>
      <c r="I16" s="435"/>
      <c r="J16" s="435"/>
      <c r="K16" s="435"/>
      <c r="L16" s="435"/>
      <c r="M16" s="435"/>
      <c r="N16" s="577"/>
      <c r="O16" s="426"/>
      <c r="P16" s="427"/>
      <c r="Q16" s="427"/>
      <c r="R16" s="427"/>
      <c r="S16" s="427"/>
      <c r="T16" s="427"/>
      <c r="U16" s="427"/>
      <c r="V16" s="427"/>
      <c r="W16" s="427"/>
      <c r="X16" s="428"/>
      <c r="Y16" s="426"/>
      <c r="Z16" s="427"/>
      <c r="AA16" s="427"/>
      <c r="AB16" s="427"/>
      <c r="AC16" s="427"/>
      <c r="AD16" s="427"/>
      <c r="AE16" s="427"/>
      <c r="AF16" s="427"/>
      <c r="AG16" s="427"/>
      <c r="AH16" s="428"/>
      <c r="AI16" s="210"/>
      <c r="AJ16" s="210"/>
    </row>
    <row r="17" spans="1:36">
      <c r="A17" s="210"/>
      <c r="B17" s="210"/>
      <c r="C17" s="210"/>
      <c r="D17" s="210"/>
      <c r="E17" s="434" t="s">
        <v>350</v>
      </c>
      <c r="F17" s="435"/>
      <c r="G17" s="435"/>
      <c r="H17" s="435"/>
      <c r="I17" s="435"/>
      <c r="J17" s="435"/>
      <c r="K17" s="435"/>
      <c r="L17" s="435"/>
      <c r="M17" s="435"/>
      <c r="N17" s="577"/>
      <c r="O17" s="426"/>
      <c r="P17" s="427"/>
      <c r="Q17" s="427"/>
      <c r="R17" s="427"/>
      <c r="S17" s="427"/>
      <c r="T17" s="427"/>
      <c r="U17" s="427"/>
      <c r="V17" s="427"/>
      <c r="W17" s="427"/>
      <c r="X17" s="428"/>
      <c r="Y17" s="426"/>
      <c r="Z17" s="427"/>
      <c r="AA17" s="427"/>
      <c r="AB17" s="427"/>
      <c r="AC17" s="427"/>
      <c r="AD17" s="427"/>
      <c r="AE17" s="427"/>
      <c r="AF17" s="427"/>
      <c r="AG17" s="427"/>
      <c r="AH17" s="428"/>
      <c r="AI17" s="210"/>
      <c r="AJ17" s="210"/>
    </row>
    <row r="18" spans="1:36">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row>
    <row r="19" spans="1:36">
      <c r="A19" s="210"/>
      <c r="B19" s="210"/>
      <c r="C19" s="210">
        <v>3</v>
      </c>
      <c r="D19" s="210"/>
      <c r="E19" s="210" t="s">
        <v>351</v>
      </c>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row>
    <row r="20" spans="1:36">
      <c r="A20" s="210"/>
      <c r="B20" s="210"/>
      <c r="C20" s="210"/>
      <c r="D20" s="210" t="s">
        <v>352</v>
      </c>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row>
    <row r="21" spans="1:36">
      <c r="A21" s="210"/>
      <c r="B21" s="210"/>
      <c r="C21" s="210"/>
      <c r="D21" s="210"/>
      <c r="E21" s="426" t="s">
        <v>353</v>
      </c>
      <c r="F21" s="427"/>
      <c r="G21" s="427"/>
      <c r="H21" s="427"/>
      <c r="I21" s="427"/>
      <c r="J21" s="427"/>
      <c r="K21" s="427"/>
      <c r="L21" s="427"/>
      <c r="M21" s="427"/>
      <c r="N21" s="428"/>
      <c r="O21" s="572"/>
      <c r="P21" s="573"/>
      <c r="Q21" s="573"/>
      <c r="R21" s="573"/>
      <c r="S21" s="573"/>
      <c r="T21" s="573"/>
      <c r="U21" s="573"/>
      <c r="V21" s="573"/>
      <c r="W21" s="573"/>
      <c r="X21" s="573"/>
      <c r="Y21" s="573"/>
      <c r="Z21" s="573"/>
      <c r="AA21" s="573"/>
      <c r="AB21" s="573"/>
      <c r="AC21" s="573"/>
      <c r="AD21" s="573"/>
      <c r="AE21" s="573"/>
      <c r="AF21" s="573"/>
      <c r="AG21" s="573"/>
      <c r="AH21" s="574"/>
      <c r="AI21" s="210"/>
      <c r="AJ21" s="210"/>
    </row>
    <row r="22" spans="1:36">
      <c r="A22" s="210"/>
      <c r="B22" s="210"/>
      <c r="C22" s="210"/>
      <c r="D22" s="210"/>
      <c r="E22" s="426" t="s">
        <v>354</v>
      </c>
      <c r="F22" s="427"/>
      <c r="G22" s="427"/>
      <c r="H22" s="427"/>
      <c r="I22" s="427"/>
      <c r="J22" s="427"/>
      <c r="K22" s="427"/>
      <c r="L22" s="427"/>
      <c r="M22" s="427"/>
      <c r="N22" s="428"/>
      <c r="O22" s="572"/>
      <c r="P22" s="573"/>
      <c r="Q22" s="573"/>
      <c r="R22" s="573"/>
      <c r="S22" s="573"/>
      <c r="T22" s="573"/>
      <c r="U22" s="573"/>
      <c r="V22" s="573"/>
      <c r="W22" s="573"/>
      <c r="X22" s="573"/>
      <c r="Y22" s="573"/>
      <c r="Z22" s="573"/>
      <c r="AA22" s="573"/>
      <c r="AB22" s="573"/>
      <c r="AC22" s="573"/>
      <c r="AD22" s="573"/>
      <c r="AE22" s="573"/>
      <c r="AF22" s="573"/>
      <c r="AG22" s="573"/>
      <c r="AH22" s="574"/>
      <c r="AI22" s="210"/>
      <c r="AJ22" s="210"/>
    </row>
    <row r="23" spans="1:36">
      <c r="A23" s="210"/>
      <c r="B23" s="210"/>
      <c r="C23" s="210"/>
      <c r="D23" s="210"/>
      <c r="E23" s="426" t="s">
        <v>355</v>
      </c>
      <c r="F23" s="427"/>
      <c r="G23" s="427"/>
      <c r="H23" s="427"/>
      <c r="I23" s="427"/>
      <c r="J23" s="427"/>
      <c r="K23" s="427"/>
      <c r="L23" s="427"/>
      <c r="M23" s="427"/>
      <c r="N23" s="428"/>
      <c r="O23" s="572"/>
      <c r="P23" s="573"/>
      <c r="Q23" s="573"/>
      <c r="R23" s="573"/>
      <c r="S23" s="573"/>
      <c r="T23" s="573"/>
      <c r="U23" s="573"/>
      <c r="V23" s="573"/>
      <c r="W23" s="573"/>
      <c r="X23" s="573"/>
      <c r="Y23" s="573"/>
      <c r="Z23" s="573"/>
      <c r="AA23" s="573"/>
      <c r="AB23" s="573"/>
      <c r="AC23" s="573"/>
      <c r="AD23" s="573"/>
      <c r="AE23" s="573"/>
      <c r="AF23" s="573"/>
      <c r="AG23" s="573"/>
      <c r="AH23" s="574"/>
      <c r="AI23" s="210"/>
      <c r="AJ23" s="210"/>
    </row>
    <row r="24" spans="1:36">
      <c r="A24" s="210"/>
      <c r="B24" s="210"/>
      <c r="C24" s="210"/>
      <c r="D24" s="210"/>
      <c r="E24" s="426" t="s">
        <v>356</v>
      </c>
      <c r="F24" s="427"/>
      <c r="G24" s="427"/>
      <c r="H24" s="427"/>
      <c r="I24" s="427"/>
      <c r="J24" s="427"/>
      <c r="K24" s="427"/>
      <c r="L24" s="427"/>
      <c r="M24" s="427"/>
      <c r="N24" s="428"/>
      <c r="O24" s="572"/>
      <c r="P24" s="573"/>
      <c r="Q24" s="573"/>
      <c r="R24" s="573"/>
      <c r="S24" s="573"/>
      <c r="T24" s="573"/>
      <c r="U24" s="573"/>
      <c r="V24" s="573"/>
      <c r="W24" s="573"/>
      <c r="X24" s="573"/>
      <c r="Y24" s="573"/>
      <c r="Z24" s="573"/>
      <c r="AA24" s="573"/>
      <c r="AB24" s="573"/>
      <c r="AC24" s="573"/>
      <c r="AD24" s="573"/>
      <c r="AE24" s="573"/>
      <c r="AF24" s="573"/>
      <c r="AG24" s="573"/>
      <c r="AH24" s="574"/>
      <c r="AI24" s="210"/>
      <c r="AJ24" s="210"/>
    </row>
    <row r="25" spans="1:36">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row>
    <row r="26" spans="1:36">
      <c r="A26" s="210"/>
      <c r="B26" s="210"/>
      <c r="C26" s="210"/>
      <c r="D26" s="210" t="s">
        <v>357</v>
      </c>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row>
    <row r="27" spans="1:36">
      <c r="A27" s="210"/>
      <c r="B27" s="210"/>
      <c r="C27" s="210"/>
      <c r="D27" s="210"/>
      <c r="E27" s="426" t="s">
        <v>358</v>
      </c>
      <c r="F27" s="427"/>
      <c r="G27" s="427"/>
      <c r="H27" s="427"/>
      <c r="I27" s="427"/>
      <c r="J27" s="427"/>
      <c r="K27" s="427"/>
      <c r="L27" s="427"/>
      <c r="M27" s="427"/>
      <c r="N27" s="428"/>
      <c r="O27" s="575"/>
      <c r="P27" s="576"/>
      <c r="Q27" s="576"/>
      <c r="R27" s="576"/>
      <c r="S27" s="576"/>
      <c r="T27" s="576"/>
      <c r="U27" s="576"/>
      <c r="V27" s="576"/>
      <c r="W27" s="576"/>
      <c r="X27" s="427" t="s">
        <v>123</v>
      </c>
      <c r="Y27" s="427"/>
      <c r="Z27" s="437"/>
      <c r="AA27" s="437"/>
      <c r="AB27" s="437"/>
      <c r="AC27" s="437"/>
      <c r="AD27" s="437"/>
      <c r="AE27" s="437"/>
      <c r="AF27" s="437"/>
      <c r="AG27" s="437"/>
      <c r="AH27" s="438"/>
      <c r="AI27" s="210"/>
      <c r="AJ27" s="210"/>
    </row>
    <row r="28" spans="1:36">
      <c r="A28" s="210"/>
      <c r="B28" s="210"/>
      <c r="C28" s="210"/>
      <c r="D28" s="210"/>
      <c r="E28" s="426" t="s">
        <v>359</v>
      </c>
      <c r="F28" s="427"/>
      <c r="G28" s="427"/>
      <c r="H28" s="427"/>
      <c r="I28" s="427"/>
      <c r="J28" s="427"/>
      <c r="K28" s="427"/>
      <c r="L28" s="427"/>
      <c r="M28" s="427"/>
      <c r="N28" s="428"/>
      <c r="O28" s="436"/>
      <c r="P28" s="437"/>
      <c r="Q28" s="437"/>
      <c r="R28" s="437"/>
      <c r="S28" s="437"/>
      <c r="T28" s="437"/>
      <c r="U28" s="437"/>
      <c r="V28" s="437"/>
      <c r="W28" s="437"/>
      <c r="X28" s="437"/>
      <c r="Y28" s="437"/>
      <c r="Z28" s="437"/>
      <c r="AA28" s="437"/>
      <c r="AB28" s="437"/>
      <c r="AC28" s="437"/>
      <c r="AD28" s="437"/>
      <c r="AE28" s="437"/>
      <c r="AF28" s="437"/>
      <c r="AG28" s="437"/>
      <c r="AH28" s="438"/>
      <c r="AI28" s="210"/>
      <c r="AJ28" s="210"/>
    </row>
    <row r="29" spans="1:36">
      <c r="A29" s="210"/>
      <c r="B29" s="210"/>
      <c r="C29" s="210"/>
      <c r="D29" s="210"/>
      <c r="E29" s="426" t="s">
        <v>360</v>
      </c>
      <c r="F29" s="427"/>
      <c r="G29" s="427"/>
      <c r="H29" s="427"/>
      <c r="I29" s="427"/>
      <c r="J29" s="427"/>
      <c r="K29" s="427"/>
      <c r="L29" s="427"/>
      <c r="M29" s="427"/>
      <c r="N29" s="428"/>
      <c r="O29" s="436"/>
      <c r="P29" s="437"/>
      <c r="Q29" s="437"/>
      <c r="R29" s="437"/>
      <c r="S29" s="437"/>
      <c r="T29" s="437"/>
      <c r="U29" s="437"/>
      <c r="V29" s="437"/>
      <c r="W29" s="437"/>
      <c r="X29" s="437"/>
      <c r="Y29" s="437"/>
      <c r="Z29" s="427" t="s">
        <v>361</v>
      </c>
      <c r="AA29" s="427"/>
      <c r="AB29" s="427"/>
      <c r="AC29" s="427"/>
      <c r="AD29" s="427"/>
      <c r="AE29" s="427"/>
      <c r="AF29" s="427"/>
      <c r="AG29" s="427"/>
      <c r="AH29" s="428"/>
      <c r="AI29" s="210"/>
      <c r="AJ29" s="210"/>
    </row>
    <row r="30" spans="1:36">
      <c r="A30" s="210"/>
      <c r="B30" s="210"/>
      <c r="C30" s="210"/>
      <c r="D30" s="210"/>
      <c r="E30" s="441" t="s">
        <v>362</v>
      </c>
      <c r="F30" s="565"/>
      <c r="G30" s="565"/>
      <c r="H30" s="565"/>
      <c r="I30" s="565"/>
      <c r="J30" s="565"/>
      <c r="K30" s="565"/>
      <c r="L30" s="565"/>
      <c r="M30" s="565"/>
      <c r="N30" s="566"/>
      <c r="O30" s="436"/>
      <c r="P30" s="437"/>
      <c r="Q30" s="437"/>
      <c r="R30" s="437"/>
      <c r="S30" s="437"/>
      <c r="T30" s="437"/>
      <c r="U30" s="437"/>
      <c r="V30" s="437"/>
      <c r="W30" s="437"/>
      <c r="X30" s="437"/>
      <c r="Y30" s="437"/>
      <c r="Z30" s="427" t="s">
        <v>361</v>
      </c>
      <c r="AA30" s="427"/>
      <c r="AB30" s="427"/>
      <c r="AC30" s="427"/>
      <c r="AD30" s="427"/>
      <c r="AE30" s="427"/>
      <c r="AF30" s="427"/>
      <c r="AG30" s="427"/>
      <c r="AH30" s="428"/>
      <c r="AI30" s="210"/>
      <c r="AJ30" s="210"/>
    </row>
    <row r="31" spans="1:36">
      <c r="A31" s="210"/>
      <c r="B31" s="210"/>
      <c r="C31" s="210"/>
      <c r="D31" s="210"/>
      <c r="E31" s="444"/>
      <c r="F31" s="433"/>
      <c r="G31" s="433"/>
      <c r="H31" s="433"/>
      <c r="I31" s="433"/>
      <c r="J31" s="433"/>
      <c r="K31" s="433"/>
      <c r="L31" s="433"/>
      <c r="M31" s="433"/>
      <c r="N31" s="567"/>
      <c r="O31" s="569" t="s">
        <v>363</v>
      </c>
      <c r="P31" s="437"/>
      <c r="Q31" s="437"/>
      <c r="R31" s="437"/>
      <c r="S31" s="437"/>
      <c r="T31" s="437"/>
      <c r="U31" s="437"/>
      <c r="V31" s="437"/>
      <c r="W31" s="437"/>
      <c r="X31" s="437"/>
      <c r="Y31" s="437"/>
      <c r="Z31" s="437"/>
      <c r="AA31" s="437"/>
      <c r="AB31" s="437"/>
      <c r="AC31" s="437"/>
      <c r="AD31" s="437"/>
      <c r="AE31" s="437"/>
      <c r="AF31" s="437"/>
      <c r="AG31" s="437"/>
      <c r="AH31" s="451"/>
      <c r="AI31" s="210"/>
      <c r="AJ31" s="210"/>
    </row>
    <row r="32" spans="1:36">
      <c r="A32" s="210"/>
      <c r="B32" s="210"/>
      <c r="C32" s="210"/>
      <c r="D32" s="210"/>
      <c r="E32" s="444"/>
      <c r="F32" s="433"/>
      <c r="G32" s="433"/>
      <c r="H32" s="433"/>
      <c r="I32" s="433"/>
      <c r="J32" s="433"/>
      <c r="K32" s="433"/>
      <c r="L32" s="433"/>
      <c r="M32" s="433"/>
      <c r="N32" s="567"/>
      <c r="O32" s="359"/>
      <c r="P32" s="427" t="s">
        <v>364</v>
      </c>
      <c r="Q32" s="427"/>
      <c r="R32" s="427"/>
      <c r="S32" s="428"/>
      <c r="T32" s="575"/>
      <c r="U32" s="576"/>
      <c r="V32" s="576"/>
      <c r="W32" s="427" t="s">
        <v>361</v>
      </c>
      <c r="X32" s="428"/>
      <c r="Y32" s="426" t="s">
        <v>365</v>
      </c>
      <c r="Z32" s="427"/>
      <c r="AA32" s="427"/>
      <c r="AB32" s="428"/>
      <c r="AC32" s="575"/>
      <c r="AD32" s="576"/>
      <c r="AE32" s="576"/>
      <c r="AF32" s="427" t="s">
        <v>361</v>
      </c>
      <c r="AG32" s="428"/>
      <c r="AH32" s="360"/>
      <c r="AI32" s="210"/>
      <c r="AJ32" s="210"/>
    </row>
    <row r="33" spans="1:36">
      <c r="A33" s="210"/>
      <c r="B33" s="210"/>
      <c r="C33" s="210"/>
      <c r="D33" s="210"/>
      <c r="E33" s="432"/>
      <c r="F33" s="433"/>
      <c r="G33" s="433"/>
      <c r="H33" s="433"/>
      <c r="I33" s="433"/>
      <c r="J33" s="433"/>
      <c r="K33" s="433"/>
      <c r="L33" s="433"/>
      <c r="M33" s="433"/>
      <c r="N33" s="567"/>
      <c r="O33" s="359"/>
      <c r="P33" s="427" t="s">
        <v>366</v>
      </c>
      <c r="Q33" s="427"/>
      <c r="R33" s="427"/>
      <c r="S33" s="428"/>
      <c r="T33" s="575"/>
      <c r="U33" s="576"/>
      <c r="V33" s="576"/>
      <c r="W33" s="427" t="s">
        <v>361</v>
      </c>
      <c r="X33" s="428"/>
      <c r="Y33" s="426" t="s">
        <v>367</v>
      </c>
      <c r="Z33" s="427"/>
      <c r="AA33" s="427"/>
      <c r="AB33" s="428"/>
      <c r="AC33" s="575"/>
      <c r="AD33" s="576"/>
      <c r="AE33" s="576"/>
      <c r="AF33" s="427" t="s">
        <v>361</v>
      </c>
      <c r="AG33" s="428"/>
      <c r="AH33" s="360"/>
      <c r="AI33" s="210"/>
      <c r="AJ33" s="210"/>
    </row>
    <row r="34" spans="1:36">
      <c r="A34" s="210"/>
      <c r="B34" s="210"/>
      <c r="C34" s="210"/>
      <c r="D34" s="210"/>
      <c r="E34" s="453"/>
      <c r="F34" s="454"/>
      <c r="G34" s="454"/>
      <c r="H34" s="454"/>
      <c r="I34" s="454"/>
      <c r="J34" s="454"/>
      <c r="K34" s="454"/>
      <c r="L34" s="454"/>
      <c r="M34" s="454"/>
      <c r="N34" s="568"/>
      <c r="O34" s="361"/>
      <c r="P34" s="427" t="s">
        <v>368</v>
      </c>
      <c r="Q34" s="427"/>
      <c r="R34" s="427"/>
      <c r="S34" s="428"/>
      <c r="T34" s="575"/>
      <c r="U34" s="576"/>
      <c r="V34" s="576"/>
      <c r="W34" s="427" t="s">
        <v>361</v>
      </c>
      <c r="X34" s="428"/>
      <c r="Y34" s="426" t="s">
        <v>369</v>
      </c>
      <c r="Z34" s="427"/>
      <c r="AA34" s="427"/>
      <c r="AB34" s="428"/>
      <c r="AC34" s="575"/>
      <c r="AD34" s="576"/>
      <c r="AE34" s="576"/>
      <c r="AF34" s="427" t="s">
        <v>361</v>
      </c>
      <c r="AG34" s="428"/>
      <c r="AH34" s="362"/>
      <c r="AI34" s="210"/>
      <c r="AJ34" s="210"/>
    </row>
    <row r="35" spans="1:36">
      <c r="A35" s="210"/>
      <c r="B35" s="210"/>
      <c r="C35" s="210"/>
      <c r="D35" s="210"/>
      <c r="E35" s="426" t="s">
        <v>370</v>
      </c>
      <c r="F35" s="427"/>
      <c r="G35" s="427"/>
      <c r="H35" s="427"/>
      <c r="I35" s="427"/>
      <c r="J35" s="427"/>
      <c r="K35" s="427"/>
      <c r="L35" s="427"/>
      <c r="M35" s="427"/>
      <c r="N35" s="428"/>
      <c r="O35" s="453"/>
      <c r="P35" s="454"/>
      <c r="Q35" s="454"/>
      <c r="R35" s="454"/>
      <c r="S35" s="454"/>
      <c r="T35" s="454"/>
      <c r="U35" s="454"/>
      <c r="V35" s="454"/>
      <c r="W35" s="454"/>
      <c r="X35" s="188" t="s">
        <v>371</v>
      </c>
      <c r="Y35" s="427"/>
      <c r="Z35" s="427"/>
      <c r="AA35" s="427"/>
      <c r="AB35" s="427"/>
      <c r="AC35" s="573" t="s">
        <v>372</v>
      </c>
      <c r="AD35" s="573"/>
      <c r="AE35" s="573"/>
      <c r="AF35" s="573"/>
      <c r="AG35" s="573"/>
      <c r="AH35" s="574"/>
      <c r="AI35" s="210"/>
      <c r="AJ35" s="210"/>
    </row>
    <row r="36" spans="1:36">
      <c r="A36" s="210"/>
      <c r="B36" s="210"/>
      <c r="C36" s="210"/>
      <c r="D36" s="210"/>
      <c r="E36" s="426" t="s">
        <v>373</v>
      </c>
      <c r="F36" s="427"/>
      <c r="G36" s="427"/>
      <c r="H36" s="427"/>
      <c r="I36" s="427"/>
      <c r="J36" s="427"/>
      <c r="K36" s="427"/>
      <c r="L36" s="427"/>
      <c r="M36" s="427"/>
      <c r="N36" s="428"/>
      <c r="O36" s="575"/>
      <c r="P36" s="576"/>
      <c r="Q36" s="576"/>
      <c r="R36" s="576"/>
      <c r="S36" s="576"/>
      <c r="T36" s="576"/>
      <c r="U36" s="576"/>
      <c r="V36" s="576"/>
      <c r="W36" s="576"/>
      <c r="X36" s="576"/>
      <c r="Y36" s="576"/>
      <c r="Z36" s="576"/>
      <c r="AA36" s="427" t="s">
        <v>374</v>
      </c>
      <c r="AB36" s="427"/>
      <c r="AC36" s="427"/>
      <c r="AD36" s="427"/>
      <c r="AE36" s="427"/>
      <c r="AF36" s="427"/>
      <c r="AG36" s="427"/>
      <c r="AH36" s="428"/>
      <c r="AI36" s="210"/>
      <c r="AJ36" s="210"/>
    </row>
    <row r="37" spans="1:36">
      <c r="A37" s="210"/>
      <c r="B37" s="210"/>
      <c r="C37" s="210"/>
      <c r="D37" s="210"/>
      <c r="E37" s="426" t="s">
        <v>375</v>
      </c>
      <c r="F37" s="427"/>
      <c r="G37" s="427"/>
      <c r="H37" s="427"/>
      <c r="I37" s="427"/>
      <c r="J37" s="427"/>
      <c r="K37" s="427"/>
      <c r="L37" s="427"/>
      <c r="M37" s="427"/>
      <c r="N37" s="428"/>
      <c r="O37" s="575"/>
      <c r="P37" s="576"/>
      <c r="Q37" s="576"/>
      <c r="R37" s="576"/>
      <c r="S37" s="576"/>
      <c r="T37" s="576"/>
      <c r="U37" s="576"/>
      <c r="V37" s="576"/>
      <c r="W37" s="576"/>
      <c r="X37" s="576"/>
      <c r="Y37" s="576"/>
      <c r="Z37" s="576"/>
      <c r="AA37" s="427" t="s">
        <v>374</v>
      </c>
      <c r="AB37" s="427"/>
      <c r="AC37" s="427"/>
      <c r="AD37" s="427"/>
      <c r="AE37" s="427"/>
      <c r="AF37" s="427"/>
      <c r="AG37" s="427"/>
      <c r="AH37" s="428"/>
      <c r="AI37" s="210"/>
      <c r="AJ37" s="210"/>
    </row>
    <row r="38" spans="1:36">
      <c r="A38" s="210"/>
      <c r="B38" s="210"/>
      <c r="C38" s="210"/>
      <c r="D38" s="210"/>
      <c r="E38" s="426" t="s">
        <v>376</v>
      </c>
      <c r="F38" s="427"/>
      <c r="G38" s="427"/>
      <c r="H38" s="427"/>
      <c r="I38" s="427"/>
      <c r="J38" s="427"/>
      <c r="K38" s="427"/>
      <c r="L38" s="427"/>
      <c r="M38" s="427"/>
      <c r="N38" s="428"/>
      <c r="O38" s="426"/>
      <c r="P38" s="427"/>
      <c r="Q38" s="427"/>
      <c r="R38" s="427"/>
      <c r="S38" s="427"/>
      <c r="T38" s="427"/>
      <c r="U38" s="427"/>
      <c r="V38" s="427"/>
      <c r="W38" s="427"/>
      <c r="X38" s="427"/>
      <c r="Y38" s="427"/>
      <c r="Z38" s="427"/>
      <c r="AA38" s="427"/>
      <c r="AB38" s="427"/>
      <c r="AC38" s="427"/>
      <c r="AD38" s="427"/>
      <c r="AE38" s="427"/>
      <c r="AF38" s="427"/>
      <c r="AG38" s="427"/>
      <c r="AH38" s="428"/>
      <c r="AI38" s="210"/>
      <c r="AJ38" s="210"/>
    </row>
    <row r="39" spans="1:36">
      <c r="A39" s="210"/>
      <c r="B39" s="210"/>
      <c r="C39" s="210"/>
      <c r="D39" s="210"/>
      <c r="E39" s="426" t="s">
        <v>377</v>
      </c>
      <c r="F39" s="427"/>
      <c r="G39" s="427"/>
      <c r="H39" s="427"/>
      <c r="I39" s="427"/>
      <c r="J39" s="427"/>
      <c r="K39" s="427"/>
      <c r="L39" s="427"/>
      <c r="M39" s="427"/>
      <c r="N39" s="428"/>
      <c r="O39" s="426"/>
      <c r="P39" s="427"/>
      <c r="Q39" s="427"/>
      <c r="R39" s="427"/>
      <c r="S39" s="427"/>
      <c r="T39" s="427"/>
      <c r="U39" s="427"/>
      <c r="V39" s="427"/>
      <c r="W39" s="427"/>
      <c r="X39" s="427"/>
      <c r="Y39" s="427"/>
      <c r="Z39" s="427"/>
      <c r="AA39" s="427"/>
      <c r="AB39" s="427"/>
      <c r="AC39" s="427"/>
      <c r="AD39" s="427"/>
      <c r="AE39" s="427"/>
      <c r="AF39" s="427"/>
      <c r="AG39" s="427"/>
      <c r="AH39" s="428"/>
      <c r="AI39" s="210"/>
      <c r="AJ39" s="210"/>
    </row>
    <row r="40" spans="1:36">
      <c r="A40" s="210"/>
      <c r="B40" s="210"/>
      <c r="C40" s="210"/>
      <c r="D40" s="210"/>
      <c r="E40" s="564" t="s">
        <v>378</v>
      </c>
      <c r="F40" s="565"/>
      <c r="G40" s="565"/>
      <c r="H40" s="565"/>
      <c r="I40" s="565"/>
      <c r="J40" s="565"/>
      <c r="K40" s="565"/>
      <c r="L40" s="565"/>
      <c r="M40" s="565"/>
      <c r="N40" s="566"/>
      <c r="O40" s="572" t="s">
        <v>379</v>
      </c>
      <c r="P40" s="573"/>
      <c r="Q40" s="573"/>
      <c r="R40" s="573"/>
      <c r="S40" s="573"/>
      <c r="T40" s="573"/>
      <c r="U40" s="573"/>
      <c r="V40" s="573"/>
      <c r="W40" s="573"/>
      <c r="X40" s="573"/>
      <c r="Y40" s="573"/>
      <c r="Z40" s="574"/>
      <c r="AA40" s="575"/>
      <c r="AB40" s="576"/>
      <c r="AC40" s="576"/>
      <c r="AD40" s="576"/>
      <c r="AE40" s="576"/>
      <c r="AF40" s="427" t="s">
        <v>361</v>
      </c>
      <c r="AG40" s="427"/>
      <c r="AH40" s="428"/>
      <c r="AI40" s="210"/>
      <c r="AJ40" s="210"/>
    </row>
    <row r="41" spans="1:36">
      <c r="A41" s="210"/>
      <c r="B41" s="210"/>
      <c r="C41" s="210"/>
      <c r="D41" s="210"/>
      <c r="E41" s="432"/>
      <c r="F41" s="433"/>
      <c r="G41" s="433"/>
      <c r="H41" s="433"/>
      <c r="I41" s="433"/>
      <c r="J41" s="433"/>
      <c r="K41" s="433"/>
      <c r="L41" s="433"/>
      <c r="M41" s="433"/>
      <c r="N41" s="567"/>
      <c r="O41" s="572" t="s">
        <v>380</v>
      </c>
      <c r="P41" s="573"/>
      <c r="Q41" s="573"/>
      <c r="R41" s="573"/>
      <c r="S41" s="573"/>
      <c r="T41" s="573"/>
      <c r="U41" s="573"/>
      <c r="V41" s="573"/>
      <c r="W41" s="573"/>
      <c r="X41" s="573"/>
      <c r="Y41" s="573"/>
      <c r="Z41" s="574"/>
      <c r="AA41" s="575"/>
      <c r="AB41" s="576"/>
      <c r="AC41" s="576"/>
      <c r="AD41" s="576"/>
      <c r="AE41" s="576"/>
      <c r="AF41" s="427" t="s">
        <v>361</v>
      </c>
      <c r="AG41" s="427"/>
      <c r="AH41" s="428"/>
      <c r="AI41" s="210"/>
      <c r="AJ41" s="210"/>
    </row>
    <row r="42" spans="1:36">
      <c r="A42" s="210"/>
      <c r="B42" s="210"/>
      <c r="C42" s="210"/>
      <c r="D42" s="210"/>
      <c r="E42" s="432"/>
      <c r="F42" s="433"/>
      <c r="G42" s="433"/>
      <c r="H42" s="433"/>
      <c r="I42" s="433"/>
      <c r="J42" s="433"/>
      <c r="K42" s="433"/>
      <c r="L42" s="433"/>
      <c r="M42" s="433"/>
      <c r="N42" s="567"/>
      <c r="O42" s="572" t="s">
        <v>381</v>
      </c>
      <c r="P42" s="573"/>
      <c r="Q42" s="573"/>
      <c r="R42" s="573"/>
      <c r="S42" s="573"/>
      <c r="T42" s="573"/>
      <c r="U42" s="573"/>
      <c r="V42" s="573"/>
      <c r="W42" s="573"/>
      <c r="X42" s="573"/>
      <c r="Y42" s="573"/>
      <c r="Z42" s="574"/>
      <c r="AA42" s="575"/>
      <c r="AB42" s="576"/>
      <c r="AC42" s="576"/>
      <c r="AD42" s="576"/>
      <c r="AE42" s="576"/>
      <c r="AF42" s="427" t="s">
        <v>361</v>
      </c>
      <c r="AG42" s="427"/>
      <c r="AH42" s="428"/>
      <c r="AI42" s="210"/>
      <c r="AJ42" s="210"/>
    </row>
    <row r="43" spans="1:36">
      <c r="A43" s="210"/>
      <c r="B43" s="210"/>
      <c r="C43" s="210"/>
      <c r="D43" s="210"/>
      <c r="E43" s="432"/>
      <c r="F43" s="433"/>
      <c r="G43" s="433"/>
      <c r="H43" s="433"/>
      <c r="I43" s="433"/>
      <c r="J43" s="433"/>
      <c r="K43" s="433"/>
      <c r="L43" s="433"/>
      <c r="M43" s="433"/>
      <c r="N43" s="567"/>
      <c r="O43" s="572" t="s">
        <v>382</v>
      </c>
      <c r="P43" s="573"/>
      <c r="Q43" s="573"/>
      <c r="R43" s="573"/>
      <c r="S43" s="573"/>
      <c r="T43" s="573"/>
      <c r="U43" s="573"/>
      <c r="V43" s="573"/>
      <c r="W43" s="573"/>
      <c r="X43" s="573"/>
      <c r="Y43" s="573"/>
      <c r="Z43" s="574"/>
      <c r="AA43" s="575"/>
      <c r="AB43" s="576"/>
      <c r="AC43" s="576"/>
      <c r="AD43" s="576"/>
      <c r="AE43" s="576"/>
      <c r="AF43" s="427" t="s">
        <v>361</v>
      </c>
      <c r="AG43" s="427"/>
      <c r="AH43" s="428"/>
      <c r="AI43" s="210"/>
      <c r="AJ43" s="210"/>
    </row>
    <row r="44" spans="1:36">
      <c r="A44" s="210"/>
      <c r="B44" s="210"/>
      <c r="C44" s="210"/>
      <c r="D44" s="210"/>
      <c r="E44" s="432"/>
      <c r="F44" s="433"/>
      <c r="G44" s="433"/>
      <c r="H44" s="433"/>
      <c r="I44" s="433"/>
      <c r="J44" s="433"/>
      <c r="K44" s="433"/>
      <c r="L44" s="433"/>
      <c r="M44" s="433"/>
      <c r="N44" s="567"/>
      <c r="O44" s="572" t="s">
        <v>383</v>
      </c>
      <c r="P44" s="573"/>
      <c r="Q44" s="573"/>
      <c r="R44" s="573"/>
      <c r="S44" s="573"/>
      <c r="T44" s="573"/>
      <c r="U44" s="573"/>
      <c r="V44" s="573"/>
      <c r="W44" s="573"/>
      <c r="X44" s="573"/>
      <c r="Y44" s="573"/>
      <c r="Z44" s="574"/>
      <c r="AA44" s="575"/>
      <c r="AB44" s="576"/>
      <c r="AC44" s="576"/>
      <c r="AD44" s="576"/>
      <c r="AE44" s="576"/>
      <c r="AF44" s="427" t="s">
        <v>361</v>
      </c>
      <c r="AG44" s="427"/>
      <c r="AH44" s="428"/>
      <c r="AI44" s="210"/>
      <c r="AJ44" s="210"/>
    </row>
    <row r="45" spans="1:36">
      <c r="A45" s="210"/>
      <c r="B45" s="210"/>
      <c r="C45" s="210"/>
      <c r="D45" s="210"/>
      <c r="E45" s="432"/>
      <c r="F45" s="433"/>
      <c r="G45" s="433"/>
      <c r="H45" s="433"/>
      <c r="I45" s="433"/>
      <c r="J45" s="433"/>
      <c r="K45" s="433"/>
      <c r="L45" s="433"/>
      <c r="M45" s="433"/>
      <c r="N45" s="567"/>
      <c r="O45" s="572" t="s">
        <v>384</v>
      </c>
      <c r="P45" s="573"/>
      <c r="Q45" s="573"/>
      <c r="R45" s="573"/>
      <c r="S45" s="573"/>
      <c r="T45" s="573"/>
      <c r="U45" s="573"/>
      <c r="V45" s="573"/>
      <c r="W45" s="573"/>
      <c r="X45" s="573"/>
      <c r="Y45" s="573"/>
      <c r="Z45" s="574"/>
      <c r="AA45" s="575"/>
      <c r="AB45" s="576"/>
      <c r="AC45" s="576"/>
      <c r="AD45" s="576"/>
      <c r="AE45" s="576"/>
      <c r="AF45" s="427" t="s">
        <v>361</v>
      </c>
      <c r="AG45" s="427"/>
      <c r="AH45" s="428"/>
      <c r="AI45" s="210"/>
      <c r="AJ45" s="210"/>
    </row>
    <row r="46" spans="1:36">
      <c r="A46" s="210"/>
      <c r="B46" s="210"/>
      <c r="C46" s="210"/>
      <c r="D46" s="210"/>
      <c r="E46" s="453"/>
      <c r="F46" s="454"/>
      <c r="G46" s="454"/>
      <c r="H46" s="454"/>
      <c r="I46" s="454"/>
      <c r="J46" s="454"/>
      <c r="K46" s="454"/>
      <c r="L46" s="454"/>
      <c r="M46" s="454"/>
      <c r="N46" s="568"/>
      <c r="O46" s="572" t="s">
        <v>385</v>
      </c>
      <c r="P46" s="573"/>
      <c r="Q46" s="573"/>
      <c r="R46" s="573"/>
      <c r="S46" s="573"/>
      <c r="T46" s="573"/>
      <c r="U46" s="573"/>
      <c r="V46" s="573"/>
      <c r="W46" s="573"/>
      <c r="X46" s="573"/>
      <c r="Y46" s="573"/>
      <c r="Z46" s="574"/>
      <c r="AA46" s="575"/>
      <c r="AB46" s="576"/>
      <c r="AC46" s="576"/>
      <c r="AD46" s="576"/>
      <c r="AE46" s="576"/>
      <c r="AF46" s="427" t="s">
        <v>361</v>
      </c>
      <c r="AG46" s="427"/>
      <c r="AH46" s="428"/>
      <c r="AI46" s="210"/>
      <c r="AJ46" s="210"/>
    </row>
    <row r="47" spans="1:36">
      <c r="A47" s="210"/>
      <c r="B47" s="210"/>
      <c r="C47" s="210"/>
      <c r="D47" s="210"/>
      <c r="E47" s="564" t="s">
        <v>386</v>
      </c>
      <c r="F47" s="565"/>
      <c r="G47" s="565"/>
      <c r="H47" s="565"/>
      <c r="I47" s="565"/>
      <c r="J47" s="565"/>
      <c r="K47" s="565"/>
      <c r="L47" s="565"/>
      <c r="M47" s="565"/>
      <c r="N47" s="566"/>
      <c r="O47" s="569"/>
      <c r="P47" s="450"/>
      <c r="Q47" s="450"/>
      <c r="R47" s="450"/>
      <c r="S47" s="450"/>
      <c r="T47" s="450"/>
      <c r="U47" s="450"/>
      <c r="V47" s="450"/>
      <c r="W47" s="450"/>
      <c r="X47" s="450"/>
      <c r="Y47" s="450"/>
      <c r="Z47" s="450"/>
      <c r="AA47" s="450"/>
      <c r="AB47" s="450"/>
      <c r="AC47" s="450"/>
      <c r="AD47" s="450"/>
      <c r="AE47" s="450"/>
      <c r="AF47" s="450"/>
      <c r="AG47" s="450"/>
      <c r="AH47" s="451"/>
      <c r="AI47" s="210"/>
      <c r="AJ47" s="210"/>
    </row>
    <row r="48" spans="1:36">
      <c r="A48" s="210"/>
      <c r="B48" s="210"/>
      <c r="C48" s="210"/>
      <c r="D48" s="210"/>
      <c r="E48" s="432"/>
      <c r="F48" s="433"/>
      <c r="G48" s="433"/>
      <c r="H48" s="433"/>
      <c r="I48" s="433"/>
      <c r="J48" s="433"/>
      <c r="K48" s="433"/>
      <c r="L48" s="433"/>
      <c r="M48" s="433"/>
      <c r="N48" s="567"/>
      <c r="O48" s="570"/>
      <c r="P48" s="439"/>
      <c r="Q48" s="439"/>
      <c r="R48" s="439"/>
      <c r="S48" s="439"/>
      <c r="T48" s="439"/>
      <c r="U48" s="439"/>
      <c r="V48" s="439"/>
      <c r="W48" s="439"/>
      <c r="X48" s="439"/>
      <c r="Y48" s="439"/>
      <c r="Z48" s="439"/>
      <c r="AA48" s="439"/>
      <c r="AB48" s="439"/>
      <c r="AC48" s="439"/>
      <c r="AD48" s="439"/>
      <c r="AE48" s="439"/>
      <c r="AF48" s="439"/>
      <c r="AG48" s="439"/>
      <c r="AH48" s="452"/>
      <c r="AI48" s="210"/>
      <c r="AJ48" s="210"/>
    </row>
    <row r="49" spans="1:36">
      <c r="A49" s="210"/>
      <c r="B49" s="210"/>
      <c r="C49" s="210"/>
      <c r="D49" s="210"/>
      <c r="E49" s="453"/>
      <c r="F49" s="454"/>
      <c r="G49" s="454"/>
      <c r="H49" s="454"/>
      <c r="I49" s="454"/>
      <c r="J49" s="454"/>
      <c r="K49" s="454"/>
      <c r="L49" s="454"/>
      <c r="M49" s="454"/>
      <c r="N49" s="568"/>
      <c r="O49" s="571"/>
      <c r="P49" s="455"/>
      <c r="Q49" s="455"/>
      <c r="R49" s="455"/>
      <c r="S49" s="455"/>
      <c r="T49" s="455"/>
      <c r="U49" s="455"/>
      <c r="V49" s="455"/>
      <c r="W49" s="455"/>
      <c r="X49" s="455"/>
      <c r="Y49" s="455"/>
      <c r="Z49" s="455"/>
      <c r="AA49" s="455"/>
      <c r="AB49" s="455"/>
      <c r="AC49" s="455"/>
      <c r="AD49" s="455"/>
      <c r="AE49" s="455"/>
      <c r="AF49" s="455"/>
      <c r="AG49" s="455"/>
      <c r="AH49" s="456"/>
      <c r="AI49" s="210"/>
      <c r="AJ49" s="210"/>
    </row>
    <row r="50" spans="1:36">
      <c r="A50" s="210"/>
      <c r="B50" s="210"/>
      <c r="C50" s="210"/>
      <c r="D50" s="210"/>
      <c r="E50" s="569" t="s">
        <v>387</v>
      </c>
      <c r="F50" s="450"/>
      <c r="G50" s="450"/>
      <c r="H50" s="450"/>
      <c r="I50" s="450"/>
      <c r="J50" s="450"/>
      <c r="K50" s="450"/>
      <c r="L50" s="450"/>
      <c r="M50" s="450"/>
      <c r="N50" s="450"/>
      <c r="O50" s="450"/>
      <c r="P50" s="450"/>
      <c r="Q50" s="450"/>
      <c r="R50" s="450"/>
      <c r="S50" s="450"/>
      <c r="T50" s="450"/>
      <c r="U50" s="450"/>
      <c r="V50" s="450"/>
      <c r="W50" s="450"/>
      <c r="X50" s="450"/>
      <c r="Y50" s="450"/>
      <c r="Z50" s="450"/>
      <c r="AA50" s="450"/>
      <c r="AB50" s="450"/>
      <c r="AC50" s="450"/>
      <c r="AD50" s="450"/>
      <c r="AE50" s="450"/>
      <c r="AF50" s="450"/>
      <c r="AG50" s="450"/>
      <c r="AH50" s="451"/>
      <c r="AI50" s="210"/>
      <c r="AJ50" s="210"/>
    </row>
    <row r="51" spans="1:36">
      <c r="A51" s="210"/>
      <c r="B51" s="210"/>
      <c r="C51" s="210"/>
      <c r="D51" s="210"/>
      <c r="E51" s="432"/>
      <c r="F51" s="433"/>
      <c r="G51" s="433"/>
      <c r="H51" s="433"/>
      <c r="I51" s="433"/>
      <c r="J51" s="433"/>
      <c r="K51" s="433"/>
      <c r="L51" s="433"/>
      <c r="M51" s="433"/>
      <c r="N51" s="433"/>
      <c r="O51" s="433"/>
      <c r="P51" s="433"/>
      <c r="Q51" s="433"/>
      <c r="R51" s="433"/>
      <c r="S51" s="433"/>
      <c r="T51" s="433"/>
      <c r="U51" s="433"/>
      <c r="V51" s="433"/>
      <c r="W51" s="433"/>
      <c r="X51" s="433"/>
      <c r="Y51" s="433"/>
      <c r="Z51" s="433"/>
      <c r="AA51" s="433"/>
      <c r="AB51" s="433"/>
      <c r="AC51" s="433"/>
      <c r="AD51" s="433"/>
      <c r="AE51" s="433"/>
      <c r="AF51" s="433"/>
      <c r="AG51" s="433"/>
      <c r="AH51" s="567"/>
      <c r="AI51" s="210"/>
      <c r="AJ51" s="210"/>
    </row>
    <row r="52" spans="1:36">
      <c r="A52" s="210"/>
      <c r="B52" s="210"/>
      <c r="C52" s="210"/>
      <c r="D52" s="210"/>
      <c r="E52" s="432"/>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567"/>
      <c r="AI52" s="210"/>
      <c r="AJ52" s="210"/>
    </row>
    <row r="53" spans="1:36">
      <c r="A53" s="210"/>
      <c r="B53" s="210"/>
      <c r="C53" s="210"/>
      <c r="D53" s="210"/>
      <c r="E53" s="432"/>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567"/>
      <c r="AI53" s="210"/>
      <c r="AJ53" s="210"/>
    </row>
    <row r="54" spans="1:36">
      <c r="A54" s="210"/>
      <c r="B54" s="210"/>
      <c r="C54" s="210"/>
      <c r="D54" s="210"/>
      <c r="E54" s="432"/>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567"/>
      <c r="AI54" s="210"/>
      <c r="AJ54" s="210"/>
    </row>
    <row r="55" spans="1:36">
      <c r="A55" s="210"/>
      <c r="B55" s="210"/>
      <c r="C55" s="210"/>
      <c r="D55" s="210"/>
      <c r="E55" s="432"/>
      <c r="F55" s="433"/>
      <c r="G55" s="433"/>
      <c r="H55" s="433"/>
      <c r="I55" s="433"/>
      <c r="J55" s="433"/>
      <c r="K55" s="433"/>
      <c r="L55" s="433"/>
      <c r="M55" s="433"/>
      <c r="N55" s="433"/>
      <c r="O55" s="433"/>
      <c r="P55" s="433"/>
      <c r="Q55" s="433"/>
      <c r="R55" s="433"/>
      <c r="S55" s="433"/>
      <c r="T55" s="433"/>
      <c r="U55" s="433"/>
      <c r="V55" s="433"/>
      <c r="W55" s="433"/>
      <c r="X55" s="433"/>
      <c r="Y55" s="433"/>
      <c r="Z55" s="433"/>
      <c r="AA55" s="433"/>
      <c r="AB55" s="433"/>
      <c r="AC55" s="433"/>
      <c r="AD55" s="433"/>
      <c r="AE55" s="433"/>
      <c r="AF55" s="433"/>
      <c r="AG55" s="433"/>
      <c r="AH55" s="567"/>
      <c r="AI55" s="210"/>
      <c r="AJ55" s="210"/>
    </row>
    <row r="56" spans="1:36">
      <c r="A56" s="210"/>
      <c r="B56" s="210"/>
      <c r="C56" s="210"/>
      <c r="D56" s="210"/>
      <c r="E56" s="453"/>
      <c r="F56" s="454"/>
      <c r="G56" s="454"/>
      <c r="H56" s="454"/>
      <c r="I56" s="454"/>
      <c r="J56" s="454"/>
      <c r="K56" s="454"/>
      <c r="L56" s="454"/>
      <c r="M56" s="454"/>
      <c r="N56" s="454"/>
      <c r="O56" s="454"/>
      <c r="P56" s="454"/>
      <c r="Q56" s="454"/>
      <c r="R56" s="454"/>
      <c r="S56" s="454"/>
      <c r="T56" s="454"/>
      <c r="U56" s="454"/>
      <c r="V56" s="454"/>
      <c r="W56" s="454"/>
      <c r="X56" s="454"/>
      <c r="Y56" s="454"/>
      <c r="Z56" s="454"/>
      <c r="AA56" s="454"/>
      <c r="AB56" s="454"/>
      <c r="AC56" s="454"/>
      <c r="AD56" s="454"/>
      <c r="AE56" s="454"/>
      <c r="AF56" s="454"/>
      <c r="AG56" s="454"/>
      <c r="AH56" s="568"/>
      <c r="AI56" s="210"/>
      <c r="AJ56" s="210"/>
    </row>
    <row r="57" spans="1:36">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row>
    <row r="58" spans="1:36">
      <c r="A58" s="210"/>
      <c r="B58" s="210"/>
      <c r="C58" s="210">
        <v>4</v>
      </c>
      <c r="D58" s="210"/>
      <c r="E58" s="210" t="s">
        <v>388</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row>
    <row r="59" spans="1:36">
      <c r="A59" s="210"/>
      <c r="B59" s="210"/>
      <c r="C59" s="210"/>
      <c r="D59" s="210"/>
      <c r="E59" s="426"/>
      <c r="F59" s="427"/>
      <c r="G59" s="427"/>
      <c r="H59" s="427"/>
      <c r="I59" s="427"/>
      <c r="J59" s="427"/>
      <c r="K59" s="427"/>
      <c r="L59" s="427"/>
      <c r="M59" s="427"/>
      <c r="N59" s="428"/>
      <c r="O59" s="426" t="s">
        <v>389</v>
      </c>
      <c r="P59" s="427"/>
      <c r="Q59" s="427"/>
      <c r="R59" s="427"/>
      <c r="S59" s="427"/>
      <c r="T59" s="427"/>
      <c r="U59" s="427"/>
      <c r="V59" s="428"/>
      <c r="W59" s="191"/>
      <c r="X59" s="191"/>
      <c r="Y59" s="427" t="s">
        <v>390</v>
      </c>
      <c r="Z59" s="427"/>
      <c r="AA59" s="427"/>
      <c r="AB59" s="427"/>
      <c r="AC59" s="427"/>
      <c r="AD59" s="427"/>
      <c r="AE59" s="427"/>
      <c r="AF59" s="427"/>
      <c r="AG59" s="427"/>
      <c r="AH59" s="428"/>
      <c r="AI59" s="210"/>
      <c r="AJ59" s="210"/>
    </row>
    <row r="60" spans="1:36">
      <c r="A60" s="210"/>
      <c r="B60" s="210"/>
      <c r="C60" s="210"/>
      <c r="D60" s="210"/>
      <c r="E60" s="426" t="s">
        <v>391</v>
      </c>
      <c r="F60" s="427"/>
      <c r="G60" s="427"/>
      <c r="H60" s="427"/>
      <c r="I60" s="427"/>
      <c r="J60" s="427"/>
      <c r="K60" s="427"/>
      <c r="L60" s="427"/>
      <c r="M60" s="427"/>
      <c r="N60" s="428"/>
      <c r="O60" s="426" t="s">
        <v>392</v>
      </c>
      <c r="P60" s="427"/>
      <c r="Q60" s="427"/>
      <c r="R60" s="427"/>
      <c r="S60" s="427"/>
      <c r="T60" s="427"/>
      <c r="U60" s="427"/>
      <c r="V60" s="428"/>
      <c r="W60" s="188"/>
      <c r="X60" s="189" t="s">
        <v>393</v>
      </c>
      <c r="Y60" s="185"/>
      <c r="Z60" s="188" t="s">
        <v>394</v>
      </c>
      <c r="AA60" s="188" t="s">
        <v>395</v>
      </c>
      <c r="AB60" s="188"/>
      <c r="AC60" s="188"/>
      <c r="AD60" s="562"/>
      <c r="AE60" s="562"/>
      <c r="AF60" s="562"/>
      <c r="AG60" s="188" t="s">
        <v>396</v>
      </c>
      <c r="AH60" s="189"/>
      <c r="AI60" s="210"/>
      <c r="AJ60" s="210"/>
    </row>
    <row r="61" spans="1:36">
      <c r="A61" s="210"/>
      <c r="B61" s="210"/>
      <c r="C61" s="210"/>
      <c r="D61" s="210"/>
      <c r="E61" s="426" t="s">
        <v>397</v>
      </c>
      <c r="F61" s="427"/>
      <c r="G61" s="427"/>
      <c r="H61" s="427"/>
      <c r="I61" s="427"/>
      <c r="J61" s="427"/>
      <c r="K61" s="427"/>
      <c r="L61" s="427"/>
      <c r="M61" s="427"/>
      <c r="N61" s="428"/>
      <c r="O61" s="426" t="s">
        <v>392</v>
      </c>
      <c r="P61" s="427"/>
      <c r="Q61" s="427"/>
      <c r="R61" s="427"/>
      <c r="S61" s="427"/>
      <c r="T61" s="427"/>
      <c r="U61" s="427"/>
      <c r="V61" s="428"/>
      <c r="W61" s="188"/>
      <c r="X61" s="189" t="s">
        <v>393</v>
      </c>
      <c r="Y61" s="185"/>
      <c r="Z61" s="188" t="s">
        <v>394</v>
      </c>
      <c r="AA61" s="188" t="s">
        <v>395</v>
      </c>
      <c r="AB61" s="188"/>
      <c r="AC61" s="188"/>
      <c r="AD61" s="562"/>
      <c r="AE61" s="562"/>
      <c r="AF61" s="562"/>
      <c r="AG61" s="188" t="s">
        <v>396</v>
      </c>
      <c r="AH61" s="189"/>
      <c r="AI61" s="210"/>
      <c r="AJ61" s="210"/>
    </row>
    <row r="62" spans="1:36">
      <c r="A62" s="210"/>
      <c r="B62" s="210"/>
      <c r="C62" s="210"/>
      <c r="D62" s="210"/>
      <c r="E62" s="426"/>
      <c r="F62" s="427"/>
      <c r="G62" s="427"/>
      <c r="H62" s="427"/>
      <c r="I62" s="427"/>
      <c r="J62" s="427"/>
      <c r="K62" s="427"/>
      <c r="L62" s="427"/>
      <c r="M62" s="427"/>
      <c r="N62" s="428"/>
      <c r="O62" s="426" t="s">
        <v>392</v>
      </c>
      <c r="P62" s="427"/>
      <c r="Q62" s="427"/>
      <c r="R62" s="427"/>
      <c r="S62" s="427"/>
      <c r="T62" s="427"/>
      <c r="U62" s="427"/>
      <c r="V62" s="428"/>
      <c r="W62" s="188"/>
      <c r="X62" s="189" t="s">
        <v>393</v>
      </c>
      <c r="Y62" s="185"/>
      <c r="Z62" s="188" t="s">
        <v>394</v>
      </c>
      <c r="AA62" s="188" t="s">
        <v>395</v>
      </c>
      <c r="AB62" s="188"/>
      <c r="AC62" s="188"/>
      <c r="AD62" s="562"/>
      <c r="AE62" s="562"/>
      <c r="AF62" s="562"/>
      <c r="AG62" s="188" t="s">
        <v>396</v>
      </c>
      <c r="AH62" s="189"/>
      <c r="AI62" s="210"/>
      <c r="AJ62" s="210"/>
    </row>
    <row r="64" spans="1:36" ht="30.75" customHeight="1">
      <c r="C64" s="363" t="s">
        <v>398</v>
      </c>
      <c r="D64" s="563" t="s">
        <v>399</v>
      </c>
      <c r="E64" s="563"/>
      <c r="F64" s="563"/>
      <c r="G64" s="563"/>
      <c r="H64" s="563"/>
      <c r="I64" s="563"/>
      <c r="J64" s="563"/>
      <c r="K64" s="563"/>
      <c r="L64" s="563"/>
      <c r="M64" s="563"/>
      <c r="N64" s="563"/>
      <c r="O64" s="563"/>
      <c r="P64" s="563"/>
      <c r="Q64" s="563"/>
      <c r="R64" s="563"/>
      <c r="S64" s="563"/>
      <c r="T64" s="563"/>
      <c r="U64" s="563"/>
      <c r="V64" s="563"/>
      <c r="W64" s="563"/>
      <c r="X64" s="563"/>
      <c r="Y64" s="563"/>
      <c r="Z64" s="563"/>
      <c r="AA64" s="563"/>
      <c r="AB64" s="563"/>
      <c r="AC64" s="563"/>
      <c r="AD64" s="563"/>
      <c r="AE64" s="563"/>
      <c r="AF64" s="563"/>
      <c r="AG64" s="563"/>
      <c r="AH64" s="563"/>
      <c r="AI64" s="563"/>
    </row>
    <row r="65" spans="3:4">
      <c r="C65" s="209" t="s">
        <v>398</v>
      </c>
      <c r="D65" s="209" t="s">
        <v>400</v>
      </c>
    </row>
    <row r="66" spans="3:4">
      <c r="C66" s="209" t="s">
        <v>398</v>
      </c>
      <c r="D66" s="209" t="s">
        <v>401</v>
      </c>
    </row>
  </sheetData>
  <mergeCells count="120">
    <mergeCell ref="AE1:AI1"/>
    <mergeCell ref="A2:AI3"/>
    <mergeCell ref="A4:F4"/>
    <mergeCell ref="A5:F5"/>
    <mergeCell ref="A6:F6"/>
    <mergeCell ref="H8:J8"/>
    <mergeCell ref="E14:N14"/>
    <mergeCell ref="O14:X14"/>
    <mergeCell ref="Y14:AH14"/>
    <mergeCell ref="E15:N15"/>
    <mergeCell ref="O15:X15"/>
    <mergeCell ref="Y15:AH15"/>
    <mergeCell ref="E12:N12"/>
    <mergeCell ref="O12:X12"/>
    <mergeCell ref="Y12:AH12"/>
    <mergeCell ref="E13:N13"/>
    <mergeCell ref="O13:X13"/>
    <mergeCell ref="Y13:AH13"/>
    <mergeCell ref="E21:N21"/>
    <mergeCell ref="O21:AH21"/>
    <mergeCell ref="E22:N22"/>
    <mergeCell ref="O22:AH22"/>
    <mergeCell ref="E23:N23"/>
    <mergeCell ref="O23:AH23"/>
    <mergeCell ref="E16:N16"/>
    <mergeCell ref="O16:X16"/>
    <mergeCell ref="Y16:AH16"/>
    <mergeCell ref="E17:N17"/>
    <mergeCell ref="O17:X17"/>
    <mergeCell ref="Y17:AH17"/>
    <mergeCell ref="E28:N28"/>
    <mergeCell ref="O28:AH28"/>
    <mergeCell ref="E29:N29"/>
    <mergeCell ref="O29:Y29"/>
    <mergeCell ref="Z29:AA29"/>
    <mergeCell ref="AB29:AH29"/>
    <mergeCell ref="E24:N24"/>
    <mergeCell ref="O24:AH24"/>
    <mergeCell ref="E27:N27"/>
    <mergeCell ref="O27:W27"/>
    <mergeCell ref="X27:Y27"/>
    <mergeCell ref="Z27:AH27"/>
    <mergeCell ref="E30:N34"/>
    <mergeCell ref="O30:Y30"/>
    <mergeCell ref="Z30:AA30"/>
    <mergeCell ref="AB30:AH30"/>
    <mergeCell ref="O31:AH31"/>
    <mergeCell ref="P32:S32"/>
    <mergeCell ref="T32:V32"/>
    <mergeCell ref="W32:X32"/>
    <mergeCell ref="Y32:AB32"/>
    <mergeCell ref="AC32:AE32"/>
    <mergeCell ref="P34:S34"/>
    <mergeCell ref="T34:V34"/>
    <mergeCell ref="W34:X34"/>
    <mergeCell ref="Y34:AB34"/>
    <mergeCell ref="AC34:AE34"/>
    <mergeCell ref="AF34:AG34"/>
    <mergeCell ref="AF32:AG32"/>
    <mergeCell ref="P33:S33"/>
    <mergeCell ref="T33:V33"/>
    <mergeCell ref="W33:X33"/>
    <mergeCell ref="Y33:AB33"/>
    <mergeCell ref="AC33:AE33"/>
    <mergeCell ref="AF33:AG33"/>
    <mergeCell ref="E37:N37"/>
    <mergeCell ref="O37:Z37"/>
    <mergeCell ref="AA37:AB37"/>
    <mergeCell ref="AC37:AH37"/>
    <mergeCell ref="E38:N38"/>
    <mergeCell ref="O38:AH38"/>
    <mergeCell ref="E35:N35"/>
    <mergeCell ref="O35:W35"/>
    <mergeCell ref="Y35:AB35"/>
    <mergeCell ref="AC35:AH35"/>
    <mergeCell ref="E36:N36"/>
    <mergeCell ref="O36:Z36"/>
    <mergeCell ref="AA36:AB36"/>
    <mergeCell ref="AC36:AH36"/>
    <mergeCell ref="AA42:AE42"/>
    <mergeCell ref="AF42:AH42"/>
    <mergeCell ref="O43:Z43"/>
    <mergeCell ref="AA43:AE43"/>
    <mergeCell ref="AF43:AH43"/>
    <mergeCell ref="O44:Z44"/>
    <mergeCell ref="AA44:AE44"/>
    <mergeCell ref="AF44:AH44"/>
    <mergeCell ref="E39:N39"/>
    <mergeCell ref="O39:AH39"/>
    <mergeCell ref="E40:N46"/>
    <mergeCell ref="O40:Z40"/>
    <mergeCell ref="AA40:AE40"/>
    <mergeCell ref="AF40:AH40"/>
    <mergeCell ref="O41:Z41"/>
    <mergeCell ref="AA41:AE41"/>
    <mergeCell ref="AF41:AH41"/>
    <mergeCell ref="O42:Z42"/>
    <mergeCell ref="E47:N49"/>
    <mergeCell ref="O47:AH49"/>
    <mergeCell ref="E50:AH50"/>
    <mergeCell ref="E51:AH56"/>
    <mergeCell ref="E59:N59"/>
    <mergeCell ref="O59:V59"/>
    <mergeCell ref="Y59:AH59"/>
    <mergeCell ref="O45:Z45"/>
    <mergeCell ref="AA45:AE45"/>
    <mergeCell ref="AF45:AH45"/>
    <mergeCell ref="O46:Z46"/>
    <mergeCell ref="AA46:AE46"/>
    <mergeCell ref="AF46:AH46"/>
    <mergeCell ref="E62:N62"/>
    <mergeCell ref="O62:V62"/>
    <mergeCell ref="AD62:AF62"/>
    <mergeCell ref="D64:AI64"/>
    <mergeCell ref="E60:N60"/>
    <mergeCell ref="O60:V60"/>
    <mergeCell ref="AD60:AF60"/>
    <mergeCell ref="E61:N61"/>
    <mergeCell ref="O61:V61"/>
    <mergeCell ref="AD61:AF61"/>
  </mergeCells>
  <phoneticPr fontId="2"/>
  <dataValidations count="2">
    <dataValidation imeMode="on" allowBlank="1" showInputMessage="1" showErrorMessage="1" sqref="G4:G5" xr:uid="{0E2AA8A7-191F-40F2-97E4-4206BCB7E5F9}"/>
    <dataValidation imeMode="off" allowBlank="1" showInputMessage="1" showErrorMessage="1" sqref="G6" xr:uid="{504E5ED5-2EFF-4B6E-98B8-B7DBA85F079E}"/>
  </dataValidations>
  <pageMargins left="0.70866141732283472" right="0.70866141732283472" top="0.74803149606299213" bottom="0.35433070866141736"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52823-A048-4325-966E-604B4FE0C926}">
  <dimension ref="A1:M169"/>
  <sheetViews>
    <sheetView view="pageBreakPreview" zoomScaleSheetLayoutView="100" workbookViewId="0">
      <selection activeCell="C40" sqref="C40:I40"/>
    </sheetView>
  </sheetViews>
  <sheetFormatPr defaultColWidth="9" defaultRowHeight="0" customHeight="1" zeroHeight="1"/>
  <cols>
    <col min="1" max="1" width="2.5" style="364" customWidth="1"/>
    <col min="2" max="2" width="13.25" style="396" customWidth="1"/>
    <col min="3" max="3" width="3.375" style="365" customWidth="1"/>
    <col min="4" max="4" width="3.375" style="366" customWidth="1"/>
    <col min="5" max="5" width="3.375" style="365" bestFit="1" customWidth="1"/>
    <col min="6" max="6" width="58.875" style="367" customWidth="1"/>
    <col min="7" max="7" width="7.875" style="367" customWidth="1"/>
    <col min="8" max="13" width="7.625" style="367" customWidth="1"/>
    <col min="14" max="16384" width="9" style="367"/>
  </cols>
  <sheetData>
    <row r="1" spans="1:13" ht="11.25">
      <c r="M1" s="403" t="s">
        <v>402</v>
      </c>
    </row>
    <row r="2" spans="1:13" ht="21" customHeight="1">
      <c r="A2" s="368" t="s">
        <v>403</v>
      </c>
      <c r="G2" s="369" t="s">
        <v>404</v>
      </c>
      <c r="H2" s="589"/>
      <c r="I2" s="590"/>
      <c r="J2" s="591"/>
      <c r="K2" s="369" t="s">
        <v>405</v>
      </c>
      <c r="L2" s="589"/>
      <c r="M2" s="591"/>
    </row>
    <row r="3" spans="1:13" ht="24" customHeight="1">
      <c r="A3" s="588" t="s">
        <v>618</v>
      </c>
      <c r="B3" s="588"/>
      <c r="C3" s="588"/>
      <c r="D3" s="588"/>
      <c r="E3" s="588"/>
      <c r="F3" s="587"/>
      <c r="G3" s="369" t="s">
        <v>406</v>
      </c>
      <c r="H3" s="589"/>
      <c r="I3" s="590"/>
      <c r="J3" s="591"/>
      <c r="K3" s="369" t="s">
        <v>407</v>
      </c>
      <c r="L3" s="589"/>
      <c r="M3" s="591"/>
    </row>
    <row r="4" spans="1:13" ht="3" customHeight="1">
      <c r="G4" s="366"/>
      <c r="H4" s="370"/>
      <c r="I4" s="370"/>
      <c r="J4" s="370"/>
      <c r="K4" s="366"/>
      <c r="L4" s="370"/>
      <c r="M4" s="370"/>
    </row>
    <row r="5" spans="1:13" ht="13.5" customHeight="1">
      <c r="A5" s="592" t="s">
        <v>408</v>
      </c>
      <c r="B5" s="593"/>
      <c r="C5" s="594"/>
      <c r="D5" s="595" t="s">
        <v>409</v>
      </c>
      <c r="E5" s="596"/>
      <c r="F5" s="595" t="s">
        <v>410</v>
      </c>
      <c r="G5" s="597"/>
      <c r="H5" s="597"/>
      <c r="I5" s="597"/>
      <c r="J5" s="597"/>
      <c r="K5" s="597"/>
      <c r="L5" s="597"/>
      <c r="M5" s="596"/>
    </row>
    <row r="6" spans="1:13" ht="13.5" customHeight="1">
      <c r="A6" s="598">
        <v>1</v>
      </c>
      <c r="B6" s="599" t="s">
        <v>411</v>
      </c>
      <c r="C6" s="600"/>
      <c r="D6" s="601" t="s">
        <v>412</v>
      </c>
      <c r="E6" s="602" t="s">
        <v>413</v>
      </c>
      <c r="F6" s="603" t="s">
        <v>414</v>
      </c>
      <c r="G6" s="604" t="s">
        <v>415</v>
      </c>
      <c r="H6" s="604" t="s">
        <v>416</v>
      </c>
      <c r="I6" s="605" t="s">
        <v>417</v>
      </c>
      <c r="J6" s="606"/>
      <c r="K6" s="605" t="s">
        <v>418</v>
      </c>
      <c r="L6" s="607"/>
      <c r="M6" s="608"/>
    </row>
    <row r="7" spans="1:13" ht="49.5" customHeight="1">
      <c r="A7" s="609"/>
      <c r="B7" s="610"/>
      <c r="C7" s="611"/>
      <c r="D7" s="612"/>
      <c r="E7" s="613"/>
      <c r="F7" s="614"/>
      <c r="G7" s="615"/>
      <c r="H7" s="615"/>
      <c r="I7" s="616"/>
      <c r="J7" s="617" t="s">
        <v>419</v>
      </c>
      <c r="K7" s="616"/>
      <c r="L7" s="618" t="s">
        <v>420</v>
      </c>
      <c r="M7" s="618" t="s">
        <v>421</v>
      </c>
    </row>
    <row r="8" spans="1:13" ht="12" customHeight="1">
      <c r="A8" s="609"/>
      <c r="B8" s="610"/>
      <c r="C8" s="611"/>
      <c r="D8" s="619"/>
      <c r="E8" s="620"/>
      <c r="F8" s="621" t="s">
        <v>422</v>
      </c>
      <c r="G8" s="622">
        <v>0.33333333329999998</v>
      </c>
      <c r="H8" s="623">
        <v>0</v>
      </c>
      <c r="I8" s="624">
        <f>ROUNDDOWN(G8*H8,1)</f>
        <v>0</v>
      </c>
      <c r="J8" s="625"/>
      <c r="K8" s="625"/>
      <c r="L8" s="626"/>
      <c r="M8" s="626"/>
    </row>
    <row r="9" spans="1:13" ht="12" customHeight="1">
      <c r="A9" s="609"/>
      <c r="B9" s="610"/>
      <c r="C9" s="611"/>
      <c r="D9" s="619"/>
      <c r="E9" s="620"/>
      <c r="F9" s="627" t="s">
        <v>423</v>
      </c>
      <c r="G9" s="628">
        <v>0.16666666660000001</v>
      </c>
      <c r="H9" s="629">
        <v>0</v>
      </c>
      <c r="I9" s="630">
        <f>ROUNDDOWN(G9*H9,1)</f>
        <v>0</v>
      </c>
      <c r="J9" s="631"/>
      <c r="K9" s="631"/>
      <c r="L9" s="632"/>
      <c r="M9" s="632"/>
    </row>
    <row r="10" spans="1:13" ht="12" customHeight="1">
      <c r="A10" s="609"/>
      <c r="B10" s="610"/>
      <c r="C10" s="611"/>
      <c r="D10" s="619"/>
      <c r="E10" s="620"/>
      <c r="F10" s="627" t="s">
        <v>424</v>
      </c>
      <c r="G10" s="628">
        <v>0.05</v>
      </c>
      <c r="H10" s="629">
        <v>0</v>
      </c>
      <c r="I10" s="630">
        <f>ROUNDDOWN(G10*H10,1)</f>
        <v>0</v>
      </c>
      <c r="J10" s="631"/>
      <c r="K10" s="631"/>
      <c r="L10" s="632"/>
      <c r="M10" s="632"/>
    </row>
    <row r="11" spans="1:13" ht="12" customHeight="1">
      <c r="A11" s="609"/>
      <c r="B11" s="610"/>
      <c r="C11" s="611"/>
      <c r="D11" s="633"/>
      <c r="E11" s="634"/>
      <c r="F11" s="635" t="s">
        <v>619</v>
      </c>
      <c r="G11" s="636">
        <v>3.3333333299999997E-2</v>
      </c>
      <c r="H11" s="637">
        <v>0</v>
      </c>
      <c r="I11" s="638">
        <f>ROUNDDOWN(G11*H11,1)</f>
        <v>0</v>
      </c>
      <c r="J11" s="639"/>
      <c r="K11" s="639"/>
      <c r="L11" s="640"/>
      <c r="M11" s="640"/>
    </row>
    <row r="12" spans="1:13" ht="24" customHeight="1">
      <c r="A12" s="609"/>
      <c r="B12" s="610"/>
      <c r="C12" s="611"/>
      <c r="D12" s="641" t="s">
        <v>412</v>
      </c>
      <c r="E12" s="642" t="s">
        <v>413</v>
      </c>
      <c r="F12" s="643" t="s">
        <v>425</v>
      </c>
      <c r="G12" s="644" t="s">
        <v>426</v>
      </c>
      <c r="H12" s="645">
        <f>SUM(H8:H11)</f>
        <v>0</v>
      </c>
      <c r="I12" s="645">
        <f>ROUND((I8+I9+I10+I11),0)</f>
        <v>0</v>
      </c>
      <c r="J12" s="645">
        <f>ROUND(I12*1/3,1)</f>
        <v>0</v>
      </c>
      <c r="K12" s="645">
        <f>SUM(L12:M12)</f>
        <v>0</v>
      </c>
      <c r="L12" s="646">
        <v>0</v>
      </c>
      <c r="M12" s="646">
        <v>0</v>
      </c>
    </row>
    <row r="13" spans="1:13" ht="12" customHeight="1">
      <c r="A13" s="609"/>
      <c r="B13" s="610"/>
      <c r="C13" s="611"/>
      <c r="D13" s="641" t="s">
        <v>412</v>
      </c>
      <c r="E13" s="642" t="s">
        <v>413</v>
      </c>
      <c r="F13" s="647" t="s">
        <v>427</v>
      </c>
      <c r="G13" s="648"/>
      <c r="H13" s="648"/>
      <c r="I13" s="648"/>
      <c r="J13" s="648"/>
      <c r="K13" s="648"/>
      <c r="L13" s="648"/>
      <c r="M13" s="649"/>
    </row>
    <row r="14" spans="1:13" ht="12" customHeight="1">
      <c r="A14" s="609"/>
      <c r="B14" s="610"/>
      <c r="C14" s="611"/>
      <c r="D14" s="641"/>
      <c r="E14" s="642" t="s">
        <v>413</v>
      </c>
      <c r="F14" s="650" t="s">
        <v>428</v>
      </c>
      <c r="G14" s="651"/>
      <c r="H14" s="651"/>
      <c r="I14" s="651"/>
      <c r="J14" s="651"/>
      <c r="K14" s="651"/>
      <c r="L14" s="651"/>
      <c r="M14" s="652"/>
    </row>
    <row r="15" spans="1:13" ht="12" customHeight="1">
      <c r="A15" s="609"/>
      <c r="B15" s="610"/>
      <c r="C15" s="611"/>
      <c r="D15" s="641" t="s">
        <v>412</v>
      </c>
      <c r="E15" s="642" t="s">
        <v>413</v>
      </c>
      <c r="F15" s="647" t="s">
        <v>429</v>
      </c>
      <c r="G15" s="648"/>
      <c r="H15" s="648"/>
      <c r="I15" s="648"/>
      <c r="J15" s="648"/>
      <c r="K15" s="648"/>
      <c r="L15" s="648"/>
      <c r="M15" s="649"/>
    </row>
    <row r="16" spans="1:13" ht="12" customHeight="1">
      <c r="A16" s="609"/>
      <c r="B16" s="610"/>
      <c r="C16" s="611"/>
      <c r="D16" s="641"/>
      <c r="E16" s="642" t="s">
        <v>413</v>
      </c>
      <c r="F16" s="647" t="s">
        <v>430</v>
      </c>
      <c r="G16" s="648"/>
      <c r="H16" s="648"/>
      <c r="I16" s="648"/>
      <c r="J16" s="648"/>
      <c r="K16" s="648"/>
      <c r="L16" s="648"/>
      <c r="M16" s="649"/>
    </row>
    <row r="17" spans="1:13" ht="12" customHeight="1">
      <c r="A17" s="653"/>
      <c r="B17" s="654"/>
      <c r="C17" s="655"/>
      <c r="D17" s="641" t="s">
        <v>412</v>
      </c>
      <c r="E17" s="642" t="s">
        <v>413</v>
      </c>
      <c r="F17" s="647" t="s">
        <v>431</v>
      </c>
      <c r="G17" s="648"/>
      <c r="H17" s="648"/>
      <c r="I17" s="648"/>
      <c r="J17" s="648"/>
      <c r="K17" s="648"/>
      <c r="L17" s="648"/>
      <c r="M17" s="649"/>
    </row>
    <row r="18" spans="1:13" ht="12" customHeight="1">
      <c r="A18" s="598">
        <v>2</v>
      </c>
      <c r="B18" s="600" t="s">
        <v>432</v>
      </c>
      <c r="C18" s="604" t="s">
        <v>433</v>
      </c>
      <c r="D18" s="641" t="s">
        <v>412</v>
      </c>
      <c r="E18" s="642" t="s">
        <v>413</v>
      </c>
      <c r="F18" s="647" t="s">
        <v>434</v>
      </c>
      <c r="G18" s="649"/>
      <c r="H18" s="656" t="s">
        <v>435</v>
      </c>
      <c r="I18" s="657">
        <f>ROUND(H12*1.65,2)</f>
        <v>0</v>
      </c>
      <c r="J18" s="658"/>
      <c r="K18" s="659" t="s">
        <v>436</v>
      </c>
      <c r="L18" s="660" t="s">
        <v>374</v>
      </c>
      <c r="M18" s="661"/>
    </row>
    <row r="19" spans="1:13" ht="24" customHeight="1">
      <c r="A19" s="609"/>
      <c r="B19" s="611"/>
      <c r="C19" s="662"/>
      <c r="D19" s="641" t="s">
        <v>412</v>
      </c>
      <c r="E19" s="642" t="s">
        <v>413</v>
      </c>
      <c r="F19" s="647" t="s">
        <v>620</v>
      </c>
      <c r="G19" s="648"/>
      <c r="H19" s="648"/>
      <c r="I19" s="648"/>
      <c r="J19" s="648"/>
      <c r="K19" s="648"/>
      <c r="L19" s="648"/>
      <c r="M19" s="649"/>
    </row>
    <row r="20" spans="1:13" ht="12" customHeight="1">
      <c r="A20" s="609"/>
      <c r="B20" s="611"/>
      <c r="C20" s="662"/>
      <c r="D20" s="641" t="s">
        <v>412</v>
      </c>
      <c r="E20" s="642" t="s">
        <v>413</v>
      </c>
      <c r="F20" s="647" t="s">
        <v>437</v>
      </c>
      <c r="G20" s="648"/>
      <c r="H20" s="648"/>
      <c r="I20" s="648"/>
      <c r="J20" s="648"/>
      <c r="K20" s="648"/>
      <c r="L20" s="648"/>
      <c r="M20" s="649"/>
    </row>
    <row r="21" spans="1:13" ht="12" customHeight="1">
      <c r="A21" s="609"/>
      <c r="B21" s="611"/>
      <c r="C21" s="662"/>
      <c r="D21" s="641" t="s">
        <v>412</v>
      </c>
      <c r="E21" s="642" t="s">
        <v>413</v>
      </c>
      <c r="F21" s="647" t="s">
        <v>438</v>
      </c>
      <c r="G21" s="648"/>
      <c r="H21" s="648"/>
      <c r="I21" s="648"/>
      <c r="J21" s="648"/>
      <c r="K21" s="648"/>
      <c r="L21" s="648"/>
      <c r="M21" s="649"/>
    </row>
    <row r="22" spans="1:13" ht="12" customHeight="1">
      <c r="A22" s="609"/>
      <c r="B22" s="611"/>
      <c r="C22" s="662"/>
      <c r="D22" s="641" t="s">
        <v>412</v>
      </c>
      <c r="E22" s="642" t="s">
        <v>413</v>
      </c>
      <c r="F22" s="647" t="s">
        <v>439</v>
      </c>
      <c r="G22" s="648"/>
      <c r="H22" s="648"/>
      <c r="I22" s="648"/>
      <c r="J22" s="648"/>
      <c r="K22" s="648"/>
      <c r="L22" s="648"/>
      <c r="M22" s="649"/>
    </row>
    <row r="23" spans="1:13" ht="12" customHeight="1">
      <c r="A23" s="609"/>
      <c r="B23" s="611"/>
      <c r="C23" s="615"/>
      <c r="D23" s="641" t="s">
        <v>412</v>
      </c>
      <c r="E23" s="642" t="s">
        <v>413</v>
      </c>
      <c r="F23" s="647" t="s">
        <v>440</v>
      </c>
      <c r="G23" s="648"/>
      <c r="H23" s="648"/>
      <c r="I23" s="648"/>
      <c r="J23" s="648"/>
      <c r="K23" s="648"/>
      <c r="L23" s="648"/>
      <c r="M23" s="649"/>
    </row>
    <row r="24" spans="1:13" ht="12" customHeight="1">
      <c r="A24" s="609"/>
      <c r="B24" s="611"/>
      <c r="C24" s="604" t="s">
        <v>84</v>
      </c>
      <c r="D24" s="641" t="s">
        <v>412</v>
      </c>
      <c r="E24" s="642" t="s">
        <v>413</v>
      </c>
      <c r="F24" s="647" t="s">
        <v>441</v>
      </c>
      <c r="G24" s="649"/>
      <c r="H24" s="634" t="s">
        <v>442</v>
      </c>
      <c r="I24" s="663">
        <f>ROUND(H12/20,2)</f>
        <v>0</v>
      </c>
      <c r="J24" s="664"/>
      <c r="K24" s="642" t="s">
        <v>443</v>
      </c>
      <c r="L24" s="665"/>
      <c r="M24" s="666"/>
    </row>
    <row r="25" spans="1:13" ht="12.75" customHeight="1">
      <c r="A25" s="609"/>
      <c r="B25" s="611"/>
      <c r="C25" s="662"/>
      <c r="D25" s="641" t="s">
        <v>412</v>
      </c>
      <c r="E25" s="642" t="s">
        <v>413</v>
      </c>
      <c r="F25" s="647" t="s">
        <v>444</v>
      </c>
      <c r="G25" s="648"/>
      <c r="H25" s="648"/>
      <c r="I25" s="648"/>
      <c r="J25" s="648"/>
      <c r="K25" s="648"/>
      <c r="L25" s="648"/>
      <c r="M25" s="649"/>
    </row>
    <row r="26" spans="1:13" ht="12.75" customHeight="1">
      <c r="A26" s="609"/>
      <c r="B26" s="611"/>
      <c r="C26" s="662"/>
      <c r="D26" s="641" t="s">
        <v>412</v>
      </c>
      <c r="E26" s="642" t="s">
        <v>413</v>
      </c>
      <c r="F26" s="647" t="s">
        <v>445</v>
      </c>
      <c r="G26" s="648"/>
      <c r="H26" s="648"/>
      <c r="I26" s="648"/>
      <c r="J26" s="648"/>
      <c r="K26" s="648"/>
      <c r="L26" s="648"/>
      <c r="M26" s="649"/>
    </row>
    <row r="27" spans="1:13" ht="12.75" customHeight="1">
      <c r="A27" s="609"/>
      <c r="B27" s="611"/>
      <c r="C27" s="662"/>
      <c r="D27" s="641" t="s">
        <v>412</v>
      </c>
      <c r="E27" s="642" t="s">
        <v>413</v>
      </c>
      <c r="F27" s="647" t="s">
        <v>446</v>
      </c>
      <c r="G27" s="648"/>
      <c r="H27" s="648"/>
      <c r="I27" s="648"/>
      <c r="J27" s="648"/>
      <c r="K27" s="648"/>
      <c r="L27" s="648"/>
      <c r="M27" s="649"/>
    </row>
    <row r="28" spans="1:13" ht="12.75" customHeight="1">
      <c r="A28" s="609"/>
      <c r="B28" s="611"/>
      <c r="C28" s="615"/>
      <c r="D28" s="641" t="s">
        <v>412</v>
      </c>
      <c r="E28" s="642" t="s">
        <v>413</v>
      </c>
      <c r="F28" s="647" t="s">
        <v>447</v>
      </c>
      <c r="G28" s="648"/>
      <c r="H28" s="648"/>
      <c r="I28" s="648"/>
      <c r="J28" s="648"/>
      <c r="K28" s="648"/>
      <c r="L28" s="648"/>
      <c r="M28" s="649"/>
    </row>
    <row r="29" spans="1:13" ht="12.75" customHeight="1">
      <c r="A29" s="609"/>
      <c r="B29" s="611"/>
      <c r="C29" s="604" t="s">
        <v>448</v>
      </c>
      <c r="D29" s="641"/>
      <c r="E29" s="642" t="s">
        <v>413</v>
      </c>
      <c r="F29" s="650" t="s">
        <v>449</v>
      </c>
      <c r="G29" s="651"/>
      <c r="H29" s="651"/>
      <c r="I29" s="651"/>
      <c r="J29" s="651"/>
      <c r="K29" s="651"/>
      <c r="L29" s="651"/>
      <c r="M29" s="652"/>
    </row>
    <row r="30" spans="1:13" ht="23.25" customHeight="1">
      <c r="A30" s="609"/>
      <c r="B30" s="611"/>
      <c r="C30" s="662"/>
      <c r="D30" s="641"/>
      <c r="E30" s="642" t="s">
        <v>413</v>
      </c>
      <c r="F30" s="650" t="s">
        <v>450</v>
      </c>
      <c r="G30" s="651"/>
      <c r="H30" s="651"/>
      <c r="I30" s="651"/>
      <c r="J30" s="651"/>
      <c r="K30" s="651"/>
      <c r="L30" s="651"/>
      <c r="M30" s="652"/>
    </row>
    <row r="31" spans="1:13" ht="12.75" customHeight="1">
      <c r="A31" s="609"/>
      <c r="B31" s="611"/>
      <c r="C31" s="662"/>
      <c r="D31" s="641"/>
      <c r="E31" s="642" t="s">
        <v>413</v>
      </c>
      <c r="F31" s="650" t="s">
        <v>451</v>
      </c>
      <c r="G31" s="651"/>
      <c r="H31" s="651"/>
      <c r="I31" s="651"/>
      <c r="J31" s="651"/>
      <c r="K31" s="651"/>
      <c r="L31" s="651"/>
      <c r="M31" s="652"/>
    </row>
    <row r="32" spans="1:13" ht="12.75" customHeight="1">
      <c r="A32" s="609"/>
      <c r="B32" s="611"/>
      <c r="C32" s="662"/>
      <c r="D32" s="641"/>
      <c r="E32" s="642" t="s">
        <v>413</v>
      </c>
      <c r="F32" s="650" t="s">
        <v>452</v>
      </c>
      <c r="G32" s="651"/>
      <c r="H32" s="651"/>
      <c r="I32" s="651"/>
      <c r="J32" s="651"/>
      <c r="K32" s="651"/>
      <c r="L32" s="651"/>
      <c r="M32" s="652"/>
    </row>
    <row r="33" spans="1:13" ht="12.75" customHeight="1">
      <c r="A33" s="653"/>
      <c r="B33" s="655"/>
      <c r="C33" s="615"/>
      <c r="D33" s="641"/>
      <c r="E33" s="642" t="s">
        <v>413</v>
      </c>
      <c r="F33" s="650" t="s">
        <v>453</v>
      </c>
      <c r="G33" s="651"/>
      <c r="H33" s="651"/>
      <c r="I33" s="651"/>
      <c r="J33" s="651"/>
      <c r="K33" s="651"/>
      <c r="L33" s="651"/>
      <c r="M33" s="652"/>
    </row>
    <row r="34" spans="1:13" ht="12.75" customHeight="1">
      <c r="A34" s="598">
        <v>3</v>
      </c>
      <c r="B34" s="667" t="s">
        <v>454</v>
      </c>
      <c r="C34" s="668"/>
      <c r="D34" s="641" t="s">
        <v>412</v>
      </c>
      <c r="E34" s="642" t="s">
        <v>413</v>
      </c>
      <c r="F34" s="650" t="s">
        <v>633</v>
      </c>
      <c r="G34" s="651"/>
      <c r="H34" s="651"/>
      <c r="I34" s="651"/>
      <c r="J34" s="651"/>
      <c r="K34" s="651"/>
      <c r="L34" s="651"/>
      <c r="M34" s="652"/>
    </row>
    <row r="35" spans="1:13" ht="12.75" customHeight="1">
      <c r="A35" s="609"/>
      <c r="B35" s="669"/>
      <c r="C35" s="670"/>
      <c r="D35" s="641" t="s">
        <v>412</v>
      </c>
      <c r="E35" s="642" t="s">
        <v>413</v>
      </c>
      <c r="F35" s="647" t="s">
        <v>455</v>
      </c>
      <c r="G35" s="648"/>
      <c r="H35" s="648"/>
      <c r="I35" s="648"/>
      <c r="J35" s="648"/>
      <c r="K35" s="648"/>
      <c r="L35" s="648"/>
      <c r="M35" s="649"/>
    </row>
    <row r="36" spans="1:13" ht="12.75" customHeight="1">
      <c r="A36" s="609"/>
      <c r="B36" s="669"/>
      <c r="C36" s="670"/>
      <c r="D36" s="641" t="s">
        <v>412</v>
      </c>
      <c r="E36" s="642" t="s">
        <v>413</v>
      </c>
      <c r="F36" s="647" t="s">
        <v>456</v>
      </c>
      <c r="G36" s="648"/>
      <c r="H36" s="648"/>
      <c r="I36" s="648"/>
      <c r="J36" s="648"/>
      <c r="K36" s="648"/>
      <c r="L36" s="648"/>
      <c r="M36" s="649"/>
    </row>
    <row r="37" spans="1:13" ht="12.75" customHeight="1">
      <c r="A37" s="609"/>
      <c r="B37" s="669"/>
      <c r="C37" s="670"/>
      <c r="D37" s="641"/>
      <c r="E37" s="642" t="s">
        <v>413</v>
      </c>
      <c r="F37" s="650" t="s">
        <v>457</v>
      </c>
      <c r="G37" s="651"/>
      <c r="H37" s="651"/>
      <c r="I37" s="651"/>
      <c r="J37" s="651"/>
      <c r="K37" s="651"/>
      <c r="L37" s="651"/>
      <c r="M37" s="652"/>
    </row>
    <row r="38" spans="1:13" ht="12.75" customHeight="1">
      <c r="A38" s="609"/>
      <c r="B38" s="669"/>
      <c r="C38" s="670"/>
      <c r="D38" s="641"/>
      <c r="E38" s="642" t="s">
        <v>413</v>
      </c>
      <c r="F38" s="650" t="s">
        <v>458</v>
      </c>
      <c r="G38" s="651"/>
      <c r="H38" s="651"/>
      <c r="I38" s="651"/>
      <c r="J38" s="651"/>
      <c r="K38" s="651"/>
      <c r="L38" s="651"/>
      <c r="M38" s="652"/>
    </row>
    <row r="39" spans="1:13" ht="12.75" customHeight="1">
      <c r="A39" s="653"/>
      <c r="B39" s="671"/>
      <c r="C39" s="672"/>
      <c r="D39" s="641" t="s">
        <v>412</v>
      </c>
      <c r="E39" s="642" t="s">
        <v>413</v>
      </c>
      <c r="F39" s="650" t="s">
        <v>634</v>
      </c>
      <c r="G39" s="651"/>
      <c r="H39" s="651"/>
      <c r="I39" s="651"/>
      <c r="J39" s="651"/>
      <c r="K39" s="651"/>
      <c r="L39" s="651"/>
      <c r="M39" s="652"/>
    </row>
    <row r="40" spans="1:13" ht="12.75" customHeight="1">
      <c r="A40" s="598">
        <v>4</v>
      </c>
      <c r="B40" s="668" t="s">
        <v>459</v>
      </c>
      <c r="C40" s="647" t="s">
        <v>460</v>
      </c>
      <c r="D40" s="648"/>
      <c r="E40" s="648"/>
      <c r="F40" s="648"/>
      <c r="G40" s="648"/>
      <c r="H40" s="648"/>
      <c r="I40" s="649"/>
      <c r="J40" s="595" t="s">
        <v>461</v>
      </c>
      <c r="K40" s="596"/>
      <c r="L40" s="673" t="s">
        <v>462</v>
      </c>
      <c r="M40" s="674"/>
    </row>
    <row r="41" spans="1:13" ht="12.75" customHeight="1">
      <c r="A41" s="609"/>
      <c r="B41" s="670"/>
      <c r="C41" s="675" t="s">
        <v>463</v>
      </c>
      <c r="D41" s="641" t="s">
        <v>412</v>
      </c>
      <c r="E41" s="642" t="s">
        <v>413</v>
      </c>
      <c r="F41" s="647" t="s">
        <v>464</v>
      </c>
      <c r="G41" s="648"/>
      <c r="H41" s="648"/>
      <c r="I41" s="648"/>
      <c r="J41" s="648"/>
      <c r="K41" s="648"/>
      <c r="L41" s="648"/>
      <c r="M41" s="649"/>
    </row>
    <row r="42" spans="1:13" ht="12" customHeight="1">
      <c r="A42" s="609"/>
      <c r="B42" s="670"/>
      <c r="C42" s="676"/>
      <c r="D42" s="641" t="s">
        <v>412</v>
      </c>
      <c r="E42" s="642" t="s">
        <v>413</v>
      </c>
      <c r="F42" s="647" t="s">
        <v>465</v>
      </c>
      <c r="G42" s="648"/>
      <c r="H42" s="648"/>
      <c r="I42" s="648"/>
      <c r="J42" s="648"/>
      <c r="K42" s="648"/>
      <c r="L42" s="648"/>
      <c r="M42" s="649"/>
    </row>
    <row r="43" spans="1:13" ht="12" customHeight="1">
      <c r="A43" s="609"/>
      <c r="B43" s="670"/>
      <c r="C43" s="676"/>
      <c r="D43" s="677" t="s">
        <v>412</v>
      </c>
      <c r="E43" s="678" t="s">
        <v>413</v>
      </c>
      <c r="F43" s="679" t="s">
        <v>466</v>
      </c>
      <c r="G43" s="680"/>
      <c r="H43" s="680"/>
      <c r="I43" s="680"/>
      <c r="J43" s="680"/>
      <c r="K43" s="680"/>
      <c r="L43" s="680"/>
      <c r="M43" s="681"/>
    </row>
    <row r="44" spans="1:13" ht="12" customHeight="1">
      <c r="A44" s="609"/>
      <c r="B44" s="670"/>
      <c r="C44" s="676"/>
      <c r="D44" s="619"/>
      <c r="E44" s="620"/>
      <c r="F44" s="682" t="s">
        <v>467</v>
      </c>
      <c r="G44" s="683"/>
      <c r="H44" s="683"/>
      <c r="I44" s="683"/>
      <c r="J44" s="683"/>
      <c r="K44" s="683"/>
      <c r="L44" s="683"/>
      <c r="M44" s="684"/>
    </row>
    <row r="45" spans="1:13" ht="39.75" customHeight="1">
      <c r="A45" s="609"/>
      <c r="B45" s="670"/>
      <c r="C45" s="676"/>
      <c r="D45" s="633"/>
      <c r="E45" s="634"/>
      <c r="F45" s="685" t="s">
        <v>635</v>
      </c>
      <c r="G45" s="686"/>
      <c r="H45" s="686"/>
      <c r="I45" s="686"/>
      <c r="J45" s="686"/>
      <c r="K45" s="686"/>
      <c r="L45" s="686"/>
      <c r="M45" s="687"/>
    </row>
    <row r="46" spans="1:13" ht="12" customHeight="1">
      <c r="A46" s="609"/>
      <c r="B46" s="670"/>
      <c r="C46" s="688"/>
      <c r="D46" s="633"/>
      <c r="E46" s="634" t="s">
        <v>413</v>
      </c>
      <c r="F46" s="650" t="s">
        <v>468</v>
      </c>
      <c r="G46" s="651"/>
      <c r="H46" s="651"/>
      <c r="I46" s="651"/>
      <c r="J46" s="651"/>
      <c r="K46" s="651"/>
      <c r="L46" s="651"/>
      <c r="M46" s="652"/>
    </row>
    <row r="47" spans="1:13" ht="12" customHeight="1">
      <c r="A47" s="609"/>
      <c r="B47" s="670"/>
      <c r="C47" s="604" t="s">
        <v>469</v>
      </c>
      <c r="D47" s="641" t="s">
        <v>412</v>
      </c>
      <c r="E47" s="642" t="s">
        <v>413</v>
      </c>
      <c r="F47" s="650" t="s">
        <v>470</v>
      </c>
      <c r="G47" s="651"/>
      <c r="H47" s="651"/>
      <c r="I47" s="651"/>
      <c r="J47" s="651"/>
      <c r="K47" s="651"/>
      <c r="L47" s="651"/>
      <c r="M47" s="652"/>
    </row>
    <row r="48" spans="1:13" ht="24" customHeight="1">
      <c r="A48" s="609"/>
      <c r="B48" s="670"/>
      <c r="C48" s="662"/>
      <c r="D48" s="677" t="s">
        <v>412</v>
      </c>
      <c r="E48" s="678" t="s">
        <v>413</v>
      </c>
      <c r="F48" s="689" t="s">
        <v>471</v>
      </c>
      <c r="G48" s="690"/>
      <c r="H48" s="690"/>
      <c r="I48" s="690"/>
      <c r="J48" s="690"/>
      <c r="K48" s="690"/>
      <c r="L48" s="690"/>
      <c r="M48" s="691"/>
    </row>
    <row r="49" spans="1:13" ht="24" customHeight="1">
      <c r="A49" s="609"/>
      <c r="B49" s="670"/>
      <c r="C49" s="662"/>
      <c r="D49" s="619"/>
      <c r="E49" s="620"/>
      <c r="F49" s="692" t="s">
        <v>472</v>
      </c>
      <c r="G49" s="693"/>
      <c r="H49" s="693"/>
      <c r="I49" s="693"/>
      <c r="J49" s="693"/>
      <c r="K49" s="693"/>
      <c r="L49" s="693"/>
      <c r="M49" s="694"/>
    </row>
    <row r="50" spans="1:13" ht="36" customHeight="1">
      <c r="A50" s="609"/>
      <c r="B50" s="670"/>
      <c r="C50" s="662"/>
      <c r="D50" s="633"/>
      <c r="E50" s="634"/>
      <c r="F50" s="685" t="s">
        <v>621</v>
      </c>
      <c r="G50" s="686"/>
      <c r="H50" s="686"/>
      <c r="I50" s="686"/>
      <c r="J50" s="686"/>
      <c r="K50" s="686"/>
      <c r="L50" s="686"/>
      <c r="M50" s="687"/>
    </row>
    <row r="51" spans="1:13" ht="36" customHeight="1">
      <c r="A51" s="609"/>
      <c r="B51" s="670"/>
      <c r="C51" s="662"/>
      <c r="D51" s="677"/>
      <c r="E51" s="678" t="s">
        <v>413</v>
      </c>
      <c r="F51" s="689" t="s">
        <v>473</v>
      </c>
      <c r="G51" s="690"/>
      <c r="H51" s="690"/>
      <c r="I51" s="690"/>
      <c r="J51" s="690"/>
      <c r="K51" s="690"/>
      <c r="L51" s="690"/>
      <c r="M51" s="691"/>
    </row>
    <row r="52" spans="1:13" ht="36" customHeight="1">
      <c r="A52" s="609"/>
      <c r="B52" s="670"/>
      <c r="C52" s="662"/>
      <c r="D52" s="633"/>
      <c r="E52" s="634"/>
      <c r="F52" s="695" t="s">
        <v>474</v>
      </c>
      <c r="G52" s="696"/>
      <c r="H52" s="696"/>
      <c r="I52" s="696"/>
      <c r="J52" s="696"/>
      <c r="K52" s="696"/>
      <c r="L52" s="696"/>
      <c r="M52" s="697"/>
    </row>
    <row r="53" spans="1:13" ht="12" customHeight="1">
      <c r="A53" s="609"/>
      <c r="B53" s="670"/>
      <c r="C53" s="662"/>
      <c r="D53" s="641" t="s">
        <v>412</v>
      </c>
      <c r="E53" s="642" t="s">
        <v>413</v>
      </c>
      <c r="F53" s="647" t="s">
        <v>475</v>
      </c>
      <c r="G53" s="648"/>
      <c r="H53" s="648"/>
      <c r="I53" s="648"/>
      <c r="J53" s="648"/>
      <c r="K53" s="648"/>
      <c r="L53" s="648"/>
      <c r="M53" s="649"/>
    </row>
    <row r="54" spans="1:13" ht="12" customHeight="1">
      <c r="A54" s="609"/>
      <c r="B54" s="670"/>
      <c r="C54" s="662"/>
      <c r="D54" s="641" t="s">
        <v>412</v>
      </c>
      <c r="E54" s="642" t="s">
        <v>413</v>
      </c>
      <c r="F54" s="647" t="s">
        <v>476</v>
      </c>
      <c r="G54" s="648"/>
      <c r="H54" s="648"/>
      <c r="I54" s="648"/>
      <c r="J54" s="648"/>
      <c r="K54" s="648"/>
      <c r="L54" s="648"/>
      <c r="M54" s="649"/>
    </row>
    <row r="55" spans="1:13" ht="24" customHeight="1">
      <c r="A55" s="609"/>
      <c r="B55" s="670"/>
      <c r="C55" s="662"/>
      <c r="D55" s="641" t="s">
        <v>412</v>
      </c>
      <c r="E55" s="642" t="s">
        <v>413</v>
      </c>
      <c r="F55" s="647" t="s">
        <v>477</v>
      </c>
      <c r="G55" s="648"/>
      <c r="H55" s="648"/>
      <c r="I55" s="648"/>
      <c r="J55" s="648"/>
      <c r="K55" s="648"/>
      <c r="L55" s="648"/>
      <c r="M55" s="649"/>
    </row>
    <row r="56" spans="1:13" ht="12" customHeight="1">
      <c r="A56" s="609"/>
      <c r="B56" s="670"/>
      <c r="C56" s="615"/>
      <c r="D56" s="641" t="s">
        <v>412</v>
      </c>
      <c r="E56" s="642" t="s">
        <v>413</v>
      </c>
      <c r="F56" s="647" t="s">
        <v>478</v>
      </c>
      <c r="G56" s="648"/>
      <c r="H56" s="648"/>
      <c r="I56" s="648"/>
      <c r="J56" s="648"/>
      <c r="K56" s="648"/>
      <c r="L56" s="648"/>
      <c r="M56" s="649"/>
    </row>
    <row r="57" spans="1:13" ht="12" customHeight="1">
      <c r="A57" s="609"/>
      <c r="B57" s="670"/>
      <c r="C57" s="604" t="s">
        <v>479</v>
      </c>
      <c r="D57" s="641" t="s">
        <v>412</v>
      </c>
      <c r="E57" s="642" t="s">
        <v>413</v>
      </c>
      <c r="F57" s="647" t="s">
        <v>470</v>
      </c>
      <c r="G57" s="648"/>
      <c r="H57" s="648"/>
      <c r="I57" s="648"/>
      <c r="J57" s="648"/>
      <c r="K57" s="648"/>
      <c r="L57" s="648"/>
      <c r="M57" s="649"/>
    </row>
    <row r="58" spans="1:13" ht="24" customHeight="1">
      <c r="A58" s="609"/>
      <c r="B58" s="670"/>
      <c r="C58" s="662"/>
      <c r="D58" s="677" t="s">
        <v>412</v>
      </c>
      <c r="E58" s="678" t="s">
        <v>413</v>
      </c>
      <c r="F58" s="689" t="s">
        <v>622</v>
      </c>
      <c r="G58" s="690"/>
      <c r="H58" s="690"/>
      <c r="I58" s="690"/>
      <c r="J58" s="690"/>
      <c r="K58" s="690"/>
      <c r="L58" s="690"/>
      <c r="M58" s="691"/>
    </row>
    <row r="59" spans="1:13" ht="36" customHeight="1">
      <c r="A59" s="609"/>
      <c r="B59" s="670"/>
      <c r="C59" s="662"/>
      <c r="D59" s="619"/>
      <c r="E59" s="620"/>
      <c r="F59" s="692" t="s">
        <v>480</v>
      </c>
      <c r="G59" s="693"/>
      <c r="H59" s="693"/>
      <c r="I59" s="693"/>
      <c r="J59" s="693"/>
      <c r="K59" s="693"/>
      <c r="L59" s="693"/>
      <c r="M59" s="694"/>
    </row>
    <row r="60" spans="1:13" ht="75" customHeight="1">
      <c r="A60" s="609"/>
      <c r="B60" s="670"/>
      <c r="C60" s="662"/>
      <c r="D60" s="633"/>
      <c r="E60" s="634"/>
      <c r="F60" s="685" t="s">
        <v>623</v>
      </c>
      <c r="G60" s="686"/>
      <c r="H60" s="686"/>
      <c r="I60" s="686"/>
      <c r="J60" s="686"/>
      <c r="K60" s="686"/>
      <c r="L60" s="686"/>
      <c r="M60" s="687"/>
    </row>
    <row r="61" spans="1:13" ht="36" customHeight="1">
      <c r="A61" s="609"/>
      <c r="B61" s="670"/>
      <c r="C61" s="662"/>
      <c r="D61" s="677"/>
      <c r="E61" s="678" t="s">
        <v>413</v>
      </c>
      <c r="F61" s="689" t="s">
        <v>473</v>
      </c>
      <c r="G61" s="690"/>
      <c r="H61" s="690"/>
      <c r="I61" s="690"/>
      <c r="J61" s="690"/>
      <c r="K61" s="690"/>
      <c r="L61" s="690"/>
      <c r="M61" s="691"/>
    </row>
    <row r="62" spans="1:13" ht="45" customHeight="1">
      <c r="A62" s="609"/>
      <c r="B62" s="670"/>
      <c r="C62" s="662"/>
      <c r="D62" s="633"/>
      <c r="E62" s="634"/>
      <c r="F62" s="698" t="s">
        <v>474</v>
      </c>
      <c r="G62" s="699"/>
      <c r="H62" s="699"/>
      <c r="I62" s="699"/>
      <c r="J62" s="699"/>
      <c r="K62" s="699"/>
      <c r="L62" s="699"/>
      <c r="M62" s="700"/>
    </row>
    <row r="63" spans="1:13" ht="12" customHeight="1">
      <c r="A63" s="609"/>
      <c r="B63" s="670"/>
      <c r="C63" s="662"/>
      <c r="D63" s="641" t="s">
        <v>412</v>
      </c>
      <c r="E63" s="642" t="s">
        <v>413</v>
      </c>
      <c r="F63" s="647" t="s">
        <v>475</v>
      </c>
      <c r="G63" s="648"/>
      <c r="H63" s="648"/>
      <c r="I63" s="648"/>
      <c r="J63" s="648"/>
      <c r="K63" s="648"/>
      <c r="L63" s="648"/>
      <c r="M63" s="649"/>
    </row>
    <row r="64" spans="1:13" ht="12" customHeight="1">
      <c r="A64" s="609"/>
      <c r="B64" s="670"/>
      <c r="C64" s="662"/>
      <c r="D64" s="641" t="s">
        <v>412</v>
      </c>
      <c r="E64" s="642" t="s">
        <v>413</v>
      </c>
      <c r="F64" s="647" t="s">
        <v>476</v>
      </c>
      <c r="G64" s="648"/>
      <c r="H64" s="648"/>
      <c r="I64" s="648"/>
      <c r="J64" s="648"/>
      <c r="K64" s="648"/>
      <c r="L64" s="648"/>
      <c r="M64" s="649"/>
    </row>
    <row r="65" spans="1:13" ht="24" customHeight="1">
      <c r="A65" s="609"/>
      <c r="B65" s="670"/>
      <c r="C65" s="662"/>
      <c r="D65" s="641" t="s">
        <v>412</v>
      </c>
      <c r="E65" s="642" t="s">
        <v>413</v>
      </c>
      <c r="F65" s="647" t="s">
        <v>477</v>
      </c>
      <c r="G65" s="648"/>
      <c r="H65" s="648"/>
      <c r="I65" s="648"/>
      <c r="J65" s="648"/>
      <c r="K65" s="648"/>
      <c r="L65" s="648"/>
      <c r="M65" s="649"/>
    </row>
    <row r="66" spans="1:13" ht="12" customHeight="1">
      <c r="A66" s="653"/>
      <c r="B66" s="672"/>
      <c r="C66" s="615"/>
      <c r="D66" s="641" t="s">
        <v>412</v>
      </c>
      <c r="E66" s="642" t="s">
        <v>413</v>
      </c>
      <c r="F66" s="647" t="s">
        <v>478</v>
      </c>
      <c r="G66" s="648"/>
      <c r="H66" s="648"/>
      <c r="I66" s="648"/>
      <c r="J66" s="648"/>
      <c r="K66" s="648"/>
      <c r="L66" s="648"/>
      <c r="M66" s="649"/>
    </row>
    <row r="67" spans="1:13" ht="12" customHeight="1">
      <c r="A67" s="598">
        <v>5</v>
      </c>
      <c r="B67" s="668" t="s">
        <v>481</v>
      </c>
      <c r="C67" s="604" t="s">
        <v>481</v>
      </c>
      <c r="D67" s="641" t="s">
        <v>412</v>
      </c>
      <c r="E67" s="642" t="s">
        <v>413</v>
      </c>
      <c r="F67" s="647" t="s">
        <v>482</v>
      </c>
      <c r="G67" s="648"/>
      <c r="H67" s="648"/>
      <c r="I67" s="648"/>
      <c r="J67" s="648"/>
      <c r="K67" s="648"/>
      <c r="L67" s="648"/>
      <c r="M67" s="649"/>
    </row>
    <row r="68" spans="1:13" ht="12" customHeight="1">
      <c r="A68" s="609"/>
      <c r="B68" s="670"/>
      <c r="C68" s="662"/>
      <c r="D68" s="641" t="s">
        <v>412</v>
      </c>
      <c r="E68" s="642" t="s">
        <v>413</v>
      </c>
      <c r="F68" s="647" t="s">
        <v>483</v>
      </c>
      <c r="G68" s="648"/>
      <c r="H68" s="648"/>
      <c r="I68" s="648"/>
      <c r="J68" s="648"/>
      <c r="K68" s="648"/>
      <c r="L68" s="648"/>
      <c r="M68" s="649"/>
    </row>
    <row r="69" spans="1:13" ht="12" customHeight="1">
      <c r="A69" s="609"/>
      <c r="B69" s="670"/>
      <c r="C69" s="662"/>
      <c r="D69" s="641" t="s">
        <v>412</v>
      </c>
      <c r="E69" s="642" t="s">
        <v>413</v>
      </c>
      <c r="F69" s="647" t="s">
        <v>484</v>
      </c>
      <c r="G69" s="648"/>
      <c r="H69" s="648"/>
      <c r="I69" s="648"/>
      <c r="J69" s="648"/>
      <c r="K69" s="648"/>
      <c r="L69" s="648"/>
      <c r="M69" s="649"/>
    </row>
    <row r="70" spans="1:13" ht="12" customHeight="1">
      <c r="A70" s="609"/>
      <c r="B70" s="670"/>
      <c r="C70" s="662"/>
      <c r="D70" s="641" t="s">
        <v>412</v>
      </c>
      <c r="E70" s="642" t="s">
        <v>413</v>
      </c>
      <c r="F70" s="647" t="s">
        <v>485</v>
      </c>
      <c r="G70" s="648"/>
      <c r="H70" s="648"/>
      <c r="I70" s="648"/>
      <c r="J70" s="648"/>
      <c r="K70" s="648"/>
      <c r="L70" s="648"/>
      <c r="M70" s="649"/>
    </row>
    <row r="71" spans="1:13" ht="12" customHeight="1">
      <c r="A71" s="609"/>
      <c r="B71" s="670"/>
      <c r="C71" s="615"/>
      <c r="D71" s="641" t="s">
        <v>412</v>
      </c>
      <c r="E71" s="642" t="s">
        <v>413</v>
      </c>
      <c r="F71" s="647" t="s">
        <v>486</v>
      </c>
      <c r="G71" s="648"/>
      <c r="H71" s="648"/>
      <c r="I71" s="648"/>
      <c r="J71" s="648"/>
      <c r="K71" s="648"/>
      <c r="L71" s="648"/>
      <c r="M71" s="649"/>
    </row>
    <row r="72" spans="1:13" ht="12" customHeight="1">
      <c r="A72" s="609"/>
      <c r="B72" s="670"/>
      <c r="C72" s="604" t="s">
        <v>487</v>
      </c>
      <c r="D72" s="641" t="s">
        <v>412</v>
      </c>
      <c r="E72" s="642" t="s">
        <v>413</v>
      </c>
      <c r="F72" s="647" t="s">
        <v>488</v>
      </c>
      <c r="G72" s="648"/>
      <c r="H72" s="648"/>
      <c r="I72" s="648"/>
      <c r="J72" s="648"/>
      <c r="K72" s="648"/>
      <c r="L72" s="648"/>
      <c r="M72" s="649"/>
    </row>
    <row r="73" spans="1:13" ht="12" customHeight="1">
      <c r="A73" s="609"/>
      <c r="B73" s="670"/>
      <c r="C73" s="662"/>
      <c r="D73" s="641" t="s">
        <v>412</v>
      </c>
      <c r="E73" s="642" t="s">
        <v>413</v>
      </c>
      <c r="F73" s="647" t="s">
        <v>489</v>
      </c>
      <c r="G73" s="648"/>
      <c r="H73" s="648"/>
      <c r="I73" s="648"/>
      <c r="J73" s="648"/>
      <c r="K73" s="648"/>
      <c r="L73" s="648"/>
      <c r="M73" s="649"/>
    </row>
    <row r="74" spans="1:13" ht="12" customHeight="1">
      <c r="A74" s="609"/>
      <c r="B74" s="670"/>
      <c r="C74" s="662"/>
      <c r="D74" s="641" t="s">
        <v>412</v>
      </c>
      <c r="E74" s="642" t="s">
        <v>413</v>
      </c>
      <c r="F74" s="647" t="s">
        <v>490</v>
      </c>
      <c r="G74" s="648"/>
      <c r="H74" s="648"/>
      <c r="I74" s="648"/>
      <c r="J74" s="648"/>
      <c r="K74" s="648"/>
      <c r="L74" s="648"/>
      <c r="M74" s="649"/>
    </row>
    <row r="75" spans="1:13" ht="12" customHeight="1">
      <c r="A75" s="609"/>
      <c r="B75" s="670"/>
      <c r="C75" s="662"/>
      <c r="D75" s="641" t="s">
        <v>412</v>
      </c>
      <c r="E75" s="642" t="s">
        <v>413</v>
      </c>
      <c r="F75" s="701" t="s">
        <v>491</v>
      </c>
      <c r="G75" s="702"/>
      <c r="H75" s="702"/>
      <c r="I75" s="702"/>
      <c r="J75" s="702"/>
      <c r="K75" s="702"/>
      <c r="L75" s="702"/>
      <c r="M75" s="703"/>
    </row>
    <row r="76" spans="1:13" ht="12" customHeight="1">
      <c r="A76" s="609"/>
      <c r="B76" s="670"/>
      <c r="C76" s="662"/>
      <c r="D76" s="641" t="s">
        <v>412</v>
      </c>
      <c r="E76" s="642" t="s">
        <v>413</v>
      </c>
      <c r="F76" s="647" t="s">
        <v>492</v>
      </c>
      <c r="G76" s="648"/>
      <c r="H76" s="648"/>
      <c r="I76" s="648"/>
      <c r="J76" s="648"/>
      <c r="K76" s="648"/>
      <c r="L76" s="648"/>
      <c r="M76" s="649"/>
    </row>
    <row r="77" spans="1:13" ht="12" customHeight="1">
      <c r="A77" s="609"/>
      <c r="B77" s="670"/>
      <c r="C77" s="662"/>
      <c r="D77" s="641" t="s">
        <v>412</v>
      </c>
      <c r="E77" s="642" t="s">
        <v>413</v>
      </c>
      <c r="F77" s="647" t="s">
        <v>493</v>
      </c>
      <c r="G77" s="648"/>
      <c r="H77" s="648"/>
      <c r="I77" s="648"/>
      <c r="J77" s="648"/>
      <c r="K77" s="648"/>
      <c r="L77" s="648"/>
      <c r="M77" s="649"/>
    </row>
    <row r="78" spans="1:13" ht="12" customHeight="1">
      <c r="A78" s="609"/>
      <c r="B78" s="670"/>
      <c r="C78" s="662"/>
      <c r="D78" s="641" t="s">
        <v>412</v>
      </c>
      <c r="E78" s="642" t="s">
        <v>413</v>
      </c>
      <c r="F78" s="647" t="s">
        <v>494</v>
      </c>
      <c r="G78" s="648"/>
      <c r="H78" s="648"/>
      <c r="I78" s="648"/>
      <c r="J78" s="648"/>
      <c r="K78" s="648"/>
      <c r="L78" s="648"/>
      <c r="M78" s="649"/>
    </row>
    <row r="79" spans="1:13" ht="24" customHeight="1">
      <c r="A79" s="653"/>
      <c r="B79" s="672"/>
      <c r="C79" s="615"/>
      <c r="D79" s="641" t="s">
        <v>412</v>
      </c>
      <c r="E79" s="642" t="s">
        <v>413</v>
      </c>
      <c r="F79" s="647" t="s">
        <v>495</v>
      </c>
      <c r="G79" s="648"/>
      <c r="H79" s="648"/>
      <c r="I79" s="648"/>
      <c r="J79" s="648"/>
      <c r="K79" s="648"/>
      <c r="L79" s="648"/>
      <c r="M79" s="649"/>
    </row>
    <row r="80" spans="1:13" ht="12" customHeight="1">
      <c r="A80" s="598">
        <v>6</v>
      </c>
      <c r="B80" s="667" t="s">
        <v>496</v>
      </c>
      <c r="C80" s="668"/>
      <c r="D80" s="641"/>
      <c r="E80" s="642" t="s">
        <v>413</v>
      </c>
      <c r="F80" s="650" t="s">
        <v>497</v>
      </c>
      <c r="G80" s="651"/>
      <c r="H80" s="651"/>
      <c r="I80" s="651"/>
      <c r="J80" s="651"/>
      <c r="K80" s="651"/>
      <c r="L80" s="651"/>
      <c r="M80" s="652"/>
    </row>
    <row r="81" spans="1:13" ht="24" customHeight="1">
      <c r="A81" s="609"/>
      <c r="B81" s="669"/>
      <c r="C81" s="670"/>
      <c r="D81" s="641"/>
      <c r="E81" s="642" t="s">
        <v>413</v>
      </c>
      <c r="F81" s="650" t="s">
        <v>498</v>
      </c>
      <c r="G81" s="651"/>
      <c r="H81" s="651"/>
      <c r="I81" s="651"/>
      <c r="J81" s="651"/>
      <c r="K81" s="651"/>
      <c r="L81" s="651"/>
      <c r="M81" s="652"/>
    </row>
    <row r="82" spans="1:13" ht="12" customHeight="1">
      <c r="A82" s="609"/>
      <c r="B82" s="669"/>
      <c r="C82" s="670"/>
      <c r="D82" s="641"/>
      <c r="E82" s="642" t="s">
        <v>413</v>
      </c>
      <c r="F82" s="650" t="s">
        <v>499</v>
      </c>
      <c r="G82" s="651"/>
      <c r="H82" s="651"/>
      <c r="I82" s="651"/>
      <c r="J82" s="651"/>
      <c r="K82" s="651"/>
      <c r="L82" s="651"/>
      <c r="M82" s="652"/>
    </row>
    <row r="83" spans="1:13" ht="12" customHeight="1">
      <c r="A83" s="609"/>
      <c r="B83" s="669"/>
      <c r="C83" s="670"/>
      <c r="D83" s="641"/>
      <c r="E83" s="642" t="s">
        <v>413</v>
      </c>
      <c r="F83" s="650" t="s">
        <v>500</v>
      </c>
      <c r="G83" s="651"/>
      <c r="H83" s="651"/>
      <c r="I83" s="651"/>
      <c r="J83" s="651"/>
      <c r="K83" s="651"/>
      <c r="L83" s="651"/>
      <c r="M83" s="652"/>
    </row>
    <row r="84" spans="1:13" ht="24" customHeight="1">
      <c r="A84" s="609"/>
      <c r="B84" s="669"/>
      <c r="C84" s="670"/>
      <c r="D84" s="641"/>
      <c r="E84" s="642" t="s">
        <v>413</v>
      </c>
      <c r="F84" s="650" t="s">
        <v>501</v>
      </c>
      <c r="G84" s="651"/>
      <c r="H84" s="651"/>
      <c r="I84" s="651"/>
      <c r="J84" s="651"/>
      <c r="K84" s="651"/>
      <c r="L84" s="651"/>
      <c r="M84" s="652"/>
    </row>
    <row r="85" spans="1:13" ht="23.25" customHeight="1">
      <c r="A85" s="609"/>
      <c r="B85" s="669"/>
      <c r="C85" s="670"/>
      <c r="D85" s="641"/>
      <c r="E85" s="642" t="s">
        <v>413</v>
      </c>
      <c r="F85" s="650" t="s">
        <v>502</v>
      </c>
      <c r="G85" s="651"/>
      <c r="H85" s="651"/>
      <c r="I85" s="651"/>
      <c r="J85" s="651"/>
      <c r="K85" s="651"/>
      <c r="L85" s="651"/>
      <c r="M85" s="652"/>
    </row>
    <row r="86" spans="1:13" ht="24" customHeight="1">
      <c r="A86" s="609"/>
      <c r="B86" s="669"/>
      <c r="C86" s="670"/>
      <c r="D86" s="641"/>
      <c r="E86" s="642" t="s">
        <v>413</v>
      </c>
      <c r="F86" s="650" t="s">
        <v>503</v>
      </c>
      <c r="G86" s="651"/>
      <c r="H86" s="651"/>
      <c r="I86" s="651"/>
      <c r="J86" s="651"/>
      <c r="K86" s="651"/>
      <c r="L86" s="651"/>
      <c r="M86" s="652"/>
    </row>
    <row r="87" spans="1:13" ht="12" customHeight="1">
      <c r="A87" s="609"/>
      <c r="B87" s="669"/>
      <c r="C87" s="670"/>
      <c r="D87" s="641"/>
      <c r="E87" s="642" t="s">
        <v>413</v>
      </c>
      <c r="F87" s="650" t="s">
        <v>504</v>
      </c>
      <c r="G87" s="651"/>
      <c r="H87" s="651"/>
      <c r="I87" s="651"/>
      <c r="J87" s="651"/>
      <c r="K87" s="651"/>
      <c r="L87" s="651"/>
      <c r="M87" s="652"/>
    </row>
    <row r="88" spans="1:13" ht="12" customHeight="1">
      <c r="A88" s="609"/>
      <c r="B88" s="669"/>
      <c r="C88" s="670"/>
      <c r="D88" s="641" t="s">
        <v>412</v>
      </c>
      <c r="E88" s="642" t="s">
        <v>413</v>
      </c>
      <c r="F88" s="650" t="s">
        <v>505</v>
      </c>
      <c r="G88" s="651"/>
      <c r="H88" s="651"/>
      <c r="I88" s="651"/>
      <c r="J88" s="651"/>
      <c r="K88" s="651"/>
      <c r="L88" s="651"/>
      <c r="M88" s="652"/>
    </row>
    <row r="89" spans="1:13" ht="12" customHeight="1">
      <c r="A89" s="609"/>
      <c r="B89" s="669"/>
      <c r="C89" s="670"/>
      <c r="D89" s="641"/>
      <c r="E89" s="642" t="s">
        <v>413</v>
      </c>
      <c r="F89" s="650" t="s">
        <v>506</v>
      </c>
      <c r="G89" s="651"/>
      <c r="H89" s="651"/>
      <c r="I89" s="651"/>
      <c r="J89" s="651"/>
      <c r="K89" s="651"/>
      <c r="L89" s="651"/>
      <c r="M89" s="652"/>
    </row>
    <row r="90" spans="1:13" ht="24" customHeight="1">
      <c r="A90" s="653"/>
      <c r="B90" s="671"/>
      <c r="C90" s="672"/>
      <c r="D90" s="641"/>
      <c r="E90" s="642" t="s">
        <v>413</v>
      </c>
      <c r="F90" s="650" t="s">
        <v>507</v>
      </c>
      <c r="G90" s="651"/>
      <c r="H90" s="651"/>
      <c r="I90" s="651"/>
      <c r="J90" s="651"/>
      <c r="K90" s="651"/>
      <c r="L90" s="651"/>
      <c r="M90" s="652"/>
    </row>
    <row r="91" spans="1:13" ht="12" customHeight="1">
      <c r="A91" s="598">
        <v>7</v>
      </c>
      <c r="B91" s="704" t="s">
        <v>508</v>
      </c>
      <c r="C91" s="705"/>
      <c r="D91" s="641" t="s">
        <v>412</v>
      </c>
      <c r="E91" s="642" t="s">
        <v>413</v>
      </c>
      <c r="F91" s="647" t="s">
        <v>509</v>
      </c>
      <c r="G91" s="648"/>
      <c r="H91" s="648"/>
      <c r="I91" s="648"/>
      <c r="J91" s="648"/>
      <c r="K91" s="648"/>
      <c r="L91" s="648"/>
      <c r="M91" s="649"/>
    </row>
    <row r="92" spans="1:13" ht="12" customHeight="1">
      <c r="A92" s="609"/>
      <c r="B92" s="706"/>
      <c r="C92" s="707"/>
      <c r="D92" s="641" t="s">
        <v>412</v>
      </c>
      <c r="E92" s="642" t="s">
        <v>413</v>
      </c>
      <c r="F92" s="647" t="s">
        <v>510</v>
      </c>
      <c r="G92" s="648"/>
      <c r="H92" s="648"/>
      <c r="I92" s="648"/>
      <c r="J92" s="648"/>
      <c r="K92" s="648"/>
      <c r="L92" s="648"/>
      <c r="M92" s="649"/>
    </row>
    <row r="93" spans="1:13" ht="12" customHeight="1">
      <c r="A93" s="609"/>
      <c r="B93" s="706"/>
      <c r="C93" s="707"/>
      <c r="D93" s="641" t="s">
        <v>412</v>
      </c>
      <c r="E93" s="642" t="s">
        <v>413</v>
      </c>
      <c r="F93" s="650" t="s">
        <v>511</v>
      </c>
      <c r="G93" s="651"/>
      <c r="H93" s="651"/>
      <c r="I93" s="651"/>
      <c r="J93" s="651"/>
      <c r="K93" s="651"/>
      <c r="L93" s="651"/>
      <c r="M93" s="652"/>
    </row>
    <row r="94" spans="1:13" ht="24" customHeight="1">
      <c r="A94" s="609"/>
      <c r="B94" s="706"/>
      <c r="C94" s="707"/>
      <c r="D94" s="641" t="s">
        <v>412</v>
      </c>
      <c r="E94" s="642" t="s">
        <v>413</v>
      </c>
      <c r="F94" s="650" t="s">
        <v>512</v>
      </c>
      <c r="G94" s="651"/>
      <c r="H94" s="651"/>
      <c r="I94" s="651"/>
      <c r="J94" s="651"/>
      <c r="K94" s="651"/>
      <c r="L94" s="651"/>
      <c r="M94" s="652"/>
    </row>
    <row r="95" spans="1:13" ht="12" customHeight="1">
      <c r="A95" s="609"/>
      <c r="B95" s="706"/>
      <c r="C95" s="707"/>
      <c r="D95" s="641" t="s">
        <v>412</v>
      </c>
      <c r="E95" s="642" t="s">
        <v>413</v>
      </c>
      <c r="F95" s="647" t="s">
        <v>513</v>
      </c>
      <c r="G95" s="648"/>
      <c r="H95" s="648"/>
      <c r="I95" s="648"/>
      <c r="J95" s="648"/>
      <c r="K95" s="648"/>
      <c r="L95" s="648"/>
      <c r="M95" s="649"/>
    </row>
    <row r="96" spans="1:13" ht="12" customHeight="1">
      <c r="A96" s="609"/>
      <c r="B96" s="706"/>
      <c r="C96" s="707"/>
      <c r="D96" s="641"/>
      <c r="E96" s="642" t="s">
        <v>413</v>
      </c>
      <c r="F96" s="650" t="s">
        <v>514</v>
      </c>
      <c r="G96" s="651"/>
      <c r="H96" s="651"/>
      <c r="I96" s="651"/>
      <c r="J96" s="651"/>
      <c r="K96" s="651"/>
      <c r="L96" s="651"/>
      <c r="M96" s="652"/>
    </row>
    <row r="97" spans="1:13" ht="12" customHeight="1">
      <c r="A97" s="609"/>
      <c r="B97" s="706"/>
      <c r="C97" s="707"/>
      <c r="D97" s="641" t="s">
        <v>412</v>
      </c>
      <c r="E97" s="642" t="s">
        <v>413</v>
      </c>
      <c r="F97" s="647" t="s">
        <v>515</v>
      </c>
      <c r="G97" s="648"/>
      <c r="H97" s="648"/>
      <c r="I97" s="648"/>
      <c r="J97" s="648"/>
      <c r="K97" s="648"/>
      <c r="L97" s="648"/>
      <c r="M97" s="649"/>
    </row>
    <row r="98" spans="1:13" ht="12" customHeight="1">
      <c r="A98" s="609"/>
      <c r="B98" s="706"/>
      <c r="C98" s="707"/>
      <c r="D98" s="641" t="s">
        <v>412</v>
      </c>
      <c r="E98" s="642" t="s">
        <v>413</v>
      </c>
      <c r="F98" s="647" t="s">
        <v>516</v>
      </c>
      <c r="G98" s="648"/>
      <c r="H98" s="648"/>
      <c r="I98" s="648"/>
      <c r="J98" s="648"/>
      <c r="K98" s="648"/>
      <c r="L98" s="648"/>
      <c r="M98" s="649"/>
    </row>
    <row r="99" spans="1:13" ht="24" customHeight="1">
      <c r="A99" s="609"/>
      <c r="B99" s="706"/>
      <c r="C99" s="707"/>
      <c r="D99" s="641" t="s">
        <v>412</v>
      </c>
      <c r="E99" s="642" t="s">
        <v>413</v>
      </c>
      <c r="F99" s="647" t="s">
        <v>517</v>
      </c>
      <c r="G99" s="648"/>
      <c r="H99" s="648"/>
      <c r="I99" s="648"/>
      <c r="J99" s="648"/>
      <c r="K99" s="648"/>
      <c r="L99" s="648"/>
      <c r="M99" s="649"/>
    </row>
    <row r="100" spans="1:13" ht="12" customHeight="1">
      <c r="A100" s="609"/>
      <c r="B100" s="706"/>
      <c r="C100" s="707"/>
      <c r="D100" s="641" t="s">
        <v>412</v>
      </c>
      <c r="E100" s="642" t="s">
        <v>413</v>
      </c>
      <c r="F100" s="647" t="s">
        <v>518</v>
      </c>
      <c r="G100" s="648"/>
      <c r="H100" s="648"/>
      <c r="I100" s="648"/>
      <c r="J100" s="648"/>
      <c r="K100" s="648"/>
      <c r="L100" s="648"/>
      <c r="M100" s="649"/>
    </row>
    <row r="101" spans="1:13" ht="12" customHeight="1">
      <c r="A101" s="609"/>
      <c r="B101" s="706"/>
      <c r="C101" s="707"/>
      <c r="D101" s="641" t="s">
        <v>412</v>
      </c>
      <c r="E101" s="642" t="s">
        <v>413</v>
      </c>
      <c r="F101" s="647" t="s">
        <v>519</v>
      </c>
      <c r="G101" s="648"/>
      <c r="H101" s="649"/>
      <c r="I101" s="708" t="s">
        <v>520</v>
      </c>
      <c r="J101" s="709"/>
      <c r="K101" s="709"/>
      <c r="L101" s="709"/>
      <c r="M101" s="710"/>
    </row>
    <row r="102" spans="1:13" ht="12" customHeight="1">
      <c r="A102" s="609"/>
      <c r="B102" s="706"/>
      <c r="C102" s="707"/>
      <c r="D102" s="641" t="s">
        <v>412</v>
      </c>
      <c r="E102" s="642" t="s">
        <v>413</v>
      </c>
      <c r="F102" s="647" t="s">
        <v>521</v>
      </c>
      <c r="G102" s="648"/>
      <c r="H102" s="649"/>
      <c r="I102" s="711"/>
      <c r="J102" s="712"/>
      <c r="K102" s="712"/>
      <c r="L102" s="712"/>
      <c r="M102" s="713"/>
    </row>
    <row r="103" spans="1:13" ht="12" customHeight="1">
      <c r="A103" s="609"/>
      <c r="B103" s="706"/>
      <c r="C103" s="707"/>
      <c r="D103" s="641" t="s">
        <v>412</v>
      </c>
      <c r="E103" s="642" t="s">
        <v>413</v>
      </c>
      <c r="F103" s="647" t="s">
        <v>522</v>
      </c>
      <c r="G103" s="648"/>
      <c r="H103" s="648"/>
      <c r="I103" s="648"/>
      <c r="J103" s="648"/>
      <c r="K103" s="648"/>
      <c r="L103" s="648"/>
      <c r="M103" s="649"/>
    </row>
    <row r="104" spans="1:13" ht="12" customHeight="1">
      <c r="A104" s="609"/>
      <c r="B104" s="706"/>
      <c r="C104" s="707"/>
      <c r="D104" s="641" t="s">
        <v>412</v>
      </c>
      <c r="E104" s="642" t="s">
        <v>413</v>
      </c>
      <c r="F104" s="647" t="s">
        <v>523</v>
      </c>
      <c r="G104" s="648"/>
      <c r="H104" s="648"/>
      <c r="I104" s="648"/>
      <c r="J104" s="648"/>
      <c r="K104" s="648"/>
      <c r="L104" s="648"/>
      <c r="M104" s="649"/>
    </row>
    <row r="105" spans="1:13" ht="12" customHeight="1">
      <c r="A105" s="609"/>
      <c r="B105" s="706"/>
      <c r="C105" s="707"/>
      <c r="D105" s="641" t="s">
        <v>412</v>
      </c>
      <c r="E105" s="642" t="s">
        <v>413</v>
      </c>
      <c r="F105" s="647" t="s">
        <v>524</v>
      </c>
      <c r="G105" s="648"/>
      <c r="H105" s="648"/>
      <c r="I105" s="648"/>
      <c r="J105" s="648"/>
      <c r="K105" s="648"/>
      <c r="L105" s="648"/>
      <c r="M105" s="649"/>
    </row>
    <row r="106" spans="1:13" ht="12" customHeight="1">
      <c r="A106" s="609"/>
      <c r="B106" s="706"/>
      <c r="C106" s="707"/>
      <c r="D106" s="641" t="s">
        <v>412</v>
      </c>
      <c r="E106" s="642" t="s">
        <v>413</v>
      </c>
      <c r="F106" s="647" t="s">
        <v>525</v>
      </c>
      <c r="G106" s="648"/>
      <c r="H106" s="648"/>
      <c r="I106" s="648"/>
      <c r="J106" s="648"/>
      <c r="K106" s="648"/>
      <c r="L106" s="648"/>
      <c r="M106" s="649"/>
    </row>
    <row r="107" spans="1:13" ht="12" customHeight="1">
      <c r="A107" s="609"/>
      <c r="B107" s="706"/>
      <c r="C107" s="707"/>
      <c r="D107" s="714" t="s">
        <v>412</v>
      </c>
      <c r="E107" s="715" t="s">
        <v>413</v>
      </c>
      <c r="F107" s="650" t="s">
        <v>624</v>
      </c>
      <c r="G107" s="651"/>
      <c r="H107" s="651"/>
      <c r="I107" s="651"/>
      <c r="J107" s="651"/>
      <c r="K107" s="651"/>
      <c r="L107" s="651"/>
      <c r="M107" s="652"/>
    </row>
    <row r="108" spans="1:13" ht="12" customHeight="1">
      <c r="A108" s="609"/>
      <c r="B108" s="706"/>
      <c r="C108" s="707"/>
      <c r="D108" s="641" t="s">
        <v>412</v>
      </c>
      <c r="E108" s="642" t="s">
        <v>413</v>
      </c>
      <c r="F108" s="716" t="s">
        <v>526</v>
      </c>
      <c r="G108" s="717"/>
      <c r="H108" s="717"/>
      <c r="I108" s="717"/>
      <c r="J108" s="717"/>
      <c r="K108" s="717"/>
      <c r="L108" s="717"/>
      <c r="M108" s="718"/>
    </row>
    <row r="109" spans="1:13" ht="12" customHeight="1">
      <c r="A109" s="653"/>
      <c r="B109" s="719"/>
      <c r="C109" s="720"/>
      <c r="D109" s="641"/>
      <c r="E109" s="642" t="s">
        <v>413</v>
      </c>
      <c r="F109" s="721" t="s">
        <v>527</v>
      </c>
      <c r="G109" s="722"/>
      <c r="H109" s="722"/>
      <c r="I109" s="722"/>
      <c r="J109" s="722"/>
      <c r="K109" s="722"/>
      <c r="L109" s="722"/>
      <c r="M109" s="723"/>
    </row>
    <row r="110" spans="1:13" ht="27" customHeight="1">
      <c r="A110" s="598">
        <v>8</v>
      </c>
      <c r="B110" s="667" t="s">
        <v>528</v>
      </c>
      <c r="C110" s="668"/>
      <c r="D110" s="641" t="s">
        <v>412</v>
      </c>
      <c r="E110" s="642" t="s">
        <v>413</v>
      </c>
      <c r="F110" s="650" t="s">
        <v>625</v>
      </c>
      <c r="G110" s="651"/>
      <c r="H110" s="651"/>
      <c r="I110" s="651"/>
      <c r="J110" s="651"/>
      <c r="K110" s="651"/>
      <c r="L110" s="651"/>
      <c r="M110" s="652"/>
    </row>
    <row r="111" spans="1:13" ht="12" customHeight="1">
      <c r="A111" s="609"/>
      <c r="B111" s="669"/>
      <c r="C111" s="670"/>
      <c r="D111" s="641" t="s">
        <v>412</v>
      </c>
      <c r="E111" s="642" t="s">
        <v>413</v>
      </c>
      <c r="F111" s="647" t="s">
        <v>529</v>
      </c>
      <c r="G111" s="648"/>
      <c r="H111" s="648"/>
      <c r="I111" s="648"/>
      <c r="J111" s="648"/>
      <c r="K111" s="648"/>
      <c r="L111" s="648"/>
      <c r="M111" s="649"/>
    </row>
    <row r="112" spans="1:13" ht="11.25" customHeight="1">
      <c r="A112" s="653"/>
      <c r="B112" s="671"/>
      <c r="C112" s="672"/>
      <c r="D112" s="641" t="s">
        <v>412</v>
      </c>
      <c r="E112" s="642" t="s">
        <v>413</v>
      </c>
      <c r="F112" s="647" t="s">
        <v>530</v>
      </c>
      <c r="G112" s="648"/>
      <c r="H112" s="648"/>
      <c r="I112" s="648"/>
      <c r="J112" s="648"/>
      <c r="K112" s="648"/>
      <c r="L112" s="648"/>
      <c r="M112" s="649"/>
    </row>
    <row r="113" spans="1:13" ht="12" customHeight="1">
      <c r="A113" s="598">
        <v>9</v>
      </c>
      <c r="B113" s="667" t="s">
        <v>531</v>
      </c>
      <c r="C113" s="668"/>
      <c r="D113" s="641" t="s">
        <v>412</v>
      </c>
      <c r="E113" s="642" t="s">
        <v>413</v>
      </c>
      <c r="F113" s="647" t="s">
        <v>532</v>
      </c>
      <c r="G113" s="648"/>
      <c r="H113" s="648"/>
      <c r="I113" s="648"/>
      <c r="J113" s="648"/>
      <c r="K113" s="648"/>
      <c r="L113" s="648"/>
      <c r="M113" s="649"/>
    </row>
    <row r="114" spans="1:13" ht="12" customHeight="1">
      <c r="A114" s="653"/>
      <c r="B114" s="671"/>
      <c r="C114" s="672"/>
      <c r="D114" s="641" t="s">
        <v>412</v>
      </c>
      <c r="E114" s="642" t="s">
        <v>413</v>
      </c>
      <c r="F114" s="701" t="s">
        <v>533</v>
      </c>
      <c r="G114" s="702"/>
      <c r="H114" s="702"/>
      <c r="I114" s="702"/>
      <c r="J114" s="702"/>
      <c r="K114" s="702"/>
      <c r="L114" s="702"/>
      <c r="M114" s="703"/>
    </row>
    <row r="115" spans="1:13" ht="11.25">
      <c r="F115" s="585"/>
      <c r="G115" s="585"/>
      <c r="H115" s="585"/>
      <c r="I115" s="585"/>
    </row>
    <row r="116" spans="1:13" ht="11.25">
      <c r="A116" s="371" t="s">
        <v>534</v>
      </c>
      <c r="F116" s="397"/>
      <c r="G116" s="397"/>
      <c r="H116" s="397"/>
      <c r="I116" s="397"/>
    </row>
    <row r="117" spans="1:13" s="377" customFormat="1" ht="11.25">
      <c r="A117" s="372" t="s">
        <v>535</v>
      </c>
      <c r="B117" s="373"/>
      <c r="C117" s="374"/>
      <c r="D117" s="375"/>
      <c r="E117" s="374"/>
      <c r="F117" s="376"/>
      <c r="G117" s="376"/>
      <c r="H117" s="376"/>
      <c r="I117" s="376"/>
    </row>
    <row r="118" spans="1:13" s="398" customFormat="1" ht="10.5">
      <c r="A118" s="586" t="s">
        <v>536</v>
      </c>
      <c r="B118" s="586"/>
      <c r="C118" s="378"/>
      <c r="D118" s="378"/>
      <c r="E118" s="378"/>
      <c r="F118" s="379"/>
      <c r="G118" s="379"/>
      <c r="H118" s="379"/>
      <c r="I118" s="379"/>
    </row>
    <row r="119" spans="1:13" s="398" customFormat="1" ht="31.5" customHeight="1">
      <c r="A119" s="400"/>
      <c r="B119" s="399" t="s">
        <v>537</v>
      </c>
      <c r="C119" s="580" t="s">
        <v>538</v>
      </c>
      <c r="D119" s="580"/>
      <c r="E119" s="580"/>
      <c r="F119" s="580"/>
      <c r="G119" s="580"/>
      <c r="H119" s="580"/>
      <c r="I119" s="580"/>
      <c r="J119" s="580"/>
      <c r="K119" s="580"/>
      <c r="L119" s="580"/>
      <c r="M119" s="580"/>
    </row>
    <row r="120" spans="1:13" s="398" customFormat="1" ht="21" customHeight="1">
      <c r="A120" s="400"/>
      <c r="B120" s="399" t="s">
        <v>539</v>
      </c>
      <c r="C120" s="580" t="s">
        <v>540</v>
      </c>
      <c r="D120" s="580"/>
      <c r="E120" s="580"/>
      <c r="F120" s="580"/>
      <c r="G120" s="580"/>
      <c r="H120" s="580"/>
      <c r="I120" s="580"/>
      <c r="J120" s="580"/>
      <c r="K120" s="580"/>
      <c r="L120" s="580"/>
      <c r="M120" s="580"/>
    </row>
    <row r="121" spans="1:13" s="398" customFormat="1" ht="9.75" customHeight="1">
      <c r="A121" s="400"/>
      <c r="B121" s="399" t="s">
        <v>541</v>
      </c>
      <c r="C121" s="580" t="s">
        <v>542</v>
      </c>
      <c r="D121" s="580"/>
      <c r="E121" s="580"/>
      <c r="F121" s="580"/>
      <c r="G121" s="580"/>
      <c r="H121" s="580"/>
      <c r="I121" s="580"/>
      <c r="J121" s="580"/>
      <c r="K121" s="580"/>
      <c r="L121" s="580"/>
      <c r="M121" s="580"/>
    </row>
    <row r="122" spans="1:13" s="398" customFormat="1" ht="10.5">
      <c r="A122" s="400"/>
      <c r="B122" s="400"/>
      <c r="C122" s="400" t="s">
        <v>543</v>
      </c>
      <c r="D122" s="582" t="s">
        <v>544</v>
      </c>
      <c r="E122" s="582"/>
      <c r="F122" s="582"/>
      <c r="G122" s="582"/>
      <c r="H122" s="582"/>
      <c r="I122" s="582"/>
      <c r="J122" s="582"/>
      <c r="K122" s="582"/>
      <c r="L122" s="582"/>
      <c r="M122" s="582"/>
    </row>
    <row r="123" spans="1:13" s="398" customFormat="1" ht="10.5">
      <c r="A123" s="400"/>
      <c r="B123" s="400"/>
      <c r="C123" s="400"/>
      <c r="D123" s="582" t="s">
        <v>545</v>
      </c>
      <c r="E123" s="582"/>
      <c r="F123" s="582"/>
      <c r="G123" s="582"/>
      <c r="H123" s="582"/>
      <c r="I123" s="582"/>
      <c r="J123" s="582"/>
      <c r="K123" s="582"/>
      <c r="L123" s="582"/>
      <c r="M123" s="582"/>
    </row>
    <row r="124" spans="1:13" s="398" customFormat="1" ht="10.5">
      <c r="A124" s="380"/>
      <c r="B124" s="399"/>
      <c r="C124" s="399"/>
      <c r="D124" s="580" t="s">
        <v>546</v>
      </c>
      <c r="E124" s="580"/>
      <c r="F124" s="580"/>
      <c r="G124" s="580"/>
      <c r="H124" s="580"/>
      <c r="I124" s="580"/>
      <c r="J124" s="580"/>
      <c r="K124" s="580"/>
      <c r="L124" s="580"/>
      <c r="M124" s="580"/>
    </row>
    <row r="125" spans="1:13" s="398" customFormat="1" ht="10.5">
      <c r="A125" s="380"/>
      <c r="B125" s="399"/>
      <c r="C125" s="399"/>
      <c r="D125" s="399"/>
      <c r="E125" s="580" t="s">
        <v>547</v>
      </c>
      <c r="F125" s="580"/>
      <c r="G125" s="580"/>
      <c r="H125" s="580"/>
      <c r="I125" s="580"/>
      <c r="J125" s="580"/>
      <c r="K125" s="580"/>
      <c r="L125" s="580"/>
      <c r="M125" s="580"/>
    </row>
    <row r="126" spans="1:13" s="398" customFormat="1" ht="10.5">
      <c r="A126" s="380"/>
      <c r="B126" s="399"/>
      <c r="C126" s="399"/>
      <c r="D126" s="399"/>
      <c r="E126" s="580" t="s">
        <v>548</v>
      </c>
      <c r="F126" s="580"/>
      <c r="G126" s="580"/>
      <c r="H126" s="580"/>
      <c r="I126" s="580"/>
      <c r="J126" s="580"/>
      <c r="K126" s="580"/>
      <c r="L126" s="580"/>
      <c r="M126" s="580"/>
    </row>
    <row r="127" spans="1:13" s="398" customFormat="1" ht="21" customHeight="1">
      <c r="A127" s="380"/>
      <c r="B127" s="399"/>
      <c r="C127" s="399" t="s">
        <v>549</v>
      </c>
      <c r="D127" s="580" t="s">
        <v>550</v>
      </c>
      <c r="E127" s="580"/>
      <c r="F127" s="580"/>
      <c r="G127" s="580"/>
      <c r="H127" s="580"/>
      <c r="I127" s="580"/>
      <c r="J127" s="580"/>
      <c r="K127" s="580"/>
      <c r="L127" s="580"/>
      <c r="M127" s="580"/>
    </row>
    <row r="128" spans="1:13" s="398" customFormat="1" ht="10.5">
      <c r="A128" s="400"/>
      <c r="B128" s="400" t="s">
        <v>551</v>
      </c>
      <c r="C128" s="582" t="s">
        <v>552</v>
      </c>
      <c r="D128" s="582"/>
      <c r="E128" s="582"/>
      <c r="F128" s="582"/>
      <c r="G128" s="582"/>
      <c r="H128" s="582"/>
      <c r="I128" s="582"/>
      <c r="J128" s="582"/>
      <c r="K128" s="582"/>
      <c r="L128" s="582"/>
      <c r="M128" s="582"/>
    </row>
    <row r="129" spans="1:13" s="398" customFormat="1" ht="10.5">
      <c r="A129" s="400"/>
      <c r="B129" s="399"/>
      <c r="C129" s="380" t="s">
        <v>543</v>
      </c>
      <c r="D129" s="582" t="s">
        <v>553</v>
      </c>
      <c r="E129" s="582"/>
      <c r="F129" s="582"/>
      <c r="G129" s="582"/>
      <c r="H129" s="582"/>
      <c r="I129" s="582"/>
      <c r="J129" s="582"/>
      <c r="K129" s="582"/>
      <c r="L129" s="582"/>
      <c r="M129" s="582"/>
    </row>
    <row r="130" spans="1:13" s="398" customFormat="1" ht="21" customHeight="1">
      <c r="A130" s="400"/>
      <c r="B130" s="399"/>
      <c r="C130" s="380" t="s">
        <v>554</v>
      </c>
      <c r="D130" s="580" t="s">
        <v>555</v>
      </c>
      <c r="E130" s="580"/>
      <c r="F130" s="580"/>
      <c r="G130" s="580"/>
      <c r="H130" s="580"/>
      <c r="I130" s="580"/>
      <c r="J130" s="580"/>
      <c r="K130" s="580"/>
      <c r="L130" s="580"/>
      <c r="M130" s="580"/>
    </row>
    <row r="131" spans="1:13" s="398" customFormat="1" ht="10.5">
      <c r="A131" s="400"/>
      <c r="B131" s="399"/>
      <c r="C131" s="381"/>
      <c r="D131" s="381"/>
      <c r="E131" s="381"/>
      <c r="F131" s="400"/>
      <c r="G131" s="400"/>
      <c r="H131" s="400"/>
      <c r="I131" s="400"/>
      <c r="J131" s="400"/>
      <c r="K131" s="400"/>
      <c r="L131" s="400"/>
      <c r="M131" s="400"/>
    </row>
    <row r="132" spans="1:13" s="398" customFormat="1" ht="12" customHeight="1">
      <c r="A132" s="400" t="s">
        <v>556</v>
      </c>
      <c r="B132" s="399"/>
      <c r="C132" s="381"/>
      <c r="D132" s="381"/>
      <c r="E132" s="381"/>
      <c r="F132" s="400"/>
      <c r="G132" s="400"/>
      <c r="H132" s="400"/>
      <c r="I132" s="400"/>
      <c r="J132" s="400"/>
      <c r="K132" s="400"/>
      <c r="L132" s="400"/>
      <c r="M132" s="400"/>
    </row>
    <row r="133" spans="1:13" s="382" customFormat="1" ht="63" customHeight="1">
      <c r="A133" s="580" t="s">
        <v>557</v>
      </c>
      <c r="B133" s="580"/>
      <c r="C133" s="584" t="s">
        <v>558</v>
      </c>
      <c r="D133" s="584"/>
      <c r="E133" s="584"/>
      <c r="F133" s="584"/>
      <c r="G133" s="584"/>
      <c r="H133" s="584"/>
      <c r="I133" s="584"/>
      <c r="J133" s="584"/>
      <c r="K133" s="584"/>
      <c r="L133" s="584"/>
      <c r="M133" s="584"/>
    </row>
    <row r="134" spans="1:13" s="382" customFormat="1" ht="13.5" customHeight="1">
      <c r="A134" s="400"/>
      <c r="B134" s="399"/>
      <c r="C134" s="402" t="s">
        <v>559</v>
      </c>
      <c r="D134" s="581" t="s">
        <v>560</v>
      </c>
      <c r="E134" s="581"/>
      <c r="F134" s="581"/>
      <c r="G134" s="581"/>
      <c r="H134" s="581"/>
      <c r="I134" s="581"/>
      <c r="J134" s="581"/>
      <c r="K134" s="581"/>
      <c r="L134" s="581"/>
      <c r="M134" s="581"/>
    </row>
    <row r="135" spans="1:13" s="382" customFormat="1" ht="21" customHeight="1">
      <c r="A135" s="400"/>
      <c r="B135" s="399"/>
      <c r="C135" s="402" t="s">
        <v>561</v>
      </c>
      <c r="D135" s="584" t="s">
        <v>562</v>
      </c>
      <c r="E135" s="584"/>
      <c r="F135" s="584"/>
      <c r="G135" s="584"/>
      <c r="H135" s="584"/>
      <c r="I135" s="584"/>
      <c r="J135" s="584"/>
      <c r="K135" s="584"/>
      <c r="L135" s="584"/>
      <c r="M135" s="584"/>
    </row>
    <row r="136" spans="1:13" s="382" customFormat="1" ht="21" customHeight="1">
      <c r="A136" s="580" t="s">
        <v>563</v>
      </c>
      <c r="B136" s="580"/>
      <c r="C136" s="580" t="s">
        <v>564</v>
      </c>
      <c r="D136" s="580"/>
      <c r="E136" s="580"/>
      <c r="F136" s="580"/>
      <c r="G136" s="580"/>
      <c r="H136" s="580"/>
      <c r="I136" s="580"/>
      <c r="J136" s="580"/>
      <c r="K136" s="580"/>
      <c r="L136" s="580"/>
      <c r="M136" s="580"/>
    </row>
    <row r="137" spans="1:13" s="382" customFormat="1" ht="21" customHeight="1">
      <c r="A137" s="400"/>
      <c r="B137" s="399"/>
      <c r="C137" s="402"/>
      <c r="D137" s="399" t="s">
        <v>565</v>
      </c>
      <c r="E137" s="580" t="s">
        <v>566</v>
      </c>
      <c r="F137" s="580"/>
      <c r="G137" s="580"/>
      <c r="H137" s="580"/>
      <c r="I137" s="580"/>
      <c r="J137" s="580"/>
      <c r="K137" s="580"/>
      <c r="L137" s="580"/>
      <c r="M137" s="580"/>
    </row>
    <row r="138" spans="1:13" s="382" customFormat="1" ht="21" customHeight="1">
      <c r="A138" s="400"/>
      <c r="B138" s="399"/>
      <c r="C138" s="383"/>
      <c r="D138" s="384" t="s">
        <v>543</v>
      </c>
      <c r="E138" s="580" t="s">
        <v>567</v>
      </c>
      <c r="F138" s="580"/>
      <c r="G138" s="580"/>
      <c r="H138" s="580"/>
      <c r="I138" s="580"/>
      <c r="J138" s="580"/>
      <c r="K138" s="580"/>
      <c r="L138" s="580"/>
      <c r="M138" s="580"/>
    </row>
    <row r="139" spans="1:13" s="382" customFormat="1" ht="10.5" customHeight="1">
      <c r="A139" s="400"/>
      <c r="B139" s="399"/>
      <c r="C139" s="383"/>
      <c r="D139" s="384"/>
      <c r="E139" s="583" t="s">
        <v>568</v>
      </c>
      <c r="F139" s="385" t="s">
        <v>569</v>
      </c>
      <c r="G139" s="399"/>
      <c r="H139" s="399"/>
      <c r="I139" s="399"/>
      <c r="J139" s="399"/>
      <c r="K139" s="399"/>
      <c r="L139" s="399"/>
      <c r="M139" s="399"/>
    </row>
    <row r="140" spans="1:13" s="382" customFormat="1" ht="10.5" customHeight="1">
      <c r="A140" s="400"/>
      <c r="B140" s="399"/>
      <c r="C140" s="383"/>
      <c r="D140" s="384"/>
      <c r="E140" s="583"/>
      <c r="F140" s="385" t="s">
        <v>570</v>
      </c>
      <c r="G140" s="399"/>
      <c r="H140" s="399"/>
      <c r="I140" s="399"/>
      <c r="J140" s="399"/>
      <c r="K140" s="399"/>
      <c r="L140" s="399"/>
      <c r="M140" s="399"/>
    </row>
    <row r="141" spans="1:13" s="382" customFormat="1" ht="10.5" customHeight="1">
      <c r="A141" s="400"/>
      <c r="B141" s="399"/>
      <c r="C141" s="383"/>
      <c r="D141" s="384"/>
      <c r="E141" s="401" t="s">
        <v>571</v>
      </c>
      <c r="F141" s="385" t="s">
        <v>572</v>
      </c>
      <c r="G141" s="399"/>
      <c r="H141" s="399"/>
      <c r="I141" s="399"/>
      <c r="J141" s="399"/>
      <c r="K141" s="399"/>
      <c r="L141" s="399"/>
      <c r="M141" s="399"/>
    </row>
    <row r="142" spans="1:13" s="382" customFormat="1" ht="10.5" customHeight="1">
      <c r="A142" s="400"/>
      <c r="B142" s="399"/>
      <c r="C142" s="383"/>
      <c r="D142" s="384"/>
      <c r="E142" s="401" t="s">
        <v>573</v>
      </c>
      <c r="F142" s="385" t="s">
        <v>572</v>
      </c>
      <c r="G142" s="399"/>
      <c r="H142" s="399"/>
      <c r="I142" s="399"/>
      <c r="J142" s="399"/>
      <c r="K142" s="399"/>
      <c r="L142" s="399"/>
      <c r="M142" s="399"/>
    </row>
    <row r="143" spans="1:13" s="382" customFormat="1" ht="10.5" customHeight="1">
      <c r="A143" s="400"/>
      <c r="B143" s="399"/>
      <c r="C143" s="383"/>
      <c r="D143" s="384"/>
      <c r="E143" s="386" t="s">
        <v>574</v>
      </c>
      <c r="F143" s="385" t="s">
        <v>575</v>
      </c>
      <c r="G143" s="399"/>
      <c r="H143" s="399"/>
      <c r="I143" s="399"/>
      <c r="J143" s="399"/>
      <c r="K143" s="399"/>
      <c r="L143" s="399"/>
      <c r="M143" s="399"/>
    </row>
    <row r="144" spans="1:13" s="382" customFormat="1" ht="21" customHeight="1">
      <c r="A144" s="400"/>
      <c r="B144" s="399"/>
      <c r="C144" s="383"/>
      <c r="D144" s="384" t="s">
        <v>554</v>
      </c>
      <c r="E144" s="580" t="s">
        <v>576</v>
      </c>
      <c r="F144" s="580"/>
      <c r="G144" s="580"/>
      <c r="H144" s="580"/>
      <c r="I144" s="580"/>
      <c r="J144" s="580"/>
      <c r="K144" s="580"/>
      <c r="L144" s="580"/>
      <c r="M144" s="580"/>
    </row>
    <row r="145" spans="1:13" s="382" customFormat="1" ht="21" customHeight="1">
      <c r="A145" s="400"/>
      <c r="B145" s="399"/>
      <c r="C145" s="383"/>
      <c r="D145" s="384" t="s">
        <v>577</v>
      </c>
      <c r="E145" s="580" t="s">
        <v>578</v>
      </c>
      <c r="F145" s="580"/>
      <c r="G145" s="580"/>
      <c r="H145" s="580"/>
      <c r="I145" s="580"/>
      <c r="J145" s="580"/>
      <c r="K145" s="580"/>
      <c r="L145" s="580"/>
      <c r="M145" s="580"/>
    </row>
    <row r="146" spans="1:13" s="382" customFormat="1" ht="10.5" customHeight="1">
      <c r="A146" s="402" t="s">
        <v>579</v>
      </c>
      <c r="B146" s="399"/>
      <c r="C146" s="402" t="s">
        <v>580</v>
      </c>
      <c r="D146" s="580" t="s">
        <v>581</v>
      </c>
      <c r="E146" s="580"/>
      <c r="F146" s="580"/>
      <c r="G146" s="580"/>
      <c r="H146" s="580"/>
      <c r="I146" s="580"/>
      <c r="J146" s="580"/>
      <c r="K146" s="580"/>
      <c r="L146" s="580"/>
      <c r="M146" s="580"/>
    </row>
    <row r="147" spans="1:13" s="382" customFormat="1" ht="10.5" customHeight="1">
      <c r="A147" s="387"/>
      <c r="B147" s="399"/>
      <c r="C147" s="383"/>
      <c r="D147" s="400" t="s">
        <v>565</v>
      </c>
      <c r="E147" s="580" t="s">
        <v>582</v>
      </c>
      <c r="F147" s="580"/>
      <c r="G147" s="580"/>
      <c r="H147" s="580"/>
      <c r="I147" s="580"/>
      <c r="J147" s="580"/>
      <c r="K147" s="580"/>
      <c r="L147" s="580"/>
      <c r="M147" s="580"/>
    </row>
    <row r="148" spans="1:13" s="382" customFormat="1" ht="21" customHeight="1">
      <c r="A148" s="400"/>
      <c r="B148" s="399"/>
      <c r="C148" s="383"/>
      <c r="D148" s="400" t="s">
        <v>583</v>
      </c>
      <c r="E148" s="580" t="s">
        <v>584</v>
      </c>
      <c r="F148" s="580"/>
      <c r="G148" s="580"/>
      <c r="H148" s="580"/>
      <c r="I148" s="580"/>
      <c r="J148" s="580"/>
      <c r="K148" s="580"/>
      <c r="L148" s="580"/>
      <c r="M148" s="580"/>
    </row>
    <row r="149" spans="1:13" s="382" customFormat="1" ht="9.75" customHeight="1">
      <c r="A149" s="400"/>
      <c r="B149" s="399"/>
      <c r="C149" s="383"/>
      <c r="D149" s="400" t="s">
        <v>585</v>
      </c>
      <c r="E149" s="580" t="s">
        <v>586</v>
      </c>
      <c r="F149" s="580"/>
      <c r="G149" s="580"/>
      <c r="H149" s="580"/>
      <c r="I149" s="580"/>
      <c r="J149" s="580"/>
      <c r="K149" s="580"/>
      <c r="L149" s="580"/>
      <c r="M149" s="580"/>
    </row>
    <row r="150" spans="1:13" s="382" customFormat="1" ht="31.5" customHeight="1">
      <c r="A150" s="402"/>
      <c r="B150" s="399"/>
      <c r="C150" s="388"/>
      <c r="D150" s="400" t="s">
        <v>587</v>
      </c>
      <c r="E150" s="580" t="s">
        <v>588</v>
      </c>
      <c r="F150" s="580"/>
      <c r="G150" s="580"/>
      <c r="H150" s="580"/>
      <c r="I150" s="580"/>
      <c r="J150" s="580"/>
      <c r="K150" s="580"/>
      <c r="L150" s="580"/>
      <c r="M150" s="580"/>
    </row>
    <row r="151" spans="1:13" s="382" customFormat="1" ht="21" customHeight="1">
      <c r="A151" s="402"/>
      <c r="B151" s="399"/>
      <c r="C151" s="388"/>
      <c r="D151" s="400" t="s">
        <v>589</v>
      </c>
      <c r="E151" s="580" t="s">
        <v>590</v>
      </c>
      <c r="F151" s="580"/>
      <c r="G151" s="580"/>
      <c r="H151" s="580"/>
      <c r="I151" s="580"/>
      <c r="J151" s="580"/>
      <c r="K151" s="580"/>
      <c r="L151" s="580"/>
      <c r="M151" s="580"/>
    </row>
    <row r="152" spans="1:13" s="382" customFormat="1" ht="21" customHeight="1">
      <c r="A152" s="402"/>
      <c r="B152" s="399"/>
      <c r="C152" s="388"/>
      <c r="D152" s="400" t="s">
        <v>591</v>
      </c>
      <c r="E152" s="580" t="s">
        <v>592</v>
      </c>
      <c r="F152" s="580"/>
      <c r="G152" s="580"/>
      <c r="H152" s="580"/>
      <c r="I152" s="580"/>
      <c r="J152" s="580"/>
      <c r="K152" s="580"/>
      <c r="L152" s="580"/>
      <c r="M152" s="580"/>
    </row>
    <row r="153" spans="1:13" s="382" customFormat="1" ht="10.5" customHeight="1">
      <c r="A153" s="400"/>
      <c r="B153" s="399"/>
      <c r="C153" s="389"/>
      <c r="D153" s="400" t="s">
        <v>593</v>
      </c>
      <c r="E153" s="581" t="s">
        <v>594</v>
      </c>
      <c r="F153" s="581"/>
      <c r="G153" s="581"/>
      <c r="H153" s="581"/>
      <c r="I153" s="581"/>
      <c r="J153" s="581"/>
      <c r="K153" s="581"/>
      <c r="L153" s="581"/>
      <c r="M153" s="581"/>
    </row>
    <row r="154" spans="1:13" s="382" customFormat="1" ht="10.5">
      <c r="A154" s="400"/>
      <c r="B154" s="399"/>
      <c r="C154" s="402" t="s">
        <v>595</v>
      </c>
      <c r="D154" s="581" t="s">
        <v>596</v>
      </c>
      <c r="E154" s="581"/>
      <c r="F154" s="581"/>
      <c r="G154" s="581"/>
      <c r="H154" s="581"/>
      <c r="I154" s="581"/>
      <c r="J154" s="581"/>
      <c r="K154" s="581"/>
      <c r="L154" s="581"/>
      <c r="M154" s="581"/>
    </row>
    <row r="155" spans="1:13" s="382" customFormat="1" ht="21" customHeight="1">
      <c r="A155" s="400"/>
      <c r="B155" s="399"/>
      <c r="C155" s="389"/>
      <c r="D155" s="400" t="s">
        <v>565</v>
      </c>
      <c r="E155" s="580" t="s">
        <v>597</v>
      </c>
      <c r="F155" s="580"/>
      <c r="G155" s="580"/>
      <c r="H155" s="580"/>
      <c r="I155" s="580"/>
      <c r="J155" s="580"/>
      <c r="K155" s="580"/>
      <c r="L155" s="580"/>
      <c r="M155" s="580"/>
    </row>
    <row r="156" spans="1:13" s="382" customFormat="1" ht="10.5">
      <c r="A156" s="400"/>
      <c r="B156" s="399"/>
      <c r="C156" s="389"/>
      <c r="D156" s="400" t="s">
        <v>583</v>
      </c>
      <c r="E156" s="580" t="s">
        <v>598</v>
      </c>
      <c r="F156" s="580"/>
      <c r="G156" s="580"/>
      <c r="H156" s="580"/>
      <c r="I156" s="580"/>
      <c r="J156" s="580"/>
      <c r="K156" s="580"/>
      <c r="L156" s="580"/>
      <c r="M156" s="580"/>
    </row>
    <row r="157" spans="1:13" s="382" customFormat="1" ht="10.5">
      <c r="A157" s="400"/>
      <c r="B157" s="399"/>
      <c r="C157" s="389"/>
      <c r="D157" s="400" t="s">
        <v>585</v>
      </c>
      <c r="E157" s="580" t="s">
        <v>599</v>
      </c>
      <c r="F157" s="580"/>
      <c r="G157" s="580"/>
      <c r="H157" s="580"/>
      <c r="I157" s="580"/>
      <c r="J157" s="580"/>
      <c r="K157" s="580"/>
      <c r="L157" s="580"/>
      <c r="M157" s="580"/>
    </row>
    <row r="158" spans="1:13" s="382" customFormat="1" ht="10.5">
      <c r="A158" s="400"/>
      <c r="B158" s="399"/>
      <c r="C158" s="402" t="s">
        <v>600</v>
      </c>
      <c r="D158" s="582" t="s">
        <v>601</v>
      </c>
      <c r="E158" s="582"/>
      <c r="F158" s="582"/>
      <c r="G158" s="582"/>
      <c r="H158" s="582"/>
      <c r="I158" s="582"/>
      <c r="J158" s="582"/>
      <c r="K158" s="582"/>
      <c r="L158" s="582"/>
      <c r="M158" s="582"/>
    </row>
    <row r="159" spans="1:13" s="382" customFormat="1" ht="21" customHeight="1">
      <c r="A159" s="400"/>
      <c r="B159" s="399"/>
      <c r="C159" s="389"/>
      <c r="D159" s="400" t="s">
        <v>565</v>
      </c>
      <c r="E159" s="580" t="s">
        <v>602</v>
      </c>
      <c r="F159" s="580"/>
      <c r="G159" s="580"/>
      <c r="H159" s="580"/>
      <c r="I159" s="580"/>
      <c r="J159" s="580"/>
      <c r="K159" s="580"/>
      <c r="L159" s="580"/>
      <c r="M159" s="580"/>
    </row>
    <row r="160" spans="1:13" s="382" customFormat="1" ht="21" customHeight="1">
      <c r="A160" s="400"/>
      <c r="B160" s="399"/>
      <c r="C160" s="389"/>
      <c r="D160" s="400" t="s">
        <v>583</v>
      </c>
      <c r="E160" s="580" t="s">
        <v>603</v>
      </c>
      <c r="F160" s="580"/>
      <c r="G160" s="580"/>
      <c r="H160" s="580"/>
      <c r="I160" s="580"/>
      <c r="J160" s="580"/>
      <c r="K160" s="580"/>
      <c r="L160" s="580"/>
      <c r="M160" s="580"/>
    </row>
    <row r="161" spans="1:13" s="382" customFormat="1" ht="10.5">
      <c r="A161" s="400"/>
      <c r="B161" s="399"/>
      <c r="C161" s="389"/>
      <c r="D161" s="400" t="s">
        <v>585</v>
      </c>
      <c r="E161" s="580" t="s">
        <v>604</v>
      </c>
      <c r="F161" s="580"/>
      <c r="G161" s="580"/>
      <c r="H161" s="580"/>
      <c r="I161" s="580"/>
      <c r="J161" s="580"/>
      <c r="K161" s="580"/>
      <c r="L161" s="580"/>
      <c r="M161" s="580"/>
    </row>
    <row r="162" spans="1:13" s="382" customFormat="1" ht="10.5">
      <c r="A162" s="400"/>
      <c r="B162" s="399"/>
      <c r="C162" s="389"/>
      <c r="D162" s="400" t="s">
        <v>587</v>
      </c>
      <c r="E162" s="580" t="s">
        <v>605</v>
      </c>
      <c r="F162" s="580"/>
      <c r="G162" s="580"/>
      <c r="H162" s="580"/>
      <c r="I162" s="580"/>
      <c r="J162" s="580"/>
      <c r="K162" s="580"/>
      <c r="L162" s="580"/>
      <c r="M162" s="580"/>
    </row>
    <row r="163" spans="1:13" s="382" customFormat="1" ht="42" customHeight="1">
      <c r="A163" s="400"/>
      <c r="B163" s="399"/>
      <c r="C163" s="389"/>
      <c r="D163" s="400" t="s">
        <v>589</v>
      </c>
      <c r="E163" s="580" t="s">
        <v>606</v>
      </c>
      <c r="F163" s="580"/>
      <c r="G163" s="580"/>
      <c r="H163" s="580"/>
      <c r="I163" s="580"/>
      <c r="J163" s="580"/>
      <c r="K163" s="580"/>
      <c r="L163" s="580"/>
      <c r="M163" s="580"/>
    </row>
    <row r="164" spans="1:13" s="382" customFormat="1" ht="10.5">
      <c r="A164" s="400"/>
      <c r="B164" s="399"/>
      <c r="C164" s="389"/>
      <c r="D164" s="400" t="s">
        <v>591</v>
      </c>
      <c r="E164" s="580" t="s">
        <v>607</v>
      </c>
      <c r="F164" s="580"/>
      <c r="G164" s="580"/>
      <c r="H164" s="580"/>
      <c r="I164" s="580"/>
      <c r="J164" s="580"/>
      <c r="K164" s="580"/>
      <c r="L164" s="580"/>
      <c r="M164" s="580"/>
    </row>
    <row r="165" spans="1:13" s="382" customFormat="1" ht="10.5">
      <c r="A165" s="400"/>
      <c r="B165" s="399"/>
      <c r="C165" s="389"/>
      <c r="D165" s="400" t="s">
        <v>593</v>
      </c>
      <c r="E165" s="580" t="s">
        <v>608</v>
      </c>
      <c r="F165" s="580"/>
      <c r="G165" s="580"/>
      <c r="H165" s="580"/>
      <c r="I165" s="580"/>
      <c r="J165" s="580"/>
      <c r="K165" s="580"/>
      <c r="L165" s="580"/>
      <c r="M165" s="580"/>
    </row>
    <row r="166" spans="1:13" s="382" customFormat="1" ht="10.5">
      <c r="A166" s="400"/>
      <c r="B166" s="399"/>
      <c r="C166" s="389"/>
      <c r="D166" s="400" t="s">
        <v>609</v>
      </c>
      <c r="E166" s="580" t="s">
        <v>610</v>
      </c>
      <c r="F166" s="580"/>
      <c r="G166" s="580"/>
      <c r="H166" s="580"/>
      <c r="I166" s="580"/>
      <c r="J166" s="580"/>
      <c r="K166" s="580"/>
      <c r="L166" s="580"/>
      <c r="M166" s="580"/>
    </row>
    <row r="167" spans="1:13" s="382" customFormat="1" ht="10.5">
      <c r="A167" s="400"/>
      <c r="B167" s="399"/>
      <c r="C167" s="389"/>
      <c r="D167" s="400" t="s">
        <v>611</v>
      </c>
      <c r="E167" s="580" t="s">
        <v>612</v>
      </c>
      <c r="F167" s="580"/>
      <c r="G167" s="580"/>
      <c r="H167" s="580"/>
      <c r="I167" s="580"/>
      <c r="J167" s="580"/>
      <c r="K167" s="580"/>
      <c r="L167" s="580"/>
      <c r="M167" s="580"/>
    </row>
    <row r="168" spans="1:13" s="382" customFormat="1" ht="10.5">
      <c r="A168" s="400"/>
      <c r="B168" s="399"/>
      <c r="C168" s="389"/>
      <c r="D168" s="400" t="s">
        <v>613</v>
      </c>
      <c r="E168" s="580" t="s">
        <v>594</v>
      </c>
      <c r="F168" s="580"/>
      <c r="G168" s="580"/>
      <c r="H168" s="580"/>
      <c r="I168" s="580"/>
      <c r="J168" s="580"/>
      <c r="K168" s="580"/>
      <c r="L168" s="580"/>
      <c r="M168" s="580"/>
    </row>
    <row r="169" spans="1:13" s="382" customFormat="1" ht="31.5" customHeight="1">
      <c r="A169" s="400"/>
      <c r="B169" s="399"/>
      <c r="C169" s="389"/>
      <c r="D169" s="400" t="s">
        <v>614</v>
      </c>
      <c r="E169" s="580" t="s">
        <v>615</v>
      </c>
      <c r="F169" s="580"/>
      <c r="G169" s="580"/>
      <c r="H169" s="580"/>
      <c r="I169" s="580"/>
      <c r="J169" s="580"/>
      <c r="K169" s="580"/>
      <c r="L169" s="580"/>
      <c r="M169" s="580"/>
    </row>
  </sheetData>
  <mergeCells count="202">
    <mergeCell ref="E165:M165"/>
    <mergeCell ref="E166:M166"/>
    <mergeCell ref="E167:M167"/>
    <mergeCell ref="E168:M168"/>
    <mergeCell ref="E169:M169"/>
    <mergeCell ref="E159:M159"/>
    <mergeCell ref="E160:M160"/>
    <mergeCell ref="E161:M161"/>
    <mergeCell ref="E162:M162"/>
    <mergeCell ref="E163:M163"/>
    <mergeCell ref="E164:M164"/>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25:M125"/>
    <mergeCell ref="E126:M126"/>
    <mergeCell ref="D127:M127"/>
    <mergeCell ref="C128:M128"/>
    <mergeCell ref="D129:M129"/>
    <mergeCell ref="D130:M130"/>
    <mergeCell ref="C119:M119"/>
    <mergeCell ref="C120:M120"/>
    <mergeCell ref="C121:M121"/>
    <mergeCell ref="D122:M122"/>
    <mergeCell ref="D123:M123"/>
    <mergeCell ref="D124:M124"/>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F101:H101"/>
    <mergeCell ref="I101:M102"/>
    <mergeCell ref="F102:H102"/>
    <mergeCell ref="F103:M103"/>
    <mergeCell ref="F104:M104"/>
    <mergeCell ref="F105:M105"/>
    <mergeCell ref="F95:M95"/>
    <mergeCell ref="F96:M96"/>
    <mergeCell ref="F97:M97"/>
    <mergeCell ref="F98:M98"/>
    <mergeCell ref="F99:M99"/>
    <mergeCell ref="F100:M100"/>
    <mergeCell ref="F87:M87"/>
    <mergeCell ref="F88:M88"/>
    <mergeCell ref="F89:M89"/>
    <mergeCell ref="F90:M90"/>
    <mergeCell ref="A91:A109"/>
    <mergeCell ref="B91:C109"/>
    <mergeCell ref="F91:M91"/>
    <mergeCell ref="F92:M92"/>
    <mergeCell ref="F93:M93"/>
    <mergeCell ref="F94:M94"/>
    <mergeCell ref="F79:M79"/>
    <mergeCell ref="A80:A90"/>
    <mergeCell ref="B80:C90"/>
    <mergeCell ref="F80:M80"/>
    <mergeCell ref="F81:M81"/>
    <mergeCell ref="F82:M82"/>
    <mergeCell ref="F83:M83"/>
    <mergeCell ref="F84:M84"/>
    <mergeCell ref="F85:M85"/>
    <mergeCell ref="F86:M86"/>
    <mergeCell ref="F70:M70"/>
    <mergeCell ref="F71:M71"/>
    <mergeCell ref="C72:C79"/>
    <mergeCell ref="F72:M72"/>
    <mergeCell ref="F73:M73"/>
    <mergeCell ref="F74:M74"/>
    <mergeCell ref="F75:M75"/>
    <mergeCell ref="F76:M76"/>
    <mergeCell ref="F77:M77"/>
    <mergeCell ref="F78:M78"/>
    <mergeCell ref="F63:M63"/>
    <mergeCell ref="F64:M64"/>
    <mergeCell ref="F65:M65"/>
    <mergeCell ref="F66:M66"/>
    <mergeCell ref="A67:A79"/>
    <mergeCell ref="B67:B79"/>
    <mergeCell ref="C67:C71"/>
    <mergeCell ref="F67:M67"/>
    <mergeCell ref="F68:M68"/>
    <mergeCell ref="F69:M69"/>
    <mergeCell ref="F54:M54"/>
    <mergeCell ref="F55:M55"/>
    <mergeCell ref="F56:M56"/>
    <mergeCell ref="C57:C66"/>
    <mergeCell ref="F57:M57"/>
    <mergeCell ref="F58:M58"/>
    <mergeCell ref="F59:M59"/>
    <mergeCell ref="F60:M60"/>
    <mergeCell ref="F61:M61"/>
    <mergeCell ref="F62:M62"/>
    <mergeCell ref="F45:M45"/>
    <mergeCell ref="F46:M46"/>
    <mergeCell ref="C47:C56"/>
    <mergeCell ref="F47:M47"/>
    <mergeCell ref="F48:M48"/>
    <mergeCell ref="F49:M49"/>
    <mergeCell ref="F50:M50"/>
    <mergeCell ref="F51:M51"/>
    <mergeCell ref="F52:M52"/>
    <mergeCell ref="F53:M53"/>
    <mergeCell ref="A40:A66"/>
    <mergeCell ref="B40:B66"/>
    <mergeCell ref="C40:I40"/>
    <mergeCell ref="J40:K40"/>
    <mergeCell ref="L40:M40"/>
    <mergeCell ref="C41:C46"/>
    <mergeCell ref="F41:M41"/>
    <mergeCell ref="F42:M42"/>
    <mergeCell ref="F43:M43"/>
    <mergeCell ref="F44:M44"/>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23:M23"/>
    <mergeCell ref="C24:C28"/>
    <mergeCell ref="F24:G24"/>
    <mergeCell ref="I24:J24"/>
    <mergeCell ref="L24:M24"/>
    <mergeCell ref="F25:M25"/>
    <mergeCell ref="F26:M26"/>
    <mergeCell ref="F27:M27"/>
    <mergeCell ref="F28:M28"/>
    <mergeCell ref="A18:A33"/>
    <mergeCell ref="B18:B33"/>
    <mergeCell ref="C18:C23"/>
    <mergeCell ref="F18:G18"/>
    <mergeCell ref="I18:J18"/>
    <mergeCell ref="L18:M18"/>
    <mergeCell ref="F19:M19"/>
    <mergeCell ref="F20:M20"/>
    <mergeCell ref="F21:M21"/>
    <mergeCell ref="F22:M22"/>
    <mergeCell ref="M8:M11"/>
    <mergeCell ref="F13:M13"/>
    <mergeCell ref="F14:M14"/>
    <mergeCell ref="F15:M15"/>
    <mergeCell ref="F16:M16"/>
    <mergeCell ref="F17:M17"/>
    <mergeCell ref="H6:H7"/>
    <mergeCell ref="I6:I7"/>
    <mergeCell ref="K6:K7"/>
    <mergeCell ref="J8:J11"/>
    <mergeCell ref="K8:K11"/>
    <mergeCell ref="L8:L11"/>
    <mergeCell ref="A6:A17"/>
    <mergeCell ref="B6:C17"/>
    <mergeCell ref="D6:D7"/>
    <mergeCell ref="E6:E7"/>
    <mergeCell ref="F6:F7"/>
    <mergeCell ref="G6:G7"/>
    <mergeCell ref="H2:J2"/>
    <mergeCell ref="L2:M2"/>
    <mergeCell ref="A3:F3"/>
    <mergeCell ref="H3:J3"/>
    <mergeCell ref="L3:M3"/>
    <mergeCell ref="A5:C5"/>
    <mergeCell ref="D5:E5"/>
    <mergeCell ref="F5:M5"/>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topLeftCell="A17" zoomScaleNormal="100" zoomScaleSheetLayoutView="100" workbookViewId="0">
      <selection activeCell="B19" sqref="B19:B22"/>
    </sheetView>
  </sheetViews>
  <sheetFormatPr defaultColWidth="9" defaultRowHeight="13.5"/>
  <cols>
    <col min="1" max="1" width="3.625" style="209" customWidth="1"/>
    <col min="2" max="2" width="10.625" style="209" customWidth="1"/>
    <col min="3" max="3" width="20.625" style="209" customWidth="1"/>
    <col min="4" max="4" width="31.375" style="209" customWidth="1"/>
    <col min="5" max="5" width="10.625" style="209" customWidth="1"/>
    <col min="6" max="7" width="8.25" style="209" customWidth="1"/>
    <col min="8" max="16384" width="9" style="209"/>
  </cols>
  <sheetData>
    <row r="1" spans="1:7" ht="14.25" thickBot="1">
      <c r="E1" s="42" t="s">
        <v>299</v>
      </c>
    </row>
    <row r="2" spans="1:7" ht="21.75" thickBot="1">
      <c r="D2" s="405" t="s">
        <v>220</v>
      </c>
      <c r="E2" s="406"/>
      <c r="F2" s="406"/>
      <c r="G2" s="407"/>
    </row>
    <row r="3" spans="1:7" ht="21">
      <c r="A3" s="458" t="s">
        <v>74</v>
      </c>
      <c r="B3" s="458"/>
      <c r="C3" s="458"/>
      <c r="D3" s="458"/>
      <c r="E3" s="458"/>
      <c r="F3" s="458"/>
      <c r="G3" s="458"/>
    </row>
    <row r="4" spans="1:7" s="210" customFormat="1" ht="45.75" customHeight="1">
      <c r="A4" s="459" t="s">
        <v>288</v>
      </c>
      <c r="B4" s="457"/>
      <c r="C4" s="457"/>
      <c r="D4" s="457"/>
      <c r="E4" s="457"/>
      <c r="F4" s="457"/>
      <c r="G4" s="457"/>
    </row>
    <row r="5" spans="1:7" s="210" customFormat="1" ht="15" customHeight="1">
      <c r="A5" s="457" t="s">
        <v>253</v>
      </c>
      <c r="B5" s="457"/>
      <c r="C5" s="457"/>
      <c r="D5" s="457"/>
      <c r="E5" s="457"/>
      <c r="F5" s="457"/>
      <c r="G5" s="457"/>
    </row>
    <row r="6" spans="1:7" ht="18.75" customHeight="1">
      <c r="A6" s="211"/>
      <c r="B6" s="211"/>
      <c r="C6" s="211"/>
      <c r="D6" s="211"/>
      <c r="E6" s="211"/>
      <c r="F6" s="211"/>
      <c r="G6" s="211"/>
    </row>
    <row r="7" spans="1:7" ht="18.75" customHeight="1">
      <c r="A7" s="413" t="s">
        <v>28</v>
      </c>
      <c r="B7" s="413"/>
      <c r="C7" s="185" t="s">
        <v>286</v>
      </c>
      <c r="D7" s="188"/>
      <c r="E7" s="188"/>
      <c r="F7" s="212"/>
      <c r="G7" s="213"/>
    </row>
    <row r="8" spans="1:7" ht="18.75" customHeight="1">
      <c r="A8" s="426" t="s">
        <v>29</v>
      </c>
      <c r="B8" s="428"/>
      <c r="C8" s="185" t="s">
        <v>287</v>
      </c>
      <c r="D8" s="188"/>
      <c r="E8" s="188"/>
      <c r="F8" s="188"/>
      <c r="G8" s="189"/>
    </row>
    <row r="9" spans="1:7" ht="18.75" customHeight="1">
      <c r="A9" s="426" t="s">
        <v>27</v>
      </c>
      <c r="B9" s="428"/>
      <c r="C9" s="190">
        <v>0</v>
      </c>
      <c r="D9" s="188"/>
      <c r="E9" s="188"/>
      <c r="F9" s="188"/>
      <c r="G9" s="189"/>
    </row>
    <row r="10" spans="1:7" ht="18" customHeight="1">
      <c r="A10" s="425" t="s">
        <v>69</v>
      </c>
      <c r="B10" s="198" t="s">
        <v>68</v>
      </c>
      <c r="C10" s="198" t="s">
        <v>120</v>
      </c>
      <c r="D10" s="460" t="s">
        <v>121</v>
      </c>
      <c r="E10" s="460"/>
      <c r="F10" s="294" t="s">
        <v>41</v>
      </c>
      <c r="G10" s="198" t="s">
        <v>34</v>
      </c>
    </row>
    <row r="11" spans="1:7" ht="18" customHeight="1">
      <c r="A11" s="425"/>
      <c r="B11" s="461">
        <v>46124</v>
      </c>
      <c r="C11" s="463"/>
      <c r="D11" s="465"/>
      <c r="E11" s="466"/>
      <c r="F11" s="479"/>
      <c r="G11" s="474"/>
    </row>
    <row r="12" spans="1:7" ht="18" customHeight="1">
      <c r="A12" s="425"/>
      <c r="B12" s="462"/>
      <c r="C12" s="464"/>
      <c r="D12" s="467"/>
      <c r="E12" s="468"/>
      <c r="F12" s="480"/>
      <c r="G12" s="475"/>
    </row>
    <row r="13" spans="1:7" ht="18" customHeight="1">
      <c r="A13" s="425"/>
      <c r="B13" s="462"/>
      <c r="C13" s="464"/>
      <c r="D13" s="467"/>
      <c r="E13" s="468"/>
      <c r="F13" s="480"/>
      <c r="G13" s="475"/>
    </row>
    <row r="14" spans="1:7" ht="18" customHeight="1">
      <c r="A14" s="425"/>
      <c r="B14" s="462"/>
      <c r="C14" s="464"/>
      <c r="D14" s="477"/>
      <c r="E14" s="478"/>
      <c r="F14" s="481"/>
      <c r="G14" s="476"/>
    </row>
    <row r="15" spans="1:7" ht="18" customHeight="1">
      <c r="A15" s="425"/>
      <c r="B15" s="461"/>
      <c r="C15" s="470"/>
      <c r="D15" s="467"/>
      <c r="E15" s="468"/>
      <c r="F15" s="479"/>
      <c r="G15" s="474"/>
    </row>
    <row r="16" spans="1:7" ht="18" customHeight="1">
      <c r="A16" s="425"/>
      <c r="B16" s="462"/>
      <c r="C16" s="471"/>
      <c r="D16" s="467"/>
      <c r="E16" s="468"/>
      <c r="F16" s="480"/>
      <c r="G16" s="475"/>
    </row>
    <row r="17" spans="1:8" ht="18" customHeight="1">
      <c r="A17" s="425"/>
      <c r="B17" s="462"/>
      <c r="C17" s="471"/>
      <c r="D17" s="467"/>
      <c r="E17" s="468"/>
      <c r="F17" s="480"/>
      <c r="G17" s="475"/>
      <c r="H17" s="214"/>
    </row>
    <row r="18" spans="1:8" ht="18" customHeight="1">
      <c r="A18" s="425"/>
      <c r="B18" s="469"/>
      <c r="C18" s="472"/>
      <c r="D18" s="477"/>
      <c r="E18" s="478"/>
      <c r="F18" s="481"/>
      <c r="G18" s="476"/>
    </row>
    <row r="19" spans="1:8" ht="18" customHeight="1">
      <c r="A19" s="425"/>
      <c r="B19" s="461"/>
      <c r="C19" s="463"/>
      <c r="D19" s="465"/>
      <c r="E19" s="466"/>
      <c r="F19" s="482"/>
      <c r="G19" s="474"/>
    </row>
    <row r="20" spans="1:8" ht="18" customHeight="1">
      <c r="A20" s="425"/>
      <c r="B20" s="462"/>
      <c r="C20" s="464"/>
      <c r="D20" s="467"/>
      <c r="E20" s="468"/>
      <c r="F20" s="483"/>
      <c r="G20" s="475"/>
    </row>
    <row r="21" spans="1:8" ht="18" customHeight="1">
      <c r="A21" s="425"/>
      <c r="B21" s="462"/>
      <c r="C21" s="464"/>
      <c r="D21" s="467"/>
      <c r="E21" s="468"/>
      <c r="F21" s="483"/>
      <c r="G21" s="475"/>
    </row>
    <row r="22" spans="1:8" ht="18" customHeight="1">
      <c r="A22" s="425"/>
      <c r="B22" s="462"/>
      <c r="C22" s="464"/>
      <c r="D22" s="477"/>
      <c r="E22" s="478"/>
      <c r="F22" s="484"/>
      <c r="G22" s="476"/>
    </row>
    <row r="23" spans="1:8" ht="18" customHeight="1">
      <c r="A23" s="425"/>
      <c r="B23" s="461"/>
      <c r="C23" s="463"/>
      <c r="D23" s="467"/>
      <c r="E23" s="468"/>
      <c r="F23" s="482"/>
      <c r="G23" s="474"/>
    </row>
    <row r="24" spans="1:8" ht="18" customHeight="1">
      <c r="A24" s="425"/>
      <c r="B24" s="462"/>
      <c r="C24" s="464"/>
      <c r="D24" s="467"/>
      <c r="E24" s="468"/>
      <c r="F24" s="483"/>
      <c r="G24" s="475"/>
    </row>
    <row r="25" spans="1:8" ht="18" customHeight="1">
      <c r="A25" s="425"/>
      <c r="B25" s="462"/>
      <c r="C25" s="464"/>
      <c r="D25" s="467"/>
      <c r="E25" s="468"/>
      <c r="F25" s="483"/>
      <c r="G25" s="475"/>
    </row>
    <row r="26" spans="1:8" ht="18" customHeight="1">
      <c r="A26" s="425"/>
      <c r="B26" s="469"/>
      <c r="C26" s="473"/>
      <c r="D26" s="477"/>
      <c r="E26" s="478"/>
      <c r="F26" s="484"/>
      <c r="G26" s="476"/>
    </row>
    <row r="27" spans="1:8" ht="18" customHeight="1">
      <c r="A27" s="425"/>
      <c r="B27" s="461"/>
      <c r="C27" s="470"/>
      <c r="D27" s="467"/>
      <c r="E27" s="468"/>
      <c r="F27" s="482"/>
      <c r="G27" s="474"/>
    </row>
    <row r="28" spans="1:8" ht="18" customHeight="1">
      <c r="A28" s="425"/>
      <c r="B28" s="462"/>
      <c r="C28" s="471"/>
      <c r="D28" s="467"/>
      <c r="E28" s="468"/>
      <c r="F28" s="483"/>
      <c r="G28" s="475"/>
    </row>
    <row r="29" spans="1:8" ht="18" customHeight="1">
      <c r="A29" s="425"/>
      <c r="B29" s="462"/>
      <c r="C29" s="471"/>
      <c r="D29" s="467"/>
      <c r="E29" s="468"/>
      <c r="F29" s="483"/>
      <c r="G29" s="475"/>
    </row>
    <row r="30" spans="1:8" ht="18" customHeight="1">
      <c r="A30" s="425"/>
      <c r="B30" s="462"/>
      <c r="C30" s="472"/>
      <c r="D30" s="477"/>
      <c r="E30" s="478"/>
      <c r="F30" s="484"/>
      <c r="G30" s="476"/>
    </row>
    <row r="31" spans="1:8" ht="18" customHeight="1">
      <c r="A31" s="425"/>
      <c r="B31" s="461"/>
      <c r="C31" s="471"/>
      <c r="D31" s="467"/>
      <c r="E31" s="468"/>
      <c r="F31" s="483"/>
      <c r="G31" s="485"/>
    </row>
    <row r="32" spans="1:8" ht="18" customHeight="1">
      <c r="A32" s="425"/>
      <c r="B32" s="462"/>
      <c r="C32" s="471"/>
      <c r="D32" s="467"/>
      <c r="E32" s="468"/>
      <c r="F32" s="483"/>
      <c r="G32" s="485"/>
    </row>
    <row r="33" spans="1:9" ht="18" customHeight="1">
      <c r="A33" s="425"/>
      <c r="B33" s="462"/>
      <c r="C33" s="471"/>
      <c r="D33" s="467"/>
      <c r="E33" s="468"/>
      <c r="F33" s="483"/>
      <c r="G33" s="485"/>
    </row>
    <row r="34" spans="1:9" ht="18" customHeight="1">
      <c r="A34" s="425"/>
      <c r="B34" s="469"/>
      <c r="C34" s="472"/>
      <c r="D34" s="477"/>
      <c r="E34" s="478"/>
      <c r="F34" s="483"/>
      <c r="G34" s="485"/>
    </row>
    <row r="35" spans="1:9" ht="18" customHeight="1">
      <c r="A35" s="425"/>
      <c r="B35" s="461"/>
      <c r="C35" s="486"/>
      <c r="D35" s="467"/>
      <c r="E35" s="489"/>
      <c r="F35" s="479"/>
      <c r="G35" s="475"/>
    </row>
    <row r="36" spans="1:9" ht="18" customHeight="1">
      <c r="A36" s="425"/>
      <c r="B36" s="462"/>
      <c r="C36" s="487"/>
      <c r="D36" s="467"/>
      <c r="E36" s="489"/>
      <c r="F36" s="480"/>
      <c r="G36" s="475"/>
    </row>
    <row r="37" spans="1:9" ht="18" customHeight="1">
      <c r="A37" s="425"/>
      <c r="B37" s="462"/>
      <c r="C37" s="487"/>
      <c r="D37" s="467"/>
      <c r="E37" s="489"/>
      <c r="F37" s="480"/>
      <c r="G37" s="475"/>
      <c r="H37" s="214"/>
      <c r="I37" s="215"/>
    </row>
    <row r="38" spans="1:9" ht="18" customHeight="1">
      <c r="A38" s="425"/>
      <c r="B38" s="469"/>
      <c r="C38" s="488"/>
      <c r="D38" s="477"/>
      <c r="E38" s="490"/>
      <c r="F38" s="481"/>
      <c r="G38" s="476"/>
    </row>
    <row r="39" spans="1:9" ht="24.75" customHeight="1">
      <c r="A39" s="453" t="s">
        <v>42</v>
      </c>
      <c r="B39" s="454"/>
      <c r="C39" s="454"/>
      <c r="D39" s="454"/>
      <c r="E39" s="454"/>
      <c r="F39" s="491">
        <f>SUM(G11:G38)</f>
        <v>0</v>
      </c>
      <c r="G39" s="492"/>
    </row>
    <row r="40" spans="1:9">
      <c r="A40" s="439"/>
      <c r="B40" s="439"/>
      <c r="C40" s="439"/>
      <c r="D40" s="439"/>
      <c r="E40" s="439"/>
      <c r="F40" s="439"/>
      <c r="G40" s="439"/>
    </row>
    <row r="41" spans="1:9" ht="54.75" customHeight="1">
      <c r="A41" s="292"/>
      <c r="B41" s="292"/>
      <c r="C41" s="292"/>
      <c r="D41" s="292"/>
      <c r="E41" s="426" t="s">
        <v>41</v>
      </c>
      <c r="F41" s="428"/>
      <c r="G41" s="224" t="s">
        <v>304</v>
      </c>
    </row>
    <row r="42" spans="1:9" ht="46.5" customHeight="1">
      <c r="A42" s="493" t="s">
        <v>305</v>
      </c>
      <c r="B42" s="494"/>
      <c r="C42" s="494"/>
      <c r="D42" s="494"/>
      <c r="E42" s="493"/>
      <c r="F42" s="495"/>
      <c r="G42" s="315"/>
    </row>
    <row r="43" spans="1:9">
      <c r="A43" s="293"/>
      <c r="B43" s="293"/>
      <c r="C43" s="293"/>
      <c r="D43" s="293"/>
      <c r="E43" s="293"/>
      <c r="F43" s="293"/>
      <c r="G43" s="293"/>
    </row>
    <row r="44" spans="1:9">
      <c r="A44" s="439" t="s">
        <v>40</v>
      </c>
      <c r="B44" s="439"/>
      <c r="C44" s="439"/>
      <c r="D44" s="439"/>
      <c r="E44" s="439"/>
      <c r="F44" s="439"/>
      <c r="G44" s="439"/>
    </row>
    <row r="45" spans="1:9">
      <c r="A45" s="293"/>
      <c r="B45" s="293"/>
      <c r="C45" s="293"/>
      <c r="D45" s="293"/>
      <c r="E45" s="293"/>
      <c r="F45" s="293"/>
      <c r="G45" s="293"/>
    </row>
    <row r="46" spans="1:9">
      <c r="A46" s="210"/>
      <c r="B46" s="210"/>
      <c r="C46" s="210"/>
      <c r="D46" s="210"/>
      <c r="E46" s="210"/>
      <c r="F46" s="210"/>
      <c r="G46" s="210"/>
    </row>
    <row r="48" spans="1:9">
      <c r="A48" s="210"/>
      <c r="B48" s="210"/>
      <c r="C48" s="210"/>
      <c r="D48" s="210"/>
      <c r="E48" s="210"/>
      <c r="F48" s="210"/>
      <c r="G48" s="210"/>
    </row>
    <row r="49" spans="1:7">
      <c r="A49" s="210"/>
      <c r="B49" s="210"/>
      <c r="C49" s="210"/>
      <c r="D49" s="210"/>
      <c r="E49" s="210"/>
      <c r="F49" s="210"/>
      <c r="G49" s="210"/>
    </row>
    <row r="50" spans="1:7">
      <c r="A50" s="210"/>
      <c r="B50" s="210"/>
      <c r="C50" s="210"/>
      <c r="D50" s="210"/>
      <c r="E50" s="210"/>
      <c r="F50" s="210"/>
    </row>
    <row r="51" spans="1:7">
      <c r="A51" s="210"/>
      <c r="B51" s="210"/>
      <c r="C51" s="210"/>
      <c r="D51" s="210"/>
      <c r="E51" s="210"/>
      <c r="F51" s="210"/>
    </row>
    <row r="52" spans="1:7">
      <c r="A52" s="210"/>
      <c r="B52" s="210"/>
      <c r="C52" s="210"/>
      <c r="D52" s="210"/>
      <c r="E52" s="210"/>
      <c r="F52" s="210"/>
    </row>
    <row r="53" spans="1:7">
      <c r="A53" s="210"/>
      <c r="B53" s="210"/>
      <c r="C53" s="210"/>
      <c r="D53" s="210"/>
      <c r="E53" s="210"/>
      <c r="F53" s="210"/>
    </row>
    <row r="54" spans="1:7">
      <c r="A54" s="210"/>
      <c r="B54" s="210"/>
      <c r="C54" s="210"/>
      <c r="D54" s="210"/>
      <c r="E54" s="210"/>
      <c r="F54" s="210"/>
    </row>
    <row r="55" spans="1:7">
      <c r="A55" s="210"/>
      <c r="B55" s="210"/>
      <c r="C55" s="210"/>
      <c r="D55" s="210"/>
      <c r="E55" s="210"/>
      <c r="F55" s="210"/>
    </row>
    <row r="56" spans="1:7">
      <c r="A56" s="210"/>
      <c r="B56" s="210"/>
      <c r="C56" s="210"/>
      <c r="D56" s="210"/>
      <c r="E56" s="210"/>
      <c r="F56" s="210"/>
    </row>
    <row r="57" spans="1:7">
      <c r="A57" s="210"/>
      <c r="B57" s="210"/>
      <c r="C57" s="210"/>
      <c r="D57" s="210"/>
      <c r="E57" s="210"/>
      <c r="F57" s="210"/>
    </row>
    <row r="58" spans="1:7">
      <c r="A58" s="210"/>
      <c r="B58" s="210"/>
      <c r="C58" s="210"/>
      <c r="D58" s="210"/>
      <c r="E58" s="210"/>
      <c r="F58" s="210"/>
    </row>
    <row r="59" spans="1:7">
      <c r="A59" s="210"/>
      <c r="B59" s="210"/>
      <c r="C59" s="210"/>
      <c r="D59" s="210"/>
      <c r="E59" s="210"/>
      <c r="F59" s="210"/>
    </row>
    <row r="60" spans="1:7">
      <c r="A60" s="210"/>
      <c r="B60" s="210"/>
      <c r="C60" s="210"/>
      <c r="D60" s="210"/>
      <c r="E60" s="210"/>
      <c r="F60" s="210"/>
    </row>
    <row r="61" spans="1:7">
      <c r="A61" s="210"/>
      <c r="B61" s="210"/>
      <c r="C61" s="210"/>
      <c r="D61" s="210"/>
      <c r="E61" s="210"/>
      <c r="F61" s="210"/>
    </row>
    <row r="62" spans="1:7">
      <c r="A62" s="210"/>
      <c r="B62" s="210"/>
      <c r="C62" s="210"/>
      <c r="D62" s="210"/>
      <c r="E62" s="210"/>
      <c r="F62" s="210"/>
    </row>
    <row r="63" spans="1:7">
      <c r="A63" s="210"/>
      <c r="B63" s="210"/>
      <c r="C63" s="210"/>
      <c r="D63" s="210"/>
      <c r="E63" s="210"/>
      <c r="F63" s="210"/>
    </row>
    <row r="64" spans="1:7">
      <c r="A64" s="210"/>
      <c r="B64" s="210"/>
      <c r="C64" s="210"/>
      <c r="D64" s="210"/>
      <c r="E64" s="210"/>
      <c r="F64" s="210"/>
    </row>
    <row r="65" spans="1:6">
      <c r="A65" s="210"/>
      <c r="B65" s="210"/>
      <c r="C65" s="210"/>
      <c r="D65" s="210"/>
      <c r="E65" s="210"/>
      <c r="F65" s="210"/>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70"/>
  <sheetViews>
    <sheetView view="pageBreakPreview" zoomScale="60" zoomScaleNormal="100" workbookViewId="0">
      <pane xSplit="4" ySplit="12" topLeftCell="E13" activePane="bottomRight" state="frozen"/>
      <selection activeCell="B2" sqref="B2"/>
      <selection pane="topRight" activeCell="B2" sqref="B2"/>
      <selection pane="bottomLeft" activeCell="B2" sqref="B2"/>
      <selection pane="bottomRight" activeCell="AI10" sqref="AI10:AK69"/>
    </sheetView>
  </sheetViews>
  <sheetFormatPr defaultRowHeight="13.5"/>
  <cols>
    <col min="1" max="1" width="12" style="45" customWidth="1"/>
    <col min="2" max="2" width="6.375" style="45" customWidth="1"/>
    <col min="3" max="3" width="6.5" style="45" customWidth="1"/>
    <col min="4" max="4" width="9.5" style="45" customWidth="1"/>
    <col min="5" max="5" width="5.75" style="45" customWidth="1"/>
    <col min="6" max="6" width="2.75" style="45" customWidth="1"/>
    <col min="7" max="7" width="2.75" style="46" customWidth="1"/>
    <col min="8" max="13" width="12.375" style="45" customWidth="1"/>
    <col min="14" max="14" width="5.75" style="45" customWidth="1"/>
    <col min="15" max="15" width="2.75" style="45" customWidth="1"/>
    <col min="16" max="16" width="2.75" style="46" customWidth="1"/>
    <col min="17" max="22" width="12.375" style="45" customWidth="1"/>
    <col min="23" max="23" width="5.75" style="45" customWidth="1"/>
    <col min="24" max="24" width="2.75" style="45" customWidth="1"/>
    <col min="25" max="25" width="2.75" style="46" customWidth="1"/>
    <col min="26" max="31" width="12.375" style="45" customWidth="1"/>
    <col min="32" max="32" width="6.625" style="45" bestFit="1" customWidth="1"/>
    <col min="33" max="33" width="6.25" style="45" customWidth="1"/>
    <col min="34" max="34" width="2.125" style="45" customWidth="1"/>
    <col min="35" max="35" width="15.5" style="45" bestFit="1" customWidth="1"/>
    <col min="36" max="36" width="18.5" style="45" bestFit="1" customWidth="1"/>
    <col min="37" max="37" width="9" style="45"/>
    <col min="38" max="38" width="19.25" style="45" bestFit="1" customWidth="1"/>
    <col min="39" max="276" width="9" style="45"/>
    <col min="277" max="277" width="7.625" style="45" customWidth="1"/>
    <col min="278" max="278" width="6.875" style="45" customWidth="1"/>
    <col min="279" max="279" width="8.25" style="45" customWidth="1"/>
    <col min="280" max="280" width="4.5" style="45" customWidth="1"/>
    <col min="281" max="281" width="7.75" style="45" customWidth="1"/>
    <col min="282" max="282" width="6.875" style="45" customWidth="1"/>
    <col min="283" max="283" width="9" style="45" customWidth="1"/>
    <col min="284" max="284" width="4.75" style="45" customWidth="1"/>
    <col min="285" max="285" width="7.5" style="45" customWidth="1"/>
    <col min="286" max="286" width="6.875" style="45" customWidth="1"/>
    <col min="287" max="287" width="8.375" style="45" customWidth="1"/>
    <col min="288" max="288" width="4.75" style="45" customWidth="1"/>
    <col min="289" max="289" width="6.25" style="45" customWidth="1"/>
    <col min="290" max="290" width="2.125" style="45" customWidth="1"/>
    <col min="291" max="291" width="11.625" style="45" bestFit="1" customWidth="1"/>
    <col min="292" max="292" width="13" style="45" bestFit="1" customWidth="1"/>
    <col min="293" max="532" width="9" style="45"/>
    <col min="533" max="533" width="7.625" style="45" customWidth="1"/>
    <col min="534" max="534" width="6.875" style="45" customWidth="1"/>
    <col min="535" max="535" width="8.25" style="45" customWidth="1"/>
    <col min="536" max="536" width="4.5" style="45" customWidth="1"/>
    <col min="537" max="537" width="7.75" style="45" customWidth="1"/>
    <col min="538" max="538" width="6.875" style="45" customWidth="1"/>
    <col min="539" max="539" width="9" style="45" customWidth="1"/>
    <col min="540" max="540" width="4.75" style="45" customWidth="1"/>
    <col min="541" max="541" width="7.5" style="45" customWidth="1"/>
    <col min="542" max="542" width="6.875" style="45" customWidth="1"/>
    <col min="543" max="543" width="8.375" style="45" customWidth="1"/>
    <col min="544" max="544" width="4.75" style="45" customWidth="1"/>
    <col min="545" max="545" width="6.25" style="45" customWidth="1"/>
    <col min="546" max="546" width="2.125" style="45" customWidth="1"/>
    <col min="547" max="547" width="11.625" style="45" bestFit="1" customWidth="1"/>
    <col min="548" max="548" width="13" style="45" bestFit="1" customWidth="1"/>
    <col min="549" max="788" width="9" style="45"/>
    <col min="789" max="789" width="7.625" style="45" customWidth="1"/>
    <col min="790" max="790" width="6.875" style="45" customWidth="1"/>
    <col min="791" max="791" width="8.25" style="45" customWidth="1"/>
    <col min="792" max="792" width="4.5" style="45" customWidth="1"/>
    <col min="793" max="793" width="7.75" style="45" customWidth="1"/>
    <col min="794" max="794" width="6.875" style="45" customWidth="1"/>
    <col min="795" max="795" width="9" style="45" customWidth="1"/>
    <col min="796" max="796" width="4.75" style="45" customWidth="1"/>
    <col min="797" max="797" width="7.5" style="45" customWidth="1"/>
    <col min="798" max="798" width="6.875" style="45" customWidth="1"/>
    <col min="799" max="799" width="8.375" style="45" customWidth="1"/>
    <col min="800" max="800" width="4.75" style="45" customWidth="1"/>
    <col min="801" max="801" width="6.25" style="45" customWidth="1"/>
    <col min="802" max="802" width="2.125" style="45" customWidth="1"/>
    <col min="803" max="803" width="11.625" style="45" bestFit="1" customWidth="1"/>
    <col min="804" max="804" width="13" style="45" bestFit="1" customWidth="1"/>
    <col min="805" max="1044" width="9" style="45"/>
    <col min="1045" max="1045" width="7.625" style="45" customWidth="1"/>
    <col min="1046" max="1046" width="6.875" style="45" customWidth="1"/>
    <col min="1047" max="1047" width="8.25" style="45" customWidth="1"/>
    <col min="1048" max="1048" width="4.5" style="45" customWidth="1"/>
    <col min="1049" max="1049" width="7.75" style="45" customWidth="1"/>
    <col min="1050" max="1050" width="6.875" style="45" customWidth="1"/>
    <col min="1051" max="1051" width="9" style="45" customWidth="1"/>
    <col min="1052" max="1052" width="4.75" style="45" customWidth="1"/>
    <col min="1053" max="1053" width="7.5" style="45" customWidth="1"/>
    <col min="1054" max="1054" width="6.875" style="45" customWidth="1"/>
    <col min="1055" max="1055" width="8.375" style="45" customWidth="1"/>
    <col min="1056" max="1056" width="4.75" style="45" customWidth="1"/>
    <col min="1057" max="1057" width="6.25" style="45" customWidth="1"/>
    <col min="1058" max="1058" width="2.125" style="45" customWidth="1"/>
    <col min="1059" max="1059" width="11.625" style="45" bestFit="1" customWidth="1"/>
    <col min="1060" max="1060" width="13" style="45" bestFit="1" customWidth="1"/>
    <col min="1061" max="1300" width="9" style="45"/>
    <col min="1301" max="1301" width="7.625" style="45" customWidth="1"/>
    <col min="1302" max="1302" width="6.875" style="45" customWidth="1"/>
    <col min="1303" max="1303" width="8.25" style="45" customWidth="1"/>
    <col min="1304" max="1304" width="4.5" style="45" customWidth="1"/>
    <col min="1305" max="1305" width="7.75" style="45" customWidth="1"/>
    <col min="1306" max="1306" width="6.875" style="45" customWidth="1"/>
    <col min="1307" max="1307" width="9" style="45" customWidth="1"/>
    <col min="1308" max="1308" width="4.75" style="45" customWidth="1"/>
    <col min="1309" max="1309" width="7.5" style="45" customWidth="1"/>
    <col min="1310" max="1310" width="6.875" style="45" customWidth="1"/>
    <col min="1311" max="1311" width="8.375" style="45" customWidth="1"/>
    <col min="1312" max="1312" width="4.75" style="45" customWidth="1"/>
    <col min="1313" max="1313" width="6.25" style="45" customWidth="1"/>
    <col min="1314" max="1314" width="2.125" style="45" customWidth="1"/>
    <col min="1315" max="1315" width="11.625" style="45" bestFit="1" customWidth="1"/>
    <col min="1316" max="1316" width="13" style="45" bestFit="1" customWidth="1"/>
    <col min="1317" max="1556" width="9" style="45"/>
    <col min="1557" max="1557" width="7.625" style="45" customWidth="1"/>
    <col min="1558" max="1558" width="6.875" style="45" customWidth="1"/>
    <col min="1559" max="1559" width="8.25" style="45" customWidth="1"/>
    <col min="1560" max="1560" width="4.5" style="45" customWidth="1"/>
    <col min="1561" max="1561" width="7.75" style="45" customWidth="1"/>
    <col min="1562" max="1562" width="6.875" style="45" customWidth="1"/>
    <col min="1563" max="1563" width="9" style="45" customWidth="1"/>
    <col min="1564" max="1564" width="4.75" style="45" customWidth="1"/>
    <col min="1565" max="1565" width="7.5" style="45" customWidth="1"/>
    <col min="1566" max="1566" width="6.875" style="45" customWidth="1"/>
    <col min="1567" max="1567" width="8.375" style="45" customWidth="1"/>
    <col min="1568" max="1568" width="4.75" style="45" customWidth="1"/>
    <col min="1569" max="1569" width="6.25" style="45" customWidth="1"/>
    <col min="1570" max="1570" width="2.125" style="45" customWidth="1"/>
    <col min="1571" max="1571" width="11.625" style="45" bestFit="1" customWidth="1"/>
    <col min="1572" max="1572" width="13" style="45" bestFit="1" customWidth="1"/>
    <col min="1573" max="1812" width="9" style="45"/>
    <col min="1813" max="1813" width="7.625" style="45" customWidth="1"/>
    <col min="1814" max="1814" width="6.875" style="45" customWidth="1"/>
    <col min="1815" max="1815" width="8.25" style="45" customWidth="1"/>
    <col min="1816" max="1816" width="4.5" style="45" customWidth="1"/>
    <col min="1817" max="1817" width="7.75" style="45" customWidth="1"/>
    <col min="1818" max="1818" width="6.875" style="45" customWidth="1"/>
    <col min="1819" max="1819" width="9" style="45" customWidth="1"/>
    <col min="1820" max="1820" width="4.75" style="45" customWidth="1"/>
    <col min="1821" max="1821" width="7.5" style="45" customWidth="1"/>
    <col min="1822" max="1822" width="6.875" style="45" customWidth="1"/>
    <col min="1823" max="1823" width="8.375" style="45" customWidth="1"/>
    <col min="1824" max="1824" width="4.75" style="45" customWidth="1"/>
    <col min="1825" max="1825" width="6.25" style="45" customWidth="1"/>
    <col min="1826" max="1826" width="2.125" style="45" customWidth="1"/>
    <col min="1827" max="1827" width="11.625" style="45" bestFit="1" customWidth="1"/>
    <col min="1828" max="1828" width="13" style="45" bestFit="1" customWidth="1"/>
    <col min="1829" max="2068" width="9" style="45"/>
    <col min="2069" max="2069" width="7.625" style="45" customWidth="1"/>
    <col min="2070" max="2070" width="6.875" style="45" customWidth="1"/>
    <col min="2071" max="2071" width="8.25" style="45" customWidth="1"/>
    <col min="2072" max="2072" width="4.5" style="45" customWidth="1"/>
    <col min="2073" max="2073" width="7.75" style="45" customWidth="1"/>
    <col min="2074" max="2074" width="6.875" style="45" customWidth="1"/>
    <col min="2075" max="2075" width="9" style="45" customWidth="1"/>
    <col min="2076" max="2076" width="4.75" style="45" customWidth="1"/>
    <col min="2077" max="2077" width="7.5" style="45" customWidth="1"/>
    <col min="2078" max="2078" width="6.875" style="45" customWidth="1"/>
    <col min="2079" max="2079" width="8.375" style="45" customWidth="1"/>
    <col min="2080" max="2080" width="4.75" style="45" customWidth="1"/>
    <col min="2081" max="2081" width="6.25" style="45" customWidth="1"/>
    <col min="2082" max="2082" width="2.125" style="45" customWidth="1"/>
    <col min="2083" max="2083" width="11.625" style="45" bestFit="1" customWidth="1"/>
    <col min="2084" max="2084" width="13" style="45" bestFit="1" customWidth="1"/>
    <col min="2085" max="2324" width="9" style="45"/>
    <col min="2325" max="2325" width="7.625" style="45" customWidth="1"/>
    <col min="2326" max="2326" width="6.875" style="45" customWidth="1"/>
    <col min="2327" max="2327" width="8.25" style="45" customWidth="1"/>
    <col min="2328" max="2328" width="4.5" style="45" customWidth="1"/>
    <col min="2329" max="2329" width="7.75" style="45" customWidth="1"/>
    <col min="2330" max="2330" width="6.875" style="45" customWidth="1"/>
    <col min="2331" max="2331" width="9" style="45" customWidth="1"/>
    <col min="2332" max="2332" width="4.75" style="45" customWidth="1"/>
    <col min="2333" max="2333" width="7.5" style="45" customWidth="1"/>
    <col min="2334" max="2334" width="6.875" style="45" customWidth="1"/>
    <col min="2335" max="2335" width="8.375" style="45" customWidth="1"/>
    <col min="2336" max="2336" width="4.75" style="45" customWidth="1"/>
    <col min="2337" max="2337" width="6.25" style="45" customWidth="1"/>
    <col min="2338" max="2338" width="2.125" style="45" customWidth="1"/>
    <col min="2339" max="2339" width="11.625" style="45" bestFit="1" customWidth="1"/>
    <col min="2340" max="2340" width="13" style="45" bestFit="1" customWidth="1"/>
    <col min="2341" max="2580" width="9" style="45"/>
    <col min="2581" max="2581" width="7.625" style="45" customWidth="1"/>
    <col min="2582" max="2582" width="6.875" style="45" customWidth="1"/>
    <col min="2583" max="2583" width="8.25" style="45" customWidth="1"/>
    <col min="2584" max="2584" width="4.5" style="45" customWidth="1"/>
    <col min="2585" max="2585" width="7.75" style="45" customWidth="1"/>
    <col min="2586" max="2586" width="6.875" style="45" customWidth="1"/>
    <col min="2587" max="2587" width="9" style="45" customWidth="1"/>
    <col min="2588" max="2588" width="4.75" style="45" customWidth="1"/>
    <col min="2589" max="2589" width="7.5" style="45" customWidth="1"/>
    <col min="2590" max="2590" width="6.875" style="45" customWidth="1"/>
    <col min="2591" max="2591" width="8.375" style="45" customWidth="1"/>
    <col min="2592" max="2592" width="4.75" style="45" customWidth="1"/>
    <col min="2593" max="2593" width="6.25" style="45" customWidth="1"/>
    <col min="2594" max="2594" width="2.125" style="45" customWidth="1"/>
    <col min="2595" max="2595" width="11.625" style="45" bestFit="1" customWidth="1"/>
    <col min="2596" max="2596" width="13" style="45" bestFit="1" customWidth="1"/>
    <col min="2597" max="2836" width="9" style="45"/>
    <col min="2837" max="2837" width="7.625" style="45" customWidth="1"/>
    <col min="2838" max="2838" width="6.875" style="45" customWidth="1"/>
    <col min="2839" max="2839" width="8.25" style="45" customWidth="1"/>
    <col min="2840" max="2840" width="4.5" style="45" customWidth="1"/>
    <col min="2841" max="2841" width="7.75" style="45" customWidth="1"/>
    <col min="2842" max="2842" width="6.875" style="45" customWidth="1"/>
    <col min="2843" max="2843" width="9" style="45" customWidth="1"/>
    <col min="2844" max="2844" width="4.75" style="45" customWidth="1"/>
    <col min="2845" max="2845" width="7.5" style="45" customWidth="1"/>
    <col min="2846" max="2846" width="6.875" style="45" customWidth="1"/>
    <col min="2847" max="2847" width="8.375" style="45" customWidth="1"/>
    <col min="2848" max="2848" width="4.75" style="45" customWidth="1"/>
    <col min="2849" max="2849" width="6.25" style="45" customWidth="1"/>
    <col min="2850" max="2850" width="2.125" style="45" customWidth="1"/>
    <col min="2851" max="2851" width="11.625" style="45" bestFit="1" customWidth="1"/>
    <col min="2852" max="2852" width="13" style="45" bestFit="1" customWidth="1"/>
    <col min="2853" max="3092" width="9" style="45"/>
    <col min="3093" max="3093" width="7.625" style="45" customWidth="1"/>
    <col min="3094" max="3094" width="6.875" style="45" customWidth="1"/>
    <col min="3095" max="3095" width="8.25" style="45" customWidth="1"/>
    <col min="3096" max="3096" width="4.5" style="45" customWidth="1"/>
    <col min="3097" max="3097" width="7.75" style="45" customWidth="1"/>
    <col min="3098" max="3098" width="6.875" style="45" customWidth="1"/>
    <col min="3099" max="3099" width="9" style="45" customWidth="1"/>
    <col min="3100" max="3100" width="4.75" style="45" customWidth="1"/>
    <col min="3101" max="3101" width="7.5" style="45" customWidth="1"/>
    <col min="3102" max="3102" width="6.875" style="45" customWidth="1"/>
    <col min="3103" max="3103" width="8.375" style="45" customWidth="1"/>
    <col min="3104" max="3104" width="4.75" style="45" customWidth="1"/>
    <col min="3105" max="3105" width="6.25" style="45" customWidth="1"/>
    <col min="3106" max="3106" width="2.125" style="45" customWidth="1"/>
    <col min="3107" max="3107" width="11.625" style="45" bestFit="1" customWidth="1"/>
    <col min="3108" max="3108" width="13" style="45" bestFit="1" customWidth="1"/>
    <col min="3109" max="3348" width="9" style="45"/>
    <col min="3349" max="3349" width="7.625" style="45" customWidth="1"/>
    <col min="3350" max="3350" width="6.875" style="45" customWidth="1"/>
    <col min="3351" max="3351" width="8.25" style="45" customWidth="1"/>
    <col min="3352" max="3352" width="4.5" style="45" customWidth="1"/>
    <col min="3353" max="3353" width="7.75" style="45" customWidth="1"/>
    <col min="3354" max="3354" width="6.875" style="45" customWidth="1"/>
    <col min="3355" max="3355" width="9" style="45" customWidth="1"/>
    <col min="3356" max="3356" width="4.75" style="45" customWidth="1"/>
    <col min="3357" max="3357" width="7.5" style="45" customWidth="1"/>
    <col min="3358" max="3358" width="6.875" style="45" customWidth="1"/>
    <col min="3359" max="3359" width="8.375" style="45" customWidth="1"/>
    <col min="3360" max="3360" width="4.75" style="45" customWidth="1"/>
    <col min="3361" max="3361" width="6.25" style="45" customWidth="1"/>
    <col min="3362" max="3362" width="2.125" style="45" customWidth="1"/>
    <col min="3363" max="3363" width="11.625" style="45" bestFit="1" customWidth="1"/>
    <col min="3364" max="3364" width="13" style="45" bestFit="1" customWidth="1"/>
    <col min="3365" max="3604" width="9" style="45"/>
    <col min="3605" max="3605" width="7.625" style="45" customWidth="1"/>
    <col min="3606" max="3606" width="6.875" style="45" customWidth="1"/>
    <col min="3607" max="3607" width="8.25" style="45" customWidth="1"/>
    <col min="3608" max="3608" width="4.5" style="45" customWidth="1"/>
    <col min="3609" max="3609" width="7.75" style="45" customWidth="1"/>
    <col min="3610" max="3610" width="6.875" style="45" customWidth="1"/>
    <col min="3611" max="3611" width="9" style="45" customWidth="1"/>
    <col min="3612" max="3612" width="4.75" style="45" customWidth="1"/>
    <col min="3613" max="3613" width="7.5" style="45" customWidth="1"/>
    <col min="3614" max="3614" width="6.875" style="45" customWidth="1"/>
    <col min="3615" max="3615" width="8.375" style="45" customWidth="1"/>
    <col min="3616" max="3616" width="4.75" style="45" customWidth="1"/>
    <col min="3617" max="3617" width="6.25" style="45" customWidth="1"/>
    <col min="3618" max="3618" width="2.125" style="45" customWidth="1"/>
    <col min="3619" max="3619" width="11.625" style="45" bestFit="1" customWidth="1"/>
    <col min="3620" max="3620" width="13" style="45" bestFit="1" customWidth="1"/>
    <col min="3621" max="3860" width="9" style="45"/>
    <col min="3861" max="3861" width="7.625" style="45" customWidth="1"/>
    <col min="3862" max="3862" width="6.875" style="45" customWidth="1"/>
    <col min="3863" max="3863" width="8.25" style="45" customWidth="1"/>
    <col min="3864" max="3864" width="4.5" style="45" customWidth="1"/>
    <col min="3865" max="3865" width="7.75" style="45" customWidth="1"/>
    <col min="3866" max="3866" width="6.875" style="45" customWidth="1"/>
    <col min="3867" max="3867" width="9" style="45" customWidth="1"/>
    <col min="3868" max="3868" width="4.75" style="45" customWidth="1"/>
    <col min="3869" max="3869" width="7.5" style="45" customWidth="1"/>
    <col min="3870" max="3870" width="6.875" style="45" customWidth="1"/>
    <col min="3871" max="3871" width="8.375" style="45" customWidth="1"/>
    <col min="3872" max="3872" width="4.75" style="45" customWidth="1"/>
    <col min="3873" max="3873" width="6.25" style="45" customWidth="1"/>
    <col min="3874" max="3874" width="2.125" style="45" customWidth="1"/>
    <col min="3875" max="3875" width="11.625" style="45" bestFit="1" customWidth="1"/>
    <col min="3876" max="3876" width="13" style="45" bestFit="1" customWidth="1"/>
    <col min="3877" max="4116" width="9" style="45"/>
    <col min="4117" max="4117" width="7.625" style="45" customWidth="1"/>
    <col min="4118" max="4118" width="6.875" style="45" customWidth="1"/>
    <col min="4119" max="4119" width="8.25" style="45" customWidth="1"/>
    <col min="4120" max="4120" width="4.5" style="45" customWidth="1"/>
    <col min="4121" max="4121" width="7.75" style="45" customWidth="1"/>
    <col min="4122" max="4122" width="6.875" style="45" customWidth="1"/>
    <col min="4123" max="4123" width="9" style="45" customWidth="1"/>
    <col min="4124" max="4124" width="4.75" style="45" customWidth="1"/>
    <col min="4125" max="4125" width="7.5" style="45" customWidth="1"/>
    <col min="4126" max="4126" width="6.875" style="45" customWidth="1"/>
    <col min="4127" max="4127" width="8.375" style="45" customWidth="1"/>
    <col min="4128" max="4128" width="4.75" style="45" customWidth="1"/>
    <col min="4129" max="4129" width="6.25" style="45" customWidth="1"/>
    <col min="4130" max="4130" width="2.125" style="45" customWidth="1"/>
    <col min="4131" max="4131" width="11.625" style="45" bestFit="1" customWidth="1"/>
    <col min="4132" max="4132" width="13" style="45" bestFit="1" customWidth="1"/>
    <col min="4133" max="4372" width="9" style="45"/>
    <col min="4373" max="4373" width="7.625" style="45" customWidth="1"/>
    <col min="4374" max="4374" width="6.875" style="45" customWidth="1"/>
    <col min="4375" max="4375" width="8.25" style="45" customWidth="1"/>
    <col min="4376" max="4376" width="4.5" style="45" customWidth="1"/>
    <col min="4377" max="4377" width="7.75" style="45" customWidth="1"/>
    <col min="4378" max="4378" width="6.875" style="45" customWidth="1"/>
    <col min="4379" max="4379" width="9" style="45" customWidth="1"/>
    <col min="4380" max="4380" width="4.75" style="45" customWidth="1"/>
    <col min="4381" max="4381" width="7.5" style="45" customWidth="1"/>
    <col min="4382" max="4382" width="6.875" style="45" customWidth="1"/>
    <col min="4383" max="4383" width="8.375" style="45" customWidth="1"/>
    <col min="4384" max="4384" width="4.75" style="45" customWidth="1"/>
    <col min="4385" max="4385" width="6.25" style="45" customWidth="1"/>
    <col min="4386" max="4386" width="2.125" style="45" customWidth="1"/>
    <col min="4387" max="4387" width="11.625" style="45" bestFit="1" customWidth="1"/>
    <col min="4388" max="4388" width="13" style="45" bestFit="1" customWidth="1"/>
    <col min="4389" max="4628" width="9" style="45"/>
    <col min="4629" max="4629" width="7.625" style="45" customWidth="1"/>
    <col min="4630" max="4630" width="6.875" style="45" customWidth="1"/>
    <col min="4631" max="4631" width="8.25" style="45" customWidth="1"/>
    <col min="4632" max="4632" width="4.5" style="45" customWidth="1"/>
    <col min="4633" max="4633" width="7.75" style="45" customWidth="1"/>
    <col min="4634" max="4634" width="6.875" style="45" customWidth="1"/>
    <col min="4635" max="4635" width="9" style="45" customWidth="1"/>
    <col min="4636" max="4636" width="4.75" style="45" customWidth="1"/>
    <col min="4637" max="4637" width="7.5" style="45" customWidth="1"/>
    <col min="4638" max="4638" width="6.875" style="45" customWidth="1"/>
    <col min="4639" max="4639" width="8.375" style="45" customWidth="1"/>
    <col min="4640" max="4640" width="4.75" style="45" customWidth="1"/>
    <col min="4641" max="4641" width="6.25" style="45" customWidth="1"/>
    <col min="4642" max="4642" width="2.125" style="45" customWidth="1"/>
    <col min="4643" max="4643" width="11.625" style="45" bestFit="1" customWidth="1"/>
    <col min="4644" max="4644" width="13" style="45" bestFit="1" customWidth="1"/>
    <col min="4645" max="4884" width="9" style="45"/>
    <col min="4885" max="4885" width="7.625" style="45" customWidth="1"/>
    <col min="4886" max="4886" width="6.875" style="45" customWidth="1"/>
    <col min="4887" max="4887" width="8.25" style="45" customWidth="1"/>
    <col min="4888" max="4888" width="4.5" style="45" customWidth="1"/>
    <col min="4889" max="4889" width="7.75" style="45" customWidth="1"/>
    <col min="4890" max="4890" width="6.875" style="45" customWidth="1"/>
    <col min="4891" max="4891" width="9" style="45" customWidth="1"/>
    <col min="4892" max="4892" width="4.75" style="45" customWidth="1"/>
    <col min="4893" max="4893" width="7.5" style="45" customWidth="1"/>
    <col min="4894" max="4894" width="6.875" style="45" customWidth="1"/>
    <col min="4895" max="4895" width="8.375" style="45" customWidth="1"/>
    <col min="4896" max="4896" width="4.75" style="45" customWidth="1"/>
    <col min="4897" max="4897" width="6.25" style="45" customWidth="1"/>
    <col min="4898" max="4898" width="2.125" style="45" customWidth="1"/>
    <col min="4899" max="4899" width="11.625" style="45" bestFit="1" customWidth="1"/>
    <col min="4900" max="4900" width="13" style="45" bestFit="1" customWidth="1"/>
    <col min="4901" max="5140" width="9" style="45"/>
    <col min="5141" max="5141" width="7.625" style="45" customWidth="1"/>
    <col min="5142" max="5142" width="6.875" style="45" customWidth="1"/>
    <col min="5143" max="5143" width="8.25" style="45" customWidth="1"/>
    <col min="5144" max="5144" width="4.5" style="45" customWidth="1"/>
    <col min="5145" max="5145" width="7.75" style="45" customWidth="1"/>
    <col min="5146" max="5146" width="6.875" style="45" customWidth="1"/>
    <col min="5147" max="5147" width="9" style="45" customWidth="1"/>
    <col min="5148" max="5148" width="4.75" style="45" customWidth="1"/>
    <col min="5149" max="5149" width="7.5" style="45" customWidth="1"/>
    <col min="5150" max="5150" width="6.875" style="45" customWidth="1"/>
    <col min="5151" max="5151" width="8.375" style="45" customWidth="1"/>
    <col min="5152" max="5152" width="4.75" style="45" customWidth="1"/>
    <col min="5153" max="5153" width="6.25" style="45" customWidth="1"/>
    <col min="5154" max="5154" width="2.125" style="45" customWidth="1"/>
    <col min="5155" max="5155" width="11.625" style="45" bestFit="1" customWidth="1"/>
    <col min="5156" max="5156" width="13" style="45" bestFit="1" customWidth="1"/>
    <col min="5157" max="5396" width="9" style="45"/>
    <col min="5397" max="5397" width="7.625" style="45" customWidth="1"/>
    <col min="5398" max="5398" width="6.875" style="45" customWidth="1"/>
    <col min="5399" max="5399" width="8.25" style="45" customWidth="1"/>
    <col min="5400" max="5400" width="4.5" style="45" customWidth="1"/>
    <col min="5401" max="5401" width="7.75" style="45" customWidth="1"/>
    <col min="5402" max="5402" width="6.875" style="45" customWidth="1"/>
    <col min="5403" max="5403" width="9" style="45" customWidth="1"/>
    <col min="5404" max="5404" width="4.75" style="45" customWidth="1"/>
    <col min="5405" max="5405" width="7.5" style="45" customWidth="1"/>
    <col min="5406" max="5406" width="6.875" style="45" customWidth="1"/>
    <col min="5407" max="5407" width="8.375" style="45" customWidth="1"/>
    <col min="5408" max="5408" width="4.75" style="45" customWidth="1"/>
    <col min="5409" max="5409" width="6.25" style="45" customWidth="1"/>
    <col min="5410" max="5410" width="2.125" style="45" customWidth="1"/>
    <col min="5411" max="5411" width="11.625" style="45" bestFit="1" customWidth="1"/>
    <col min="5412" max="5412" width="13" style="45" bestFit="1" customWidth="1"/>
    <col min="5413" max="5652" width="9" style="45"/>
    <col min="5653" max="5653" width="7.625" style="45" customWidth="1"/>
    <col min="5654" max="5654" width="6.875" style="45" customWidth="1"/>
    <col min="5655" max="5655" width="8.25" style="45" customWidth="1"/>
    <col min="5656" max="5656" width="4.5" style="45" customWidth="1"/>
    <col min="5657" max="5657" width="7.75" style="45" customWidth="1"/>
    <col min="5658" max="5658" width="6.875" style="45" customWidth="1"/>
    <col min="5659" max="5659" width="9" style="45" customWidth="1"/>
    <col min="5660" max="5660" width="4.75" style="45" customWidth="1"/>
    <col min="5661" max="5661" width="7.5" style="45" customWidth="1"/>
    <col min="5662" max="5662" width="6.875" style="45" customWidth="1"/>
    <col min="5663" max="5663" width="8.375" style="45" customWidth="1"/>
    <col min="5664" max="5664" width="4.75" style="45" customWidth="1"/>
    <col min="5665" max="5665" width="6.25" style="45" customWidth="1"/>
    <col min="5666" max="5666" width="2.125" style="45" customWidth="1"/>
    <col min="5667" max="5667" width="11.625" style="45" bestFit="1" customWidth="1"/>
    <col min="5668" max="5668" width="13" style="45" bestFit="1" customWidth="1"/>
    <col min="5669" max="5908" width="9" style="45"/>
    <col min="5909" max="5909" width="7.625" style="45" customWidth="1"/>
    <col min="5910" max="5910" width="6.875" style="45" customWidth="1"/>
    <col min="5911" max="5911" width="8.25" style="45" customWidth="1"/>
    <col min="5912" max="5912" width="4.5" style="45" customWidth="1"/>
    <col min="5913" max="5913" width="7.75" style="45" customWidth="1"/>
    <col min="5914" max="5914" width="6.875" style="45" customWidth="1"/>
    <col min="5915" max="5915" width="9" style="45" customWidth="1"/>
    <col min="5916" max="5916" width="4.75" style="45" customWidth="1"/>
    <col min="5917" max="5917" width="7.5" style="45" customWidth="1"/>
    <col min="5918" max="5918" width="6.875" style="45" customWidth="1"/>
    <col min="5919" max="5919" width="8.375" style="45" customWidth="1"/>
    <col min="5920" max="5920" width="4.75" style="45" customWidth="1"/>
    <col min="5921" max="5921" width="6.25" style="45" customWidth="1"/>
    <col min="5922" max="5922" width="2.125" style="45" customWidth="1"/>
    <col min="5923" max="5923" width="11.625" style="45" bestFit="1" customWidth="1"/>
    <col min="5924" max="5924" width="13" style="45" bestFit="1" customWidth="1"/>
    <col min="5925" max="6164" width="9" style="45"/>
    <col min="6165" max="6165" width="7.625" style="45" customWidth="1"/>
    <col min="6166" max="6166" width="6.875" style="45" customWidth="1"/>
    <col min="6167" max="6167" width="8.25" style="45" customWidth="1"/>
    <col min="6168" max="6168" width="4.5" style="45" customWidth="1"/>
    <col min="6169" max="6169" width="7.75" style="45" customWidth="1"/>
    <col min="6170" max="6170" width="6.875" style="45" customWidth="1"/>
    <col min="6171" max="6171" width="9" style="45" customWidth="1"/>
    <col min="6172" max="6172" width="4.75" style="45" customWidth="1"/>
    <col min="6173" max="6173" width="7.5" style="45" customWidth="1"/>
    <col min="6174" max="6174" width="6.875" style="45" customWidth="1"/>
    <col min="6175" max="6175" width="8.375" style="45" customWidth="1"/>
    <col min="6176" max="6176" width="4.75" style="45" customWidth="1"/>
    <col min="6177" max="6177" width="6.25" style="45" customWidth="1"/>
    <col min="6178" max="6178" width="2.125" style="45" customWidth="1"/>
    <col min="6179" max="6179" width="11.625" style="45" bestFit="1" customWidth="1"/>
    <col min="6180" max="6180" width="13" style="45" bestFit="1" customWidth="1"/>
    <col min="6181" max="6420" width="9" style="45"/>
    <col min="6421" max="6421" width="7.625" style="45" customWidth="1"/>
    <col min="6422" max="6422" width="6.875" style="45" customWidth="1"/>
    <col min="6423" max="6423" width="8.25" style="45" customWidth="1"/>
    <col min="6424" max="6424" width="4.5" style="45" customWidth="1"/>
    <col min="6425" max="6425" width="7.75" style="45" customWidth="1"/>
    <col min="6426" max="6426" width="6.875" style="45" customWidth="1"/>
    <col min="6427" max="6427" width="9" style="45" customWidth="1"/>
    <col min="6428" max="6428" width="4.75" style="45" customWidth="1"/>
    <col min="6429" max="6429" width="7.5" style="45" customWidth="1"/>
    <col min="6430" max="6430" width="6.875" style="45" customWidth="1"/>
    <col min="6431" max="6431" width="8.375" style="45" customWidth="1"/>
    <col min="6432" max="6432" width="4.75" style="45" customWidth="1"/>
    <col min="6433" max="6433" width="6.25" style="45" customWidth="1"/>
    <col min="6434" max="6434" width="2.125" style="45" customWidth="1"/>
    <col min="6435" max="6435" width="11.625" style="45" bestFit="1" customWidth="1"/>
    <col min="6436" max="6436" width="13" style="45" bestFit="1" customWidth="1"/>
    <col min="6437" max="6676" width="9" style="45"/>
    <col min="6677" max="6677" width="7.625" style="45" customWidth="1"/>
    <col min="6678" max="6678" width="6.875" style="45" customWidth="1"/>
    <col min="6679" max="6679" width="8.25" style="45" customWidth="1"/>
    <col min="6680" max="6680" width="4.5" style="45" customWidth="1"/>
    <col min="6681" max="6681" width="7.75" style="45" customWidth="1"/>
    <col min="6682" max="6682" width="6.875" style="45" customWidth="1"/>
    <col min="6683" max="6683" width="9" style="45" customWidth="1"/>
    <col min="6684" max="6684" width="4.75" style="45" customWidth="1"/>
    <col min="6685" max="6685" width="7.5" style="45" customWidth="1"/>
    <col min="6686" max="6686" width="6.875" style="45" customWidth="1"/>
    <col min="6687" max="6687" width="8.375" style="45" customWidth="1"/>
    <col min="6688" max="6688" width="4.75" style="45" customWidth="1"/>
    <col min="6689" max="6689" width="6.25" style="45" customWidth="1"/>
    <col min="6690" max="6690" width="2.125" style="45" customWidth="1"/>
    <col min="6691" max="6691" width="11.625" style="45" bestFit="1" customWidth="1"/>
    <col min="6692" max="6692" width="13" style="45" bestFit="1" customWidth="1"/>
    <col min="6693" max="6932" width="9" style="45"/>
    <col min="6933" max="6933" width="7.625" style="45" customWidth="1"/>
    <col min="6934" max="6934" width="6.875" style="45" customWidth="1"/>
    <col min="6935" max="6935" width="8.25" style="45" customWidth="1"/>
    <col min="6936" max="6936" width="4.5" style="45" customWidth="1"/>
    <col min="6937" max="6937" width="7.75" style="45" customWidth="1"/>
    <col min="6938" max="6938" width="6.875" style="45" customWidth="1"/>
    <col min="6939" max="6939" width="9" style="45" customWidth="1"/>
    <col min="6940" max="6940" width="4.75" style="45" customWidth="1"/>
    <col min="6941" max="6941" width="7.5" style="45" customWidth="1"/>
    <col min="6942" max="6942" width="6.875" style="45" customWidth="1"/>
    <col min="6943" max="6943" width="8.375" style="45" customWidth="1"/>
    <col min="6944" max="6944" width="4.75" style="45" customWidth="1"/>
    <col min="6945" max="6945" width="6.25" style="45" customWidth="1"/>
    <col min="6946" max="6946" width="2.125" style="45" customWidth="1"/>
    <col min="6947" max="6947" width="11.625" style="45" bestFit="1" customWidth="1"/>
    <col min="6948" max="6948" width="13" style="45" bestFit="1" customWidth="1"/>
    <col min="6949" max="7188" width="9" style="45"/>
    <col min="7189" max="7189" width="7.625" style="45" customWidth="1"/>
    <col min="7190" max="7190" width="6.875" style="45" customWidth="1"/>
    <col min="7191" max="7191" width="8.25" style="45" customWidth="1"/>
    <col min="7192" max="7192" width="4.5" style="45" customWidth="1"/>
    <col min="7193" max="7193" width="7.75" style="45" customWidth="1"/>
    <col min="7194" max="7194" width="6.875" style="45" customWidth="1"/>
    <col min="7195" max="7195" width="9" style="45" customWidth="1"/>
    <col min="7196" max="7196" width="4.75" style="45" customWidth="1"/>
    <col min="7197" max="7197" width="7.5" style="45" customWidth="1"/>
    <col min="7198" max="7198" width="6.875" style="45" customWidth="1"/>
    <col min="7199" max="7199" width="8.375" style="45" customWidth="1"/>
    <col min="7200" max="7200" width="4.75" style="45" customWidth="1"/>
    <col min="7201" max="7201" width="6.25" style="45" customWidth="1"/>
    <col min="7202" max="7202" width="2.125" style="45" customWidth="1"/>
    <col min="7203" max="7203" width="11.625" style="45" bestFit="1" customWidth="1"/>
    <col min="7204" max="7204" width="13" style="45" bestFit="1" customWidth="1"/>
    <col min="7205" max="7444" width="9" style="45"/>
    <col min="7445" max="7445" width="7.625" style="45" customWidth="1"/>
    <col min="7446" max="7446" width="6.875" style="45" customWidth="1"/>
    <col min="7447" max="7447" width="8.25" style="45" customWidth="1"/>
    <col min="7448" max="7448" width="4.5" style="45" customWidth="1"/>
    <col min="7449" max="7449" width="7.75" style="45" customWidth="1"/>
    <col min="7450" max="7450" width="6.875" style="45" customWidth="1"/>
    <col min="7451" max="7451" width="9" style="45" customWidth="1"/>
    <col min="7452" max="7452" width="4.75" style="45" customWidth="1"/>
    <col min="7453" max="7453" width="7.5" style="45" customWidth="1"/>
    <col min="7454" max="7454" width="6.875" style="45" customWidth="1"/>
    <col min="7455" max="7455" width="8.375" style="45" customWidth="1"/>
    <col min="7456" max="7456" width="4.75" style="45" customWidth="1"/>
    <col min="7457" max="7457" width="6.25" style="45" customWidth="1"/>
    <col min="7458" max="7458" width="2.125" style="45" customWidth="1"/>
    <col min="7459" max="7459" width="11.625" style="45" bestFit="1" customWidth="1"/>
    <col min="7460" max="7460" width="13" style="45" bestFit="1" customWidth="1"/>
    <col min="7461" max="7700" width="9" style="45"/>
    <col min="7701" max="7701" width="7.625" style="45" customWidth="1"/>
    <col min="7702" max="7702" width="6.875" style="45" customWidth="1"/>
    <col min="7703" max="7703" width="8.25" style="45" customWidth="1"/>
    <col min="7704" max="7704" width="4.5" style="45" customWidth="1"/>
    <col min="7705" max="7705" width="7.75" style="45" customWidth="1"/>
    <col min="7706" max="7706" width="6.875" style="45" customWidth="1"/>
    <col min="7707" max="7707" width="9" style="45" customWidth="1"/>
    <col min="7708" max="7708" width="4.75" style="45" customWidth="1"/>
    <col min="7709" max="7709" width="7.5" style="45" customWidth="1"/>
    <col min="7710" max="7710" width="6.875" style="45" customWidth="1"/>
    <col min="7711" max="7711" width="8.375" style="45" customWidth="1"/>
    <col min="7712" max="7712" width="4.75" style="45" customWidth="1"/>
    <col min="7713" max="7713" width="6.25" style="45" customWidth="1"/>
    <col min="7714" max="7714" width="2.125" style="45" customWidth="1"/>
    <col min="7715" max="7715" width="11.625" style="45" bestFit="1" customWidth="1"/>
    <col min="7716" max="7716" width="13" style="45" bestFit="1" customWidth="1"/>
    <col min="7717" max="7956" width="9" style="45"/>
    <col min="7957" max="7957" width="7.625" style="45" customWidth="1"/>
    <col min="7958" max="7958" width="6.875" style="45" customWidth="1"/>
    <col min="7959" max="7959" width="8.25" style="45" customWidth="1"/>
    <col min="7960" max="7960" width="4.5" style="45" customWidth="1"/>
    <col min="7961" max="7961" width="7.75" style="45" customWidth="1"/>
    <col min="7962" max="7962" width="6.875" style="45" customWidth="1"/>
    <col min="7963" max="7963" width="9" style="45" customWidth="1"/>
    <col min="7964" max="7964" width="4.75" style="45" customWidth="1"/>
    <col min="7965" max="7965" width="7.5" style="45" customWidth="1"/>
    <col min="7966" max="7966" width="6.875" style="45" customWidth="1"/>
    <col min="7967" max="7967" width="8.375" style="45" customWidth="1"/>
    <col min="7968" max="7968" width="4.75" style="45" customWidth="1"/>
    <col min="7969" max="7969" width="6.25" style="45" customWidth="1"/>
    <col min="7970" max="7970" width="2.125" style="45" customWidth="1"/>
    <col min="7971" max="7971" width="11.625" style="45" bestFit="1" customWidth="1"/>
    <col min="7972" max="7972" width="13" style="45" bestFit="1" customWidth="1"/>
    <col min="7973" max="8212" width="9" style="45"/>
    <col min="8213" max="8213" width="7.625" style="45" customWidth="1"/>
    <col min="8214" max="8214" width="6.875" style="45" customWidth="1"/>
    <col min="8215" max="8215" width="8.25" style="45" customWidth="1"/>
    <col min="8216" max="8216" width="4.5" style="45" customWidth="1"/>
    <col min="8217" max="8217" width="7.75" style="45" customWidth="1"/>
    <col min="8218" max="8218" width="6.875" style="45" customWidth="1"/>
    <col min="8219" max="8219" width="9" style="45" customWidth="1"/>
    <col min="8220" max="8220" width="4.75" style="45" customWidth="1"/>
    <col min="8221" max="8221" width="7.5" style="45" customWidth="1"/>
    <col min="8222" max="8222" width="6.875" style="45" customWidth="1"/>
    <col min="8223" max="8223" width="8.375" style="45" customWidth="1"/>
    <col min="8224" max="8224" width="4.75" style="45" customWidth="1"/>
    <col min="8225" max="8225" width="6.25" style="45" customWidth="1"/>
    <col min="8226" max="8226" width="2.125" style="45" customWidth="1"/>
    <col min="8227" max="8227" width="11.625" style="45" bestFit="1" customWidth="1"/>
    <col min="8228" max="8228" width="13" style="45" bestFit="1" customWidth="1"/>
    <col min="8229" max="8468" width="9" style="45"/>
    <col min="8469" max="8469" width="7.625" style="45" customWidth="1"/>
    <col min="8470" max="8470" width="6.875" style="45" customWidth="1"/>
    <col min="8471" max="8471" width="8.25" style="45" customWidth="1"/>
    <col min="8472" max="8472" width="4.5" style="45" customWidth="1"/>
    <col min="8473" max="8473" width="7.75" style="45" customWidth="1"/>
    <col min="8474" max="8474" width="6.875" style="45" customWidth="1"/>
    <col min="8475" max="8475" width="9" style="45" customWidth="1"/>
    <col min="8476" max="8476" width="4.75" style="45" customWidth="1"/>
    <col min="8477" max="8477" width="7.5" style="45" customWidth="1"/>
    <col min="8478" max="8478" width="6.875" style="45" customWidth="1"/>
    <col min="8479" max="8479" width="8.375" style="45" customWidth="1"/>
    <col min="8480" max="8480" width="4.75" style="45" customWidth="1"/>
    <col min="8481" max="8481" width="6.25" style="45" customWidth="1"/>
    <col min="8482" max="8482" width="2.125" style="45" customWidth="1"/>
    <col min="8483" max="8483" width="11.625" style="45" bestFit="1" customWidth="1"/>
    <col min="8484" max="8484" width="13" style="45" bestFit="1" customWidth="1"/>
    <col min="8485" max="8724" width="9" style="45"/>
    <col min="8725" max="8725" width="7.625" style="45" customWidth="1"/>
    <col min="8726" max="8726" width="6.875" style="45" customWidth="1"/>
    <col min="8727" max="8727" width="8.25" style="45" customWidth="1"/>
    <col min="8728" max="8728" width="4.5" style="45" customWidth="1"/>
    <col min="8729" max="8729" width="7.75" style="45" customWidth="1"/>
    <col min="8730" max="8730" width="6.875" style="45" customWidth="1"/>
    <col min="8731" max="8731" width="9" style="45" customWidth="1"/>
    <col min="8732" max="8732" width="4.75" style="45" customWidth="1"/>
    <col min="8733" max="8733" width="7.5" style="45" customWidth="1"/>
    <col min="8734" max="8734" width="6.875" style="45" customWidth="1"/>
    <col min="8735" max="8735" width="8.375" style="45" customWidth="1"/>
    <col min="8736" max="8736" width="4.75" style="45" customWidth="1"/>
    <col min="8737" max="8737" width="6.25" style="45" customWidth="1"/>
    <col min="8738" max="8738" width="2.125" style="45" customWidth="1"/>
    <col min="8739" max="8739" width="11.625" style="45" bestFit="1" customWidth="1"/>
    <col min="8740" max="8740" width="13" style="45" bestFit="1" customWidth="1"/>
    <col min="8741" max="8980" width="9" style="45"/>
    <col min="8981" max="8981" width="7.625" style="45" customWidth="1"/>
    <col min="8982" max="8982" width="6.875" style="45" customWidth="1"/>
    <col min="8983" max="8983" width="8.25" style="45" customWidth="1"/>
    <col min="8984" max="8984" width="4.5" style="45" customWidth="1"/>
    <col min="8985" max="8985" width="7.75" style="45" customWidth="1"/>
    <col min="8986" max="8986" width="6.875" style="45" customWidth="1"/>
    <col min="8987" max="8987" width="9" style="45" customWidth="1"/>
    <col min="8988" max="8988" width="4.75" style="45" customWidth="1"/>
    <col min="8989" max="8989" width="7.5" style="45" customWidth="1"/>
    <col min="8990" max="8990" width="6.875" style="45" customWidth="1"/>
    <col min="8991" max="8991" width="8.375" style="45" customWidth="1"/>
    <col min="8992" max="8992" width="4.75" style="45" customWidth="1"/>
    <col min="8993" max="8993" width="6.25" style="45" customWidth="1"/>
    <col min="8994" max="8994" width="2.125" style="45" customWidth="1"/>
    <col min="8995" max="8995" width="11.625" style="45" bestFit="1" customWidth="1"/>
    <col min="8996" max="8996" width="13" style="45" bestFit="1" customWidth="1"/>
    <col min="8997" max="9236" width="9" style="45"/>
    <col min="9237" max="9237" width="7.625" style="45" customWidth="1"/>
    <col min="9238" max="9238" width="6.875" style="45" customWidth="1"/>
    <col min="9239" max="9239" width="8.25" style="45" customWidth="1"/>
    <col min="9240" max="9240" width="4.5" style="45" customWidth="1"/>
    <col min="9241" max="9241" width="7.75" style="45" customWidth="1"/>
    <col min="9242" max="9242" width="6.875" style="45" customWidth="1"/>
    <col min="9243" max="9243" width="9" style="45" customWidth="1"/>
    <col min="9244" max="9244" width="4.75" style="45" customWidth="1"/>
    <col min="9245" max="9245" width="7.5" style="45" customWidth="1"/>
    <col min="9246" max="9246" width="6.875" style="45" customWidth="1"/>
    <col min="9247" max="9247" width="8.375" style="45" customWidth="1"/>
    <col min="9248" max="9248" width="4.75" style="45" customWidth="1"/>
    <col min="9249" max="9249" width="6.25" style="45" customWidth="1"/>
    <col min="9250" max="9250" width="2.125" style="45" customWidth="1"/>
    <col min="9251" max="9251" width="11.625" style="45" bestFit="1" customWidth="1"/>
    <col min="9252" max="9252" width="13" style="45" bestFit="1" customWidth="1"/>
    <col min="9253" max="9492" width="9" style="45"/>
    <col min="9493" max="9493" width="7.625" style="45" customWidth="1"/>
    <col min="9494" max="9494" width="6.875" style="45" customWidth="1"/>
    <col min="9495" max="9495" width="8.25" style="45" customWidth="1"/>
    <col min="9496" max="9496" width="4.5" style="45" customWidth="1"/>
    <col min="9497" max="9497" width="7.75" style="45" customWidth="1"/>
    <col min="9498" max="9498" width="6.875" style="45" customWidth="1"/>
    <col min="9499" max="9499" width="9" style="45" customWidth="1"/>
    <col min="9500" max="9500" width="4.75" style="45" customWidth="1"/>
    <col min="9501" max="9501" width="7.5" style="45" customWidth="1"/>
    <col min="9502" max="9502" width="6.875" style="45" customWidth="1"/>
    <col min="9503" max="9503" width="8.375" style="45" customWidth="1"/>
    <col min="9504" max="9504" width="4.75" style="45" customWidth="1"/>
    <col min="9505" max="9505" width="6.25" style="45" customWidth="1"/>
    <col min="9506" max="9506" width="2.125" style="45" customWidth="1"/>
    <col min="9507" max="9507" width="11.625" style="45" bestFit="1" customWidth="1"/>
    <col min="9508" max="9508" width="13" style="45" bestFit="1" customWidth="1"/>
    <col min="9509" max="9748" width="9" style="45"/>
    <col min="9749" max="9749" width="7.625" style="45" customWidth="1"/>
    <col min="9750" max="9750" width="6.875" style="45" customWidth="1"/>
    <col min="9751" max="9751" width="8.25" style="45" customWidth="1"/>
    <col min="9752" max="9752" width="4.5" style="45" customWidth="1"/>
    <col min="9753" max="9753" width="7.75" style="45" customWidth="1"/>
    <col min="9754" max="9754" width="6.875" style="45" customWidth="1"/>
    <col min="9755" max="9755" width="9" style="45" customWidth="1"/>
    <col min="9756" max="9756" width="4.75" style="45" customWidth="1"/>
    <col min="9757" max="9757" width="7.5" style="45" customWidth="1"/>
    <col min="9758" max="9758" width="6.875" style="45" customWidth="1"/>
    <col min="9759" max="9759" width="8.375" style="45" customWidth="1"/>
    <col min="9760" max="9760" width="4.75" style="45" customWidth="1"/>
    <col min="9761" max="9761" width="6.25" style="45" customWidth="1"/>
    <col min="9762" max="9762" width="2.125" style="45" customWidth="1"/>
    <col min="9763" max="9763" width="11.625" style="45" bestFit="1" customWidth="1"/>
    <col min="9764" max="9764" width="13" style="45" bestFit="1" customWidth="1"/>
    <col min="9765" max="10004" width="9" style="45"/>
    <col min="10005" max="10005" width="7.625" style="45" customWidth="1"/>
    <col min="10006" max="10006" width="6.875" style="45" customWidth="1"/>
    <col min="10007" max="10007" width="8.25" style="45" customWidth="1"/>
    <col min="10008" max="10008" width="4.5" style="45" customWidth="1"/>
    <col min="10009" max="10009" width="7.75" style="45" customWidth="1"/>
    <col min="10010" max="10010" width="6.875" style="45" customWidth="1"/>
    <col min="10011" max="10011" width="9" style="45" customWidth="1"/>
    <col min="10012" max="10012" width="4.75" style="45" customWidth="1"/>
    <col min="10013" max="10013" width="7.5" style="45" customWidth="1"/>
    <col min="10014" max="10014" width="6.875" style="45" customWidth="1"/>
    <col min="10015" max="10015" width="8.375" style="45" customWidth="1"/>
    <col min="10016" max="10016" width="4.75" style="45" customWidth="1"/>
    <col min="10017" max="10017" width="6.25" style="45" customWidth="1"/>
    <col min="10018" max="10018" width="2.125" style="45" customWidth="1"/>
    <col min="10019" max="10019" width="11.625" style="45" bestFit="1" customWidth="1"/>
    <col min="10020" max="10020" width="13" style="45" bestFit="1" customWidth="1"/>
    <col min="10021" max="10260" width="9" style="45"/>
    <col min="10261" max="10261" width="7.625" style="45" customWidth="1"/>
    <col min="10262" max="10262" width="6.875" style="45" customWidth="1"/>
    <col min="10263" max="10263" width="8.25" style="45" customWidth="1"/>
    <col min="10264" max="10264" width="4.5" style="45" customWidth="1"/>
    <col min="10265" max="10265" width="7.75" style="45" customWidth="1"/>
    <col min="10266" max="10266" width="6.875" style="45" customWidth="1"/>
    <col min="10267" max="10267" width="9" style="45" customWidth="1"/>
    <col min="10268" max="10268" width="4.75" style="45" customWidth="1"/>
    <col min="10269" max="10269" width="7.5" style="45" customWidth="1"/>
    <col min="10270" max="10270" width="6.875" style="45" customWidth="1"/>
    <col min="10271" max="10271" width="8.375" style="45" customWidth="1"/>
    <col min="10272" max="10272" width="4.75" style="45" customWidth="1"/>
    <col min="10273" max="10273" width="6.25" style="45" customWidth="1"/>
    <col min="10274" max="10274" width="2.125" style="45" customWidth="1"/>
    <col min="10275" max="10275" width="11.625" style="45" bestFit="1" customWidth="1"/>
    <col min="10276" max="10276" width="13" style="45" bestFit="1" customWidth="1"/>
    <col min="10277" max="10516" width="9" style="45"/>
    <col min="10517" max="10517" width="7.625" style="45" customWidth="1"/>
    <col min="10518" max="10518" width="6.875" style="45" customWidth="1"/>
    <col min="10519" max="10519" width="8.25" style="45" customWidth="1"/>
    <col min="10520" max="10520" width="4.5" style="45" customWidth="1"/>
    <col min="10521" max="10521" width="7.75" style="45" customWidth="1"/>
    <col min="10522" max="10522" width="6.875" style="45" customWidth="1"/>
    <col min="10523" max="10523" width="9" style="45" customWidth="1"/>
    <col min="10524" max="10524" width="4.75" style="45" customWidth="1"/>
    <col min="10525" max="10525" width="7.5" style="45" customWidth="1"/>
    <col min="10526" max="10526" width="6.875" style="45" customWidth="1"/>
    <col min="10527" max="10527" width="8.375" style="45" customWidth="1"/>
    <col min="10528" max="10528" width="4.75" style="45" customWidth="1"/>
    <col min="10529" max="10529" width="6.25" style="45" customWidth="1"/>
    <col min="10530" max="10530" width="2.125" style="45" customWidth="1"/>
    <col min="10531" max="10531" width="11.625" style="45" bestFit="1" customWidth="1"/>
    <col min="10532" max="10532" width="13" style="45" bestFit="1" customWidth="1"/>
    <col min="10533" max="10772" width="9" style="45"/>
    <col min="10773" max="10773" width="7.625" style="45" customWidth="1"/>
    <col min="10774" max="10774" width="6.875" style="45" customWidth="1"/>
    <col min="10775" max="10775" width="8.25" style="45" customWidth="1"/>
    <col min="10776" max="10776" width="4.5" style="45" customWidth="1"/>
    <col min="10777" max="10777" width="7.75" style="45" customWidth="1"/>
    <col min="10778" max="10778" width="6.875" style="45" customWidth="1"/>
    <col min="10779" max="10779" width="9" style="45" customWidth="1"/>
    <col min="10780" max="10780" width="4.75" style="45" customWidth="1"/>
    <col min="10781" max="10781" width="7.5" style="45" customWidth="1"/>
    <col min="10782" max="10782" width="6.875" style="45" customWidth="1"/>
    <col min="10783" max="10783" width="8.375" style="45" customWidth="1"/>
    <col min="10784" max="10784" width="4.75" style="45" customWidth="1"/>
    <col min="10785" max="10785" width="6.25" style="45" customWidth="1"/>
    <col min="10786" max="10786" width="2.125" style="45" customWidth="1"/>
    <col min="10787" max="10787" width="11.625" style="45" bestFit="1" customWidth="1"/>
    <col min="10788" max="10788" width="13" style="45" bestFit="1" customWidth="1"/>
    <col min="10789" max="11028" width="9" style="45"/>
    <col min="11029" max="11029" width="7.625" style="45" customWidth="1"/>
    <col min="11030" max="11030" width="6.875" style="45" customWidth="1"/>
    <col min="11031" max="11031" width="8.25" style="45" customWidth="1"/>
    <col min="11032" max="11032" width="4.5" style="45" customWidth="1"/>
    <col min="11033" max="11033" width="7.75" style="45" customWidth="1"/>
    <col min="11034" max="11034" width="6.875" style="45" customWidth="1"/>
    <col min="11035" max="11035" width="9" style="45" customWidth="1"/>
    <col min="11036" max="11036" width="4.75" style="45" customWidth="1"/>
    <col min="11037" max="11037" width="7.5" style="45" customWidth="1"/>
    <col min="11038" max="11038" width="6.875" style="45" customWidth="1"/>
    <col min="11039" max="11039" width="8.375" style="45" customWidth="1"/>
    <col min="11040" max="11040" width="4.75" style="45" customWidth="1"/>
    <col min="11041" max="11041" width="6.25" style="45" customWidth="1"/>
    <col min="11042" max="11042" width="2.125" style="45" customWidth="1"/>
    <col min="11043" max="11043" width="11.625" style="45" bestFit="1" customWidth="1"/>
    <col min="11044" max="11044" width="13" style="45" bestFit="1" customWidth="1"/>
    <col min="11045" max="11284" width="9" style="45"/>
    <col min="11285" max="11285" width="7.625" style="45" customWidth="1"/>
    <col min="11286" max="11286" width="6.875" style="45" customWidth="1"/>
    <col min="11287" max="11287" width="8.25" style="45" customWidth="1"/>
    <col min="11288" max="11288" width="4.5" style="45" customWidth="1"/>
    <col min="11289" max="11289" width="7.75" style="45" customWidth="1"/>
    <col min="11290" max="11290" width="6.875" style="45" customWidth="1"/>
    <col min="11291" max="11291" width="9" style="45" customWidth="1"/>
    <col min="11292" max="11292" width="4.75" style="45" customWidth="1"/>
    <col min="11293" max="11293" width="7.5" style="45" customWidth="1"/>
    <col min="11294" max="11294" width="6.875" style="45" customWidth="1"/>
    <col min="11295" max="11295" width="8.375" style="45" customWidth="1"/>
    <col min="11296" max="11296" width="4.75" style="45" customWidth="1"/>
    <col min="11297" max="11297" width="6.25" style="45" customWidth="1"/>
    <col min="11298" max="11298" width="2.125" style="45" customWidth="1"/>
    <col min="11299" max="11299" width="11.625" style="45" bestFit="1" customWidth="1"/>
    <col min="11300" max="11300" width="13" style="45" bestFit="1" customWidth="1"/>
    <col min="11301" max="11540" width="9" style="45"/>
    <col min="11541" max="11541" width="7.625" style="45" customWidth="1"/>
    <col min="11542" max="11542" width="6.875" style="45" customWidth="1"/>
    <col min="11543" max="11543" width="8.25" style="45" customWidth="1"/>
    <col min="11544" max="11544" width="4.5" style="45" customWidth="1"/>
    <col min="11545" max="11545" width="7.75" style="45" customWidth="1"/>
    <col min="11546" max="11546" width="6.875" style="45" customWidth="1"/>
    <col min="11547" max="11547" width="9" style="45" customWidth="1"/>
    <col min="11548" max="11548" width="4.75" style="45" customWidth="1"/>
    <col min="11549" max="11549" width="7.5" style="45" customWidth="1"/>
    <col min="11550" max="11550" width="6.875" style="45" customWidth="1"/>
    <col min="11551" max="11551" width="8.375" style="45" customWidth="1"/>
    <col min="11552" max="11552" width="4.75" style="45" customWidth="1"/>
    <col min="11553" max="11553" width="6.25" style="45" customWidth="1"/>
    <col min="11554" max="11554" width="2.125" style="45" customWidth="1"/>
    <col min="11555" max="11555" width="11.625" style="45" bestFit="1" customWidth="1"/>
    <col min="11556" max="11556" width="13" style="45" bestFit="1" customWidth="1"/>
    <col min="11557" max="11796" width="9" style="45"/>
    <col min="11797" max="11797" width="7.625" style="45" customWidth="1"/>
    <col min="11798" max="11798" width="6.875" style="45" customWidth="1"/>
    <col min="11799" max="11799" width="8.25" style="45" customWidth="1"/>
    <col min="11800" max="11800" width="4.5" style="45" customWidth="1"/>
    <col min="11801" max="11801" width="7.75" style="45" customWidth="1"/>
    <col min="11802" max="11802" width="6.875" style="45" customWidth="1"/>
    <col min="11803" max="11803" width="9" style="45" customWidth="1"/>
    <col min="11804" max="11804" width="4.75" style="45" customWidth="1"/>
    <col min="11805" max="11805" width="7.5" style="45" customWidth="1"/>
    <col min="11806" max="11806" width="6.875" style="45" customWidth="1"/>
    <col min="11807" max="11807" width="8.375" style="45" customWidth="1"/>
    <col min="11808" max="11808" width="4.75" style="45" customWidth="1"/>
    <col min="11809" max="11809" width="6.25" style="45" customWidth="1"/>
    <col min="11810" max="11810" width="2.125" style="45" customWidth="1"/>
    <col min="11811" max="11811" width="11.625" style="45" bestFit="1" customWidth="1"/>
    <col min="11812" max="11812" width="13" style="45" bestFit="1" customWidth="1"/>
    <col min="11813" max="12052" width="9" style="45"/>
    <col min="12053" max="12053" width="7.625" style="45" customWidth="1"/>
    <col min="12054" max="12054" width="6.875" style="45" customWidth="1"/>
    <col min="12055" max="12055" width="8.25" style="45" customWidth="1"/>
    <col min="12056" max="12056" width="4.5" style="45" customWidth="1"/>
    <col min="12057" max="12057" width="7.75" style="45" customWidth="1"/>
    <col min="12058" max="12058" width="6.875" style="45" customWidth="1"/>
    <col min="12059" max="12059" width="9" style="45" customWidth="1"/>
    <col min="12060" max="12060" width="4.75" style="45" customWidth="1"/>
    <col min="12061" max="12061" width="7.5" style="45" customWidth="1"/>
    <col min="12062" max="12062" width="6.875" style="45" customWidth="1"/>
    <col min="12063" max="12063" width="8.375" style="45" customWidth="1"/>
    <col min="12064" max="12064" width="4.75" style="45" customWidth="1"/>
    <col min="12065" max="12065" width="6.25" style="45" customWidth="1"/>
    <col min="12066" max="12066" width="2.125" style="45" customWidth="1"/>
    <col min="12067" max="12067" width="11.625" style="45" bestFit="1" customWidth="1"/>
    <col min="12068" max="12068" width="13" style="45" bestFit="1" customWidth="1"/>
    <col min="12069" max="12308" width="9" style="45"/>
    <col min="12309" max="12309" width="7.625" style="45" customWidth="1"/>
    <col min="12310" max="12310" width="6.875" style="45" customWidth="1"/>
    <col min="12311" max="12311" width="8.25" style="45" customWidth="1"/>
    <col min="12312" max="12312" width="4.5" style="45" customWidth="1"/>
    <col min="12313" max="12313" width="7.75" style="45" customWidth="1"/>
    <col min="12314" max="12314" width="6.875" style="45" customWidth="1"/>
    <col min="12315" max="12315" width="9" style="45" customWidth="1"/>
    <col min="12316" max="12316" width="4.75" style="45" customWidth="1"/>
    <col min="12317" max="12317" width="7.5" style="45" customWidth="1"/>
    <col min="12318" max="12318" width="6.875" style="45" customWidth="1"/>
    <col min="12319" max="12319" width="8.375" style="45" customWidth="1"/>
    <col min="12320" max="12320" width="4.75" style="45" customWidth="1"/>
    <col min="12321" max="12321" width="6.25" style="45" customWidth="1"/>
    <col min="12322" max="12322" width="2.125" style="45" customWidth="1"/>
    <col min="12323" max="12323" width="11.625" style="45" bestFit="1" customWidth="1"/>
    <col min="12324" max="12324" width="13" style="45" bestFit="1" customWidth="1"/>
    <col min="12325" max="12564" width="9" style="45"/>
    <col min="12565" max="12565" width="7.625" style="45" customWidth="1"/>
    <col min="12566" max="12566" width="6.875" style="45" customWidth="1"/>
    <col min="12567" max="12567" width="8.25" style="45" customWidth="1"/>
    <col min="12568" max="12568" width="4.5" style="45" customWidth="1"/>
    <col min="12569" max="12569" width="7.75" style="45" customWidth="1"/>
    <col min="12570" max="12570" width="6.875" style="45" customWidth="1"/>
    <col min="12571" max="12571" width="9" style="45" customWidth="1"/>
    <col min="12572" max="12572" width="4.75" style="45" customWidth="1"/>
    <col min="12573" max="12573" width="7.5" style="45" customWidth="1"/>
    <col min="12574" max="12574" width="6.875" style="45" customWidth="1"/>
    <col min="12575" max="12575" width="8.375" style="45" customWidth="1"/>
    <col min="12576" max="12576" width="4.75" style="45" customWidth="1"/>
    <col min="12577" max="12577" width="6.25" style="45" customWidth="1"/>
    <col min="12578" max="12578" width="2.125" style="45" customWidth="1"/>
    <col min="12579" max="12579" width="11.625" style="45" bestFit="1" customWidth="1"/>
    <col min="12580" max="12580" width="13" style="45" bestFit="1" customWidth="1"/>
    <col min="12581" max="12820" width="9" style="45"/>
    <col min="12821" max="12821" width="7.625" style="45" customWidth="1"/>
    <col min="12822" max="12822" width="6.875" style="45" customWidth="1"/>
    <col min="12823" max="12823" width="8.25" style="45" customWidth="1"/>
    <col min="12824" max="12824" width="4.5" style="45" customWidth="1"/>
    <col min="12825" max="12825" width="7.75" style="45" customWidth="1"/>
    <col min="12826" max="12826" width="6.875" style="45" customWidth="1"/>
    <col min="12827" max="12827" width="9" style="45" customWidth="1"/>
    <col min="12828" max="12828" width="4.75" style="45" customWidth="1"/>
    <col min="12829" max="12829" width="7.5" style="45" customWidth="1"/>
    <col min="12830" max="12830" width="6.875" style="45" customWidth="1"/>
    <col min="12831" max="12831" width="8.375" style="45" customWidth="1"/>
    <col min="12832" max="12832" width="4.75" style="45" customWidth="1"/>
    <col min="12833" max="12833" width="6.25" style="45" customWidth="1"/>
    <col min="12834" max="12834" width="2.125" style="45" customWidth="1"/>
    <col min="12835" max="12835" width="11.625" style="45" bestFit="1" customWidth="1"/>
    <col min="12836" max="12836" width="13" style="45" bestFit="1" customWidth="1"/>
    <col min="12837" max="13076" width="9" style="45"/>
    <col min="13077" max="13077" width="7.625" style="45" customWidth="1"/>
    <col min="13078" max="13078" width="6.875" style="45" customWidth="1"/>
    <col min="13079" max="13079" width="8.25" style="45" customWidth="1"/>
    <col min="13080" max="13080" width="4.5" style="45" customWidth="1"/>
    <col min="13081" max="13081" width="7.75" style="45" customWidth="1"/>
    <col min="13082" max="13082" width="6.875" style="45" customWidth="1"/>
    <col min="13083" max="13083" width="9" style="45" customWidth="1"/>
    <col min="13084" max="13084" width="4.75" style="45" customWidth="1"/>
    <col min="13085" max="13085" width="7.5" style="45" customWidth="1"/>
    <col min="13086" max="13086" width="6.875" style="45" customWidth="1"/>
    <col min="13087" max="13087" width="8.375" style="45" customWidth="1"/>
    <col min="13088" max="13088" width="4.75" style="45" customWidth="1"/>
    <col min="13089" max="13089" width="6.25" style="45" customWidth="1"/>
    <col min="13090" max="13090" width="2.125" style="45" customWidth="1"/>
    <col min="13091" max="13091" width="11.625" style="45" bestFit="1" customWidth="1"/>
    <col min="13092" max="13092" width="13" style="45" bestFit="1" customWidth="1"/>
    <col min="13093" max="13332" width="9" style="45"/>
    <col min="13333" max="13333" width="7.625" style="45" customWidth="1"/>
    <col min="13334" max="13334" width="6.875" style="45" customWidth="1"/>
    <col min="13335" max="13335" width="8.25" style="45" customWidth="1"/>
    <col min="13336" max="13336" width="4.5" style="45" customWidth="1"/>
    <col min="13337" max="13337" width="7.75" style="45" customWidth="1"/>
    <col min="13338" max="13338" width="6.875" style="45" customWidth="1"/>
    <col min="13339" max="13339" width="9" style="45" customWidth="1"/>
    <col min="13340" max="13340" width="4.75" style="45" customWidth="1"/>
    <col min="13341" max="13341" width="7.5" style="45" customWidth="1"/>
    <col min="13342" max="13342" width="6.875" style="45" customWidth="1"/>
    <col min="13343" max="13343" width="8.375" style="45" customWidth="1"/>
    <col min="13344" max="13344" width="4.75" style="45" customWidth="1"/>
    <col min="13345" max="13345" width="6.25" style="45" customWidth="1"/>
    <col min="13346" max="13346" width="2.125" style="45" customWidth="1"/>
    <col min="13347" max="13347" width="11.625" style="45" bestFit="1" customWidth="1"/>
    <col min="13348" max="13348" width="13" style="45" bestFit="1" customWidth="1"/>
    <col min="13349" max="13588" width="9" style="45"/>
    <col min="13589" max="13589" width="7.625" style="45" customWidth="1"/>
    <col min="13590" max="13590" width="6.875" style="45" customWidth="1"/>
    <col min="13591" max="13591" width="8.25" style="45" customWidth="1"/>
    <col min="13592" max="13592" width="4.5" style="45" customWidth="1"/>
    <col min="13593" max="13593" width="7.75" style="45" customWidth="1"/>
    <col min="13594" max="13594" width="6.875" style="45" customWidth="1"/>
    <col min="13595" max="13595" width="9" style="45" customWidth="1"/>
    <col min="13596" max="13596" width="4.75" style="45" customWidth="1"/>
    <col min="13597" max="13597" width="7.5" style="45" customWidth="1"/>
    <col min="13598" max="13598" width="6.875" style="45" customWidth="1"/>
    <col min="13599" max="13599" width="8.375" style="45" customWidth="1"/>
    <col min="13600" max="13600" width="4.75" style="45" customWidth="1"/>
    <col min="13601" max="13601" width="6.25" style="45" customWidth="1"/>
    <col min="13602" max="13602" width="2.125" style="45" customWidth="1"/>
    <col min="13603" max="13603" width="11.625" style="45" bestFit="1" customWidth="1"/>
    <col min="13604" max="13604" width="13" style="45" bestFit="1" customWidth="1"/>
    <col min="13605" max="13844" width="9" style="45"/>
    <col min="13845" max="13845" width="7.625" style="45" customWidth="1"/>
    <col min="13846" max="13846" width="6.875" style="45" customWidth="1"/>
    <col min="13847" max="13847" width="8.25" style="45" customWidth="1"/>
    <col min="13848" max="13848" width="4.5" style="45" customWidth="1"/>
    <col min="13849" max="13849" width="7.75" style="45" customWidth="1"/>
    <col min="13850" max="13850" width="6.875" style="45" customWidth="1"/>
    <col min="13851" max="13851" width="9" style="45" customWidth="1"/>
    <col min="13852" max="13852" width="4.75" style="45" customWidth="1"/>
    <col min="13853" max="13853" width="7.5" style="45" customWidth="1"/>
    <col min="13854" max="13854" width="6.875" style="45" customWidth="1"/>
    <col min="13855" max="13855" width="8.375" style="45" customWidth="1"/>
    <col min="13856" max="13856" width="4.75" style="45" customWidth="1"/>
    <col min="13857" max="13857" width="6.25" style="45" customWidth="1"/>
    <col min="13858" max="13858" width="2.125" style="45" customWidth="1"/>
    <col min="13859" max="13859" width="11.625" style="45" bestFit="1" customWidth="1"/>
    <col min="13860" max="13860" width="13" style="45" bestFit="1" customWidth="1"/>
    <col min="13861" max="14100" width="9" style="45"/>
    <col min="14101" max="14101" width="7.625" style="45" customWidth="1"/>
    <col min="14102" max="14102" width="6.875" style="45" customWidth="1"/>
    <col min="14103" max="14103" width="8.25" style="45" customWidth="1"/>
    <col min="14104" max="14104" width="4.5" style="45" customWidth="1"/>
    <col min="14105" max="14105" width="7.75" style="45" customWidth="1"/>
    <col min="14106" max="14106" width="6.875" style="45" customWidth="1"/>
    <col min="14107" max="14107" width="9" style="45" customWidth="1"/>
    <col min="14108" max="14108" width="4.75" style="45" customWidth="1"/>
    <col min="14109" max="14109" width="7.5" style="45" customWidth="1"/>
    <col min="14110" max="14110" width="6.875" style="45" customWidth="1"/>
    <col min="14111" max="14111" width="8.375" style="45" customWidth="1"/>
    <col min="14112" max="14112" width="4.75" style="45" customWidth="1"/>
    <col min="14113" max="14113" width="6.25" style="45" customWidth="1"/>
    <col min="14114" max="14114" width="2.125" style="45" customWidth="1"/>
    <col min="14115" max="14115" width="11.625" style="45" bestFit="1" customWidth="1"/>
    <col min="14116" max="14116" width="13" style="45" bestFit="1" customWidth="1"/>
    <col min="14117" max="14356" width="9" style="45"/>
    <col min="14357" max="14357" width="7.625" style="45" customWidth="1"/>
    <col min="14358" max="14358" width="6.875" style="45" customWidth="1"/>
    <col min="14359" max="14359" width="8.25" style="45" customWidth="1"/>
    <col min="14360" max="14360" width="4.5" style="45" customWidth="1"/>
    <col min="14361" max="14361" width="7.75" style="45" customWidth="1"/>
    <col min="14362" max="14362" width="6.875" style="45" customWidth="1"/>
    <col min="14363" max="14363" width="9" style="45" customWidth="1"/>
    <col min="14364" max="14364" width="4.75" style="45" customWidth="1"/>
    <col min="14365" max="14365" width="7.5" style="45" customWidth="1"/>
    <col min="14366" max="14366" width="6.875" style="45" customWidth="1"/>
    <col min="14367" max="14367" width="8.375" style="45" customWidth="1"/>
    <col min="14368" max="14368" width="4.75" style="45" customWidth="1"/>
    <col min="14369" max="14369" width="6.25" style="45" customWidth="1"/>
    <col min="14370" max="14370" width="2.125" style="45" customWidth="1"/>
    <col min="14371" max="14371" width="11.625" style="45" bestFit="1" customWidth="1"/>
    <col min="14372" max="14372" width="13" style="45" bestFit="1" customWidth="1"/>
    <col min="14373" max="14612" width="9" style="45"/>
    <col min="14613" max="14613" width="7.625" style="45" customWidth="1"/>
    <col min="14614" max="14614" width="6.875" style="45" customWidth="1"/>
    <col min="14615" max="14615" width="8.25" style="45" customWidth="1"/>
    <col min="14616" max="14616" width="4.5" style="45" customWidth="1"/>
    <col min="14617" max="14617" width="7.75" style="45" customWidth="1"/>
    <col min="14618" max="14618" width="6.875" style="45" customWidth="1"/>
    <col min="14619" max="14619" width="9" style="45" customWidth="1"/>
    <col min="14620" max="14620" width="4.75" style="45" customWidth="1"/>
    <col min="14621" max="14621" width="7.5" style="45" customWidth="1"/>
    <col min="14622" max="14622" width="6.875" style="45" customWidth="1"/>
    <col min="14623" max="14623" width="8.375" style="45" customWidth="1"/>
    <col min="14624" max="14624" width="4.75" style="45" customWidth="1"/>
    <col min="14625" max="14625" width="6.25" style="45" customWidth="1"/>
    <col min="14626" max="14626" width="2.125" style="45" customWidth="1"/>
    <col min="14627" max="14627" width="11.625" style="45" bestFit="1" customWidth="1"/>
    <col min="14628" max="14628" width="13" style="45" bestFit="1" customWidth="1"/>
    <col min="14629" max="14868" width="9" style="45"/>
    <col min="14869" max="14869" width="7.625" style="45" customWidth="1"/>
    <col min="14870" max="14870" width="6.875" style="45" customWidth="1"/>
    <col min="14871" max="14871" width="8.25" style="45" customWidth="1"/>
    <col min="14872" max="14872" width="4.5" style="45" customWidth="1"/>
    <col min="14873" max="14873" width="7.75" style="45" customWidth="1"/>
    <col min="14874" max="14874" width="6.875" style="45" customWidth="1"/>
    <col min="14875" max="14875" width="9" style="45" customWidth="1"/>
    <col min="14876" max="14876" width="4.75" style="45" customWidth="1"/>
    <col min="14877" max="14877" width="7.5" style="45" customWidth="1"/>
    <col min="14878" max="14878" width="6.875" style="45" customWidth="1"/>
    <col min="14879" max="14879" width="8.375" style="45" customWidth="1"/>
    <col min="14880" max="14880" width="4.75" style="45" customWidth="1"/>
    <col min="14881" max="14881" width="6.25" style="45" customWidth="1"/>
    <col min="14882" max="14882" width="2.125" style="45" customWidth="1"/>
    <col min="14883" max="14883" width="11.625" style="45" bestFit="1" customWidth="1"/>
    <col min="14884" max="14884" width="13" style="45" bestFit="1" customWidth="1"/>
    <col min="14885" max="15124" width="9" style="45"/>
    <col min="15125" max="15125" width="7.625" style="45" customWidth="1"/>
    <col min="15126" max="15126" width="6.875" style="45" customWidth="1"/>
    <col min="15127" max="15127" width="8.25" style="45" customWidth="1"/>
    <col min="15128" max="15128" width="4.5" style="45" customWidth="1"/>
    <col min="15129" max="15129" width="7.75" style="45" customWidth="1"/>
    <col min="15130" max="15130" width="6.875" style="45" customWidth="1"/>
    <col min="15131" max="15131" width="9" style="45" customWidth="1"/>
    <col min="15132" max="15132" width="4.75" style="45" customWidth="1"/>
    <col min="15133" max="15133" width="7.5" style="45" customWidth="1"/>
    <col min="15134" max="15134" width="6.875" style="45" customWidth="1"/>
    <col min="15135" max="15135" width="8.375" style="45" customWidth="1"/>
    <col min="15136" max="15136" width="4.75" style="45" customWidth="1"/>
    <col min="15137" max="15137" width="6.25" style="45" customWidth="1"/>
    <col min="15138" max="15138" width="2.125" style="45" customWidth="1"/>
    <col min="15139" max="15139" width="11.625" style="45" bestFit="1" customWidth="1"/>
    <col min="15140" max="15140" width="13" style="45" bestFit="1" customWidth="1"/>
    <col min="15141" max="15380" width="9" style="45"/>
    <col min="15381" max="15381" width="7.625" style="45" customWidth="1"/>
    <col min="15382" max="15382" width="6.875" style="45" customWidth="1"/>
    <col min="15383" max="15383" width="8.25" style="45" customWidth="1"/>
    <col min="15384" max="15384" width="4.5" style="45" customWidth="1"/>
    <col min="15385" max="15385" width="7.75" style="45" customWidth="1"/>
    <col min="15386" max="15386" width="6.875" style="45" customWidth="1"/>
    <col min="15387" max="15387" width="9" style="45" customWidth="1"/>
    <col min="15388" max="15388" width="4.75" style="45" customWidth="1"/>
    <col min="15389" max="15389" width="7.5" style="45" customWidth="1"/>
    <col min="15390" max="15390" width="6.875" style="45" customWidth="1"/>
    <col min="15391" max="15391" width="8.375" style="45" customWidth="1"/>
    <col min="15392" max="15392" width="4.75" style="45" customWidth="1"/>
    <col min="15393" max="15393" width="6.25" style="45" customWidth="1"/>
    <col min="15394" max="15394" width="2.125" style="45" customWidth="1"/>
    <col min="15395" max="15395" width="11.625" style="45" bestFit="1" customWidth="1"/>
    <col min="15396" max="15396" width="13" style="45" bestFit="1" customWidth="1"/>
    <col min="15397" max="15636" width="9" style="45"/>
    <col min="15637" max="15637" width="7.625" style="45" customWidth="1"/>
    <col min="15638" max="15638" width="6.875" style="45" customWidth="1"/>
    <col min="15639" max="15639" width="8.25" style="45" customWidth="1"/>
    <col min="15640" max="15640" width="4.5" style="45" customWidth="1"/>
    <col min="15641" max="15641" width="7.75" style="45" customWidth="1"/>
    <col min="15642" max="15642" width="6.875" style="45" customWidth="1"/>
    <col min="15643" max="15643" width="9" style="45" customWidth="1"/>
    <col min="15644" max="15644" width="4.75" style="45" customWidth="1"/>
    <col min="15645" max="15645" width="7.5" style="45" customWidth="1"/>
    <col min="15646" max="15646" width="6.875" style="45" customWidth="1"/>
    <col min="15647" max="15647" width="8.375" style="45" customWidth="1"/>
    <col min="15648" max="15648" width="4.75" style="45" customWidth="1"/>
    <col min="15649" max="15649" width="6.25" style="45" customWidth="1"/>
    <col min="15650" max="15650" width="2.125" style="45" customWidth="1"/>
    <col min="15651" max="15651" width="11.625" style="45" bestFit="1" customWidth="1"/>
    <col min="15652" max="15652" width="13" style="45" bestFit="1" customWidth="1"/>
    <col min="15653" max="15892" width="9" style="45"/>
    <col min="15893" max="15893" width="7.625" style="45" customWidth="1"/>
    <col min="15894" max="15894" width="6.875" style="45" customWidth="1"/>
    <col min="15895" max="15895" width="8.25" style="45" customWidth="1"/>
    <col min="15896" max="15896" width="4.5" style="45" customWidth="1"/>
    <col min="15897" max="15897" width="7.75" style="45" customWidth="1"/>
    <col min="15898" max="15898" width="6.875" style="45" customWidth="1"/>
    <col min="15899" max="15899" width="9" style="45" customWidth="1"/>
    <col min="15900" max="15900" width="4.75" style="45" customWidth="1"/>
    <col min="15901" max="15901" width="7.5" style="45" customWidth="1"/>
    <col min="15902" max="15902" width="6.875" style="45" customWidth="1"/>
    <col min="15903" max="15903" width="8.375" style="45" customWidth="1"/>
    <col min="15904" max="15904" width="4.75" style="45" customWidth="1"/>
    <col min="15905" max="15905" width="6.25" style="45" customWidth="1"/>
    <col min="15906" max="15906" width="2.125" style="45" customWidth="1"/>
    <col min="15907" max="15907" width="11.625" style="45" bestFit="1" customWidth="1"/>
    <col min="15908" max="15908" width="13" style="45" bestFit="1" customWidth="1"/>
    <col min="15909" max="16148" width="9" style="45"/>
    <col min="16149" max="16149" width="7.625" style="45" customWidth="1"/>
    <col min="16150" max="16150" width="6.875" style="45" customWidth="1"/>
    <col min="16151" max="16151" width="8.25" style="45" customWidth="1"/>
    <col min="16152" max="16152" width="4.5" style="45" customWidth="1"/>
    <col min="16153" max="16153" width="7.75" style="45" customWidth="1"/>
    <col min="16154" max="16154" width="6.875" style="45" customWidth="1"/>
    <col min="16155" max="16155" width="9" style="45" customWidth="1"/>
    <col min="16156" max="16156" width="4.75" style="45" customWidth="1"/>
    <col min="16157" max="16157" width="7.5" style="45" customWidth="1"/>
    <col min="16158" max="16158" width="6.875" style="45" customWidth="1"/>
    <col min="16159" max="16159" width="8.375" style="45" customWidth="1"/>
    <col min="16160" max="16160" width="4.75" style="45" customWidth="1"/>
    <col min="16161" max="16161" width="6.25" style="45" customWidth="1"/>
    <col min="16162" max="16162" width="2.125" style="45" customWidth="1"/>
    <col min="16163" max="16163" width="11.625" style="45" bestFit="1" customWidth="1"/>
    <col min="16164" max="16164" width="13" style="45" bestFit="1" customWidth="1"/>
    <col min="16165" max="16384" width="9" style="45"/>
  </cols>
  <sheetData>
    <row r="1" spans="1:38" ht="18" thickBot="1">
      <c r="A1" s="47" t="s">
        <v>162</v>
      </c>
      <c r="E1" s="45" t="s">
        <v>301</v>
      </c>
      <c r="R1" s="45" t="s">
        <v>216</v>
      </c>
      <c r="AC1" s="287" t="s">
        <v>299</v>
      </c>
      <c r="AF1" s="135" t="s">
        <v>302</v>
      </c>
    </row>
    <row r="2" spans="1:38" ht="28.5" customHeight="1" thickBot="1">
      <c r="A2" s="47" t="s">
        <v>163</v>
      </c>
      <c r="E2" s="129"/>
      <c r="F2" s="48"/>
      <c r="G2" s="48"/>
      <c r="H2" s="48"/>
      <c r="I2" s="48"/>
      <c r="J2" s="48"/>
      <c r="K2" s="48"/>
      <c r="L2" s="48"/>
      <c r="M2" s="48"/>
      <c r="N2" s="48"/>
      <c r="O2" s="48"/>
      <c r="P2" s="48"/>
      <c r="Q2" s="496" t="s">
        <v>217</v>
      </c>
      <c r="R2" s="496"/>
      <c r="S2" s="496"/>
      <c r="T2" s="496"/>
      <c r="U2" s="496"/>
      <c r="V2" s="48"/>
      <c r="W2" s="48"/>
      <c r="X2" s="48"/>
      <c r="Y2" s="48"/>
      <c r="Z2" s="48"/>
      <c r="AA2" s="48"/>
      <c r="AB2" s="405" t="s">
        <v>218</v>
      </c>
      <c r="AC2" s="406"/>
      <c r="AD2" s="406"/>
      <c r="AE2" s="407"/>
      <c r="AF2" s="300"/>
      <c r="AG2" s="48"/>
      <c r="AH2" s="48"/>
    </row>
    <row r="3" spans="1:38" ht="15.75" customHeight="1">
      <c r="A3" s="49" t="s">
        <v>164</v>
      </c>
      <c r="B3" s="49"/>
      <c r="C3" s="49"/>
      <c r="S3"/>
      <c r="T3"/>
      <c r="W3" s="50"/>
      <c r="X3" s="50"/>
      <c r="Y3" s="50"/>
      <c r="Z3" s="50"/>
      <c r="AA3" s="50"/>
      <c r="AB3" s="50"/>
      <c r="AC3" s="50"/>
      <c r="AD3" s="50"/>
      <c r="AE3" s="301"/>
      <c r="AF3" s="301"/>
      <c r="AG3" s="50"/>
    </row>
    <row r="4" spans="1:38" ht="18.75" customHeight="1">
      <c r="A4" s="49" t="str">
        <f>H4</f>
        <v>○○スクール○○校</v>
      </c>
      <c r="B4" s="49"/>
      <c r="C4" s="49"/>
      <c r="D4" s="45" t="s">
        <v>165</v>
      </c>
      <c r="E4" s="497" t="s">
        <v>166</v>
      </c>
      <c r="F4" s="498"/>
      <c r="G4" s="499"/>
      <c r="H4" s="51" t="s">
        <v>286</v>
      </c>
      <c r="I4" s="52"/>
      <c r="J4" s="52"/>
      <c r="K4" s="53"/>
      <c r="L4" s="54"/>
      <c r="M4" s="55" t="s">
        <v>167</v>
      </c>
      <c r="N4" s="500"/>
      <c r="O4" s="500"/>
      <c r="P4" s="500"/>
      <c r="Q4" s="500"/>
      <c r="R4" s="56"/>
      <c r="S4"/>
      <c r="T4"/>
      <c r="U4" s="56"/>
      <c r="V4" s="56"/>
      <c r="W4" s="56"/>
      <c r="X4" s="56"/>
      <c r="Y4" s="57"/>
      <c r="Z4" s="58"/>
      <c r="AA4" s="58"/>
      <c r="AB4" s="58"/>
      <c r="AC4" s="58"/>
      <c r="AD4" s="58"/>
      <c r="AE4" s="57"/>
      <c r="AF4" s="57"/>
    </row>
    <row r="5" spans="1:38" ht="18.75" customHeight="1">
      <c r="A5" s="49" t="str">
        <f>H5</f>
        <v>○○科</v>
      </c>
      <c r="B5" s="49"/>
      <c r="C5" s="49"/>
      <c r="D5" s="45" t="s">
        <v>165</v>
      </c>
      <c r="E5" s="497" t="s">
        <v>168</v>
      </c>
      <c r="F5" s="498"/>
      <c r="G5" s="499"/>
      <c r="H5" s="51" t="s">
        <v>287</v>
      </c>
      <c r="I5" s="52"/>
      <c r="J5" s="52"/>
      <c r="K5" s="53"/>
      <c r="L5" s="54"/>
      <c r="M5" s="55" t="s">
        <v>169</v>
      </c>
      <c r="N5" s="500"/>
      <c r="O5" s="500"/>
      <c r="P5" s="500"/>
      <c r="Q5" s="500"/>
      <c r="R5" s="56"/>
      <c r="S5"/>
      <c r="T5"/>
      <c r="U5" s="56"/>
      <c r="V5" s="56"/>
      <c r="W5" s="56"/>
      <c r="X5" s="56"/>
      <c r="Y5" s="57"/>
      <c r="Z5" s="58"/>
      <c r="AA5" s="58"/>
      <c r="AB5" s="58"/>
      <c r="AC5" s="58"/>
      <c r="AD5" s="58"/>
      <c r="AE5" s="57"/>
      <c r="AF5" s="57"/>
    </row>
    <row r="6" spans="1:38" ht="18.75" customHeight="1">
      <c r="A6" s="286">
        <f>H6</f>
        <v>0</v>
      </c>
      <c r="B6" s="49"/>
      <c r="C6" s="49"/>
      <c r="D6" s="45" t="s">
        <v>165</v>
      </c>
      <c r="E6" s="497" t="s">
        <v>170</v>
      </c>
      <c r="F6" s="498"/>
      <c r="G6" s="499"/>
      <c r="H6" s="59">
        <v>0</v>
      </c>
      <c r="I6" s="51"/>
      <c r="J6" s="52"/>
      <c r="K6" s="60"/>
      <c r="L6" s="54"/>
      <c r="M6" s="61"/>
      <c r="N6" s="62"/>
      <c r="O6" s="62"/>
      <c r="P6" s="62"/>
      <c r="Q6" s="62"/>
      <c r="R6" s="56"/>
      <c r="S6"/>
      <c r="T6"/>
      <c r="U6" s="56"/>
      <c r="V6" s="56"/>
      <c r="W6" s="56"/>
      <c r="X6" s="56"/>
      <c r="Y6" s="57"/>
      <c r="Z6" s="58"/>
      <c r="AA6" s="58"/>
      <c r="AB6" s="58"/>
      <c r="AC6" s="58"/>
      <c r="AD6" s="58"/>
      <c r="AE6" s="57"/>
      <c r="AF6" s="57"/>
    </row>
    <row r="7" spans="1:38" ht="18.75" customHeight="1">
      <c r="A7" s="63">
        <f>H7</f>
        <v>46120</v>
      </c>
      <c r="B7" s="263" t="s">
        <v>171</v>
      </c>
      <c r="C7" s="261">
        <f>J7</f>
        <v>46210</v>
      </c>
      <c r="D7" s="262" t="s">
        <v>259</v>
      </c>
      <c r="E7" s="501" t="s">
        <v>21</v>
      </c>
      <c r="F7" s="502"/>
      <c r="G7" s="503"/>
      <c r="H7" s="64">
        <v>46120</v>
      </c>
      <c r="I7" s="65" t="s">
        <v>317</v>
      </c>
      <c r="J7" s="66">
        <v>46210</v>
      </c>
      <c r="K7" s="67"/>
      <c r="L7" s="56"/>
      <c r="M7" s="68"/>
      <c r="O7" s="69"/>
      <c r="P7" s="70"/>
      <c r="Q7" s="70"/>
      <c r="R7" s="70"/>
      <c r="S7" s="70"/>
      <c r="T7" s="70"/>
      <c r="U7" s="70"/>
      <c r="V7" s="70"/>
      <c r="W7" s="70"/>
      <c r="X7" s="70"/>
      <c r="Y7" s="45"/>
      <c r="Z7" s="71"/>
      <c r="AA7" s="71"/>
      <c r="AB7" s="71"/>
      <c r="AC7" s="71"/>
      <c r="AD7" s="71"/>
      <c r="AE7" s="71"/>
      <c r="AF7" s="71"/>
    </row>
    <row r="8" spans="1:38" ht="18.75" customHeight="1">
      <c r="A8" s="49"/>
      <c r="B8" s="49"/>
      <c r="C8" s="49"/>
      <c r="D8" s="176" t="s">
        <v>261</v>
      </c>
      <c r="E8" s="501" t="s">
        <v>153</v>
      </c>
      <c r="F8" s="502"/>
      <c r="G8" s="503"/>
      <c r="H8" s="72">
        <v>0</v>
      </c>
      <c r="I8" s="73" t="s">
        <v>171</v>
      </c>
      <c r="J8" s="74">
        <v>0</v>
      </c>
      <c r="K8" s="75"/>
      <c r="L8" s="58"/>
      <c r="M8" s="68"/>
      <c r="O8" s="69"/>
      <c r="P8" s="70"/>
      <c r="Q8" s="70"/>
      <c r="R8" s="70"/>
      <c r="S8" s="70"/>
      <c r="T8" s="70"/>
      <c r="U8" s="70"/>
      <c r="V8" s="70"/>
      <c r="W8" s="70"/>
      <c r="X8" s="70"/>
      <c r="Y8" s="45"/>
      <c r="Z8" s="71"/>
      <c r="AA8" s="71"/>
      <c r="AB8" s="71"/>
      <c r="AC8" s="71"/>
      <c r="AD8" s="71"/>
      <c r="AE8" s="71"/>
      <c r="AF8" s="71"/>
    </row>
    <row r="9" spans="1:38" ht="18.75" customHeight="1">
      <c r="A9" s="63">
        <f>H9</f>
        <v>46200</v>
      </c>
      <c r="B9" s="49" t="s">
        <v>172</v>
      </c>
      <c r="C9" s="49"/>
      <c r="D9" s="45" t="s">
        <v>165</v>
      </c>
      <c r="E9" s="504" t="s">
        <v>172</v>
      </c>
      <c r="F9" s="504"/>
      <c r="G9" s="504"/>
      <c r="H9" s="76">
        <v>46200</v>
      </c>
      <c r="I9" s="77" t="s">
        <v>173</v>
      </c>
      <c r="J9" s="78"/>
      <c r="K9" s="56"/>
      <c r="L9" s="56"/>
      <c r="M9" s="68"/>
      <c r="N9" s="79"/>
      <c r="O9" s="69"/>
      <c r="P9" s="70"/>
      <c r="Q9" s="70"/>
      <c r="R9" s="70"/>
      <c r="S9" s="70"/>
      <c r="T9" s="70"/>
      <c r="U9" s="70"/>
      <c r="V9" s="70"/>
      <c r="W9" s="70"/>
      <c r="X9" s="70"/>
      <c r="Y9" s="45"/>
      <c r="Z9" s="71"/>
      <c r="AA9" s="71"/>
      <c r="AB9" s="71"/>
      <c r="AC9" s="71"/>
      <c r="AD9" s="71"/>
      <c r="AE9" s="71"/>
      <c r="AF9" s="71"/>
    </row>
    <row r="10" spans="1:38" ht="15.75" customHeight="1">
      <c r="A10" s="80" t="s">
        <v>174</v>
      </c>
      <c r="E10" s="81"/>
      <c r="F10" s="75"/>
      <c r="G10" s="82"/>
      <c r="H10" s="75"/>
      <c r="I10" s="83"/>
      <c r="J10" s="83"/>
      <c r="K10" s="75"/>
      <c r="L10" s="75"/>
      <c r="M10" s="84"/>
      <c r="N10" s="75"/>
      <c r="O10" s="75"/>
      <c r="P10" s="85"/>
      <c r="Q10" s="75"/>
      <c r="R10" s="75"/>
      <c r="S10" s="75"/>
      <c r="T10" s="75"/>
      <c r="U10" s="75"/>
      <c r="V10" s="75"/>
      <c r="W10" s="86"/>
      <c r="X10" s="87"/>
      <c r="Y10" s="88"/>
      <c r="Z10" s="87"/>
      <c r="AA10" s="87"/>
      <c r="AB10" s="87"/>
      <c r="AC10" s="87"/>
      <c r="AD10" s="87"/>
      <c r="AE10" s="87"/>
      <c r="AF10" s="87"/>
      <c r="AI10" s="89" t="s">
        <v>131</v>
      </c>
      <c r="AJ10" s="89"/>
    </row>
    <row r="11" spans="1:38" ht="24" customHeight="1">
      <c r="A11" s="90" t="s">
        <v>175</v>
      </c>
      <c r="B11" s="91" t="s">
        <v>176</v>
      </c>
      <c r="E11" s="505" t="s">
        <v>177</v>
      </c>
      <c r="F11" s="506"/>
      <c r="G11" s="506"/>
      <c r="H11" s="506"/>
      <c r="I11" s="506"/>
      <c r="J11" s="506"/>
      <c r="K11" s="506"/>
      <c r="L11" s="506"/>
      <c r="M11" s="507"/>
      <c r="N11" s="505" t="s">
        <v>178</v>
      </c>
      <c r="O11" s="506"/>
      <c r="P11" s="506"/>
      <c r="Q11" s="506"/>
      <c r="R11" s="506"/>
      <c r="S11" s="506"/>
      <c r="T11" s="506"/>
      <c r="U11" s="506"/>
      <c r="V11" s="507"/>
      <c r="W11" s="505" t="s">
        <v>179</v>
      </c>
      <c r="X11" s="506"/>
      <c r="Y11" s="506"/>
      <c r="Z11" s="506"/>
      <c r="AA11" s="506"/>
      <c r="AB11" s="506"/>
      <c r="AC11" s="506"/>
      <c r="AD11" s="506"/>
      <c r="AE11" s="507"/>
      <c r="AF11" s="302"/>
      <c r="AI11" s="354">
        <v>46141</v>
      </c>
      <c r="AJ11" s="136" t="s">
        <v>193</v>
      </c>
    </row>
    <row r="12" spans="1:38" ht="24" customHeight="1">
      <c r="A12" s="92" t="s">
        <v>180</v>
      </c>
      <c r="B12" s="93" t="s">
        <v>181</v>
      </c>
      <c r="C12" s="94" t="s">
        <v>182</v>
      </c>
      <c r="D12" s="255" t="s">
        <v>183</v>
      </c>
      <c r="E12" s="95" t="s">
        <v>184</v>
      </c>
      <c r="F12" s="96" t="s">
        <v>185</v>
      </c>
      <c r="G12" s="97" t="s">
        <v>109</v>
      </c>
      <c r="H12" s="95" t="s">
        <v>186</v>
      </c>
      <c r="I12" s="95" t="s">
        <v>187</v>
      </c>
      <c r="J12" s="95" t="s">
        <v>188</v>
      </c>
      <c r="K12" s="95" t="s">
        <v>189</v>
      </c>
      <c r="L12" s="95" t="s">
        <v>190</v>
      </c>
      <c r="M12" s="95" t="s">
        <v>191</v>
      </c>
      <c r="N12" s="95" t="s">
        <v>184</v>
      </c>
      <c r="O12" s="96" t="s">
        <v>185</v>
      </c>
      <c r="P12" s="97" t="s">
        <v>109</v>
      </c>
      <c r="Q12" s="95" t="s">
        <v>186</v>
      </c>
      <c r="R12" s="95" t="s">
        <v>187</v>
      </c>
      <c r="S12" s="95" t="s">
        <v>188</v>
      </c>
      <c r="T12" s="95" t="s">
        <v>189</v>
      </c>
      <c r="U12" s="95" t="s">
        <v>190</v>
      </c>
      <c r="V12" s="95" t="s">
        <v>191</v>
      </c>
      <c r="W12" s="95" t="s">
        <v>184</v>
      </c>
      <c r="X12" s="96" t="s">
        <v>185</v>
      </c>
      <c r="Y12" s="97" t="s">
        <v>109</v>
      </c>
      <c r="Z12" s="95" t="s">
        <v>186</v>
      </c>
      <c r="AA12" s="95" t="s">
        <v>187</v>
      </c>
      <c r="AB12" s="95" t="s">
        <v>188</v>
      </c>
      <c r="AC12" s="95" t="s">
        <v>189</v>
      </c>
      <c r="AD12" s="95" t="s">
        <v>190</v>
      </c>
      <c r="AE12" s="95" t="s">
        <v>191</v>
      </c>
      <c r="AF12" s="303"/>
      <c r="AI12" s="354">
        <v>46145</v>
      </c>
      <c r="AJ12" s="136" t="s">
        <v>194</v>
      </c>
      <c r="AL12"/>
    </row>
    <row r="13" spans="1:38" ht="24" customHeight="1">
      <c r="A13" s="98" t="s">
        <v>192</v>
      </c>
      <c r="B13" s="99"/>
      <c r="C13" s="103">
        <f t="shared" ref="C13:C41" si="0">COUNTIF($E$13:$AE$43,A13)</f>
        <v>0</v>
      </c>
      <c r="D13" s="256">
        <f>C13-B13</f>
        <v>0</v>
      </c>
      <c r="E13" s="100">
        <f>IF(H7="","",H7)</f>
        <v>46120</v>
      </c>
      <c r="F13" s="101" t="str">
        <f>IF(E13="","",TEXT(E13,"aaa"))</f>
        <v>水</v>
      </c>
      <c r="G13" s="101" t="str">
        <f>IF(COUNTA(H13:M13)-COUNTIF(H13:M13,"就職活動日")=0,"",COUNTA(H13:M13)-COUNTIF(H13:M13,"就職活動日"))</f>
        <v/>
      </c>
      <c r="H13" s="265"/>
      <c r="I13" s="265"/>
      <c r="J13" s="265"/>
      <c r="K13" s="265"/>
      <c r="L13" s="265"/>
      <c r="M13" s="266"/>
      <c r="N13" s="267">
        <f>IF(DAY(E13)&gt;DAY(EDATE(E13,1)),EDATE(E13,1)+1,EDATE(E13,1))</f>
        <v>46150</v>
      </c>
      <c r="O13" s="268" t="str">
        <f>IF(N13="","",TEXT(N13,"aaa"))</f>
        <v>金</v>
      </c>
      <c r="P13" s="268" t="str">
        <f>IF(COUNTA(Q13:V13)-COUNTIF(Q13:V13,"就職活動日")=0,"",COUNTA(Q13:V13)-COUNTIF(Q13:V13,"就職活動日"))</f>
        <v/>
      </c>
      <c r="Q13" s="265"/>
      <c r="R13" s="265"/>
      <c r="S13" s="265"/>
      <c r="T13" s="265"/>
      <c r="U13" s="265"/>
      <c r="V13" s="266"/>
      <c r="W13" s="267">
        <f>IF(DAY(E13)&gt;DAY(EDATE(E13,2)),EDATE(E13,2)+1,EDATE(E13,2))</f>
        <v>46181</v>
      </c>
      <c r="X13" s="268" t="str">
        <f>IF(W13="","",TEXT(W13,"aaa"))</f>
        <v>月</v>
      </c>
      <c r="Y13" s="268" t="str">
        <f>IF(COUNTA(Z13:AE13)-COUNTIF(Z13:AE13,"就職活動日")=0,"",COUNTA(Z13:AE13)-COUNTIF(Z13:AE13,"就職活動日"))</f>
        <v/>
      </c>
      <c r="Z13" s="265"/>
      <c r="AA13" s="265"/>
      <c r="AB13" s="265"/>
      <c r="AC13" s="265"/>
      <c r="AD13" s="265"/>
      <c r="AE13" s="269"/>
      <c r="AF13" s="100">
        <f>IF(DAY(E13)&gt;DAY(EDATE(E13,3)),EDATE(E13,3)+1,EDATE(E13,3))</f>
        <v>46211</v>
      </c>
      <c r="AI13" s="354">
        <v>46146</v>
      </c>
      <c r="AJ13" s="136" t="s">
        <v>195</v>
      </c>
      <c r="AL13"/>
    </row>
    <row r="14" spans="1:38" ht="24" customHeight="1">
      <c r="A14" s="98" t="s">
        <v>192</v>
      </c>
      <c r="B14" s="99"/>
      <c r="C14" s="103">
        <f t="shared" si="0"/>
        <v>0</v>
      </c>
      <c r="D14" s="256">
        <f t="shared" ref="D14:D43" si="1">C14-B14</f>
        <v>0</v>
      </c>
      <c r="E14" s="100">
        <f>IF(E13="","",IF((E13+1)&gt;=$N$13,"",(E13+1)))</f>
        <v>46121</v>
      </c>
      <c r="F14" s="101" t="str">
        <f t="shared" ref="F14:F43" si="2">IF(E14="","",TEXT(E14,"aaa"))</f>
        <v>木</v>
      </c>
      <c r="G14" s="101" t="str">
        <f t="shared" ref="G14:G43" si="3">IF(COUNTA(H14:M14)-COUNTIF(H14:M14,"就職活動日")=0,"",COUNTA(H14:M14)-COUNTIF(H14:M14,"就職活動日"))</f>
        <v/>
      </c>
      <c r="H14" s="265"/>
      <c r="I14" s="265"/>
      <c r="J14" s="265"/>
      <c r="K14" s="265"/>
      <c r="L14" s="265"/>
      <c r="M14" s="265"/>
      <c r="N14" s="267">
        <f>IF(N13="","",IF((N13+1)&gt;=$W$13,"",(N13+1)))</f>
        <v>46151</v>
      </c>
      <c r="O14" s="268" t="str">
        <f t="shared" ref="O14:O43" si="4">IF(N14="","",TEXT(N14,"aaa"))</f>
        <v>土</v>
      </c>
      <c r="P14" s="268" t="str">
        <f t="shared" ref="P14:P43" si="5">IF(COUNTA(Q14:V14)-COUNTIF(Q14:V14,"就職活動日")=0,"",COUNTA(Q14:V14)-COUNTIF(Q14:V14,"就職活動日"))</f>
        <v/>
      </c>
      <c r="Q14" s="265"/>
      <c r="R14" s="265"/>
      <c r="S14" s="265"/>
      <c r="T14" s="265"/>
      <c r="U14" s="265"/>
      <c r="V14" s="265"/>
      <c r="W14" s="267">
        <f>IF(W13="","",IF((W13+1)&gt;=$AF$13,"",(W13+1)))</f>
        <v>46182</v>
      </c>
      <c r="X14" s="268" t="str">
        <f t="shared" ref="X14:X43" si="6">IF(W14="","",TEXT(W14,"aaa"))</f>
        <v>火</v>
      </c>
      <c r="Y14" s="268" t="str">
        <f t="shared" ref="Y14:Y43" si="7">IF(COUNTA(Z14:AE14)-COUNTIF(Z14:AE14,"就職活動日")=0,"",COUNTA(Z14:AE14)-COUNTIF(Z14:AE14,"就職活動日"))</f>
        <v/>
      </c>
      <c r="Z14" s="265"/>
      <c r="AA14" s="265"/>
      <c r="AB14" s="265"/>
      <c r="AC14" s="265"/>
      <c r="AD14" s="265"/>
      <c r="AE14" s="266"/>
      <c r="AF14" s="304"/>
      <c r="AI14" s="354">
        <v>46147</v>
      </c>
      <c r="AJ14" s="136" t="s">
        <v>196</v>
      </c>
      <c r="AL14"/>
    </row>
    <row r="15" spans="1:38" ht="24" customHeight="1">
      <c r="A15" s="98" t="s">
        <v>192</v>
      </c>
      <c r="B15" s="99"/>
      <c r="C15" s="103">
        <f t="shared" si="0"/>
        <v>0</v>
      </c>
      <c r="D15" s="256">
        <f t="shared" si="1"/>
        <v>0</v>
      </c>
      <c r="E15" s="100">
        <f t="shared" ref="E15:E43" si="8">IF(E14="","",IF((E14+1)&gt;=$N$13,"",(E14+1)))</f>
        <v>46122</v>
      </c>
      <c r="F15" s="101" t="str">
        <f t="shared" si="2"/>
        <v>金</v>
      </c>
      <c r="G15" s="101" t="str">
        <f t="shared" si="3"/>
        <v/>
      </c>
      <c r="H15" s="265"/>
      <c r="I15" s="265"/>
      <c r="J15" s="265"/>
      <c r="K15" s="265"/>
      <c r="L15" s="265"/>
      <c r="M15" s="265"/>
      <c r="N15" s="267">
        <f t="shared" ref="N15:N43" si="9">IF(N14="","",IF((N14+1)&gt;=$W$13,"",(N14+1)))</f>
        <v>46152</v>
      </c>
      <c r="O15" s="268" t="str">
        <f t="shared" si="4"/>
        <v>日</v>
      </c>
      <c r="P15" s="268" t="str">
        <f t="shared" si="5"/>
        <v/>
      </c>
      <c r="Q15" s="265"/>
      <c r="R15" s="265"/>
      <c r="S15" s="265"/>
      <c r="T15" s="265"/>
      <c r="U15" s="265"/>
      <c r="V15" s="265"/>
      <c r="W15" s="267">
        <f t="shared" ref="W15:W43" si="10">IF(W14="","",IF((W14+1)&gt;=$AF$13,"",(W14+1)))</f>
        <v>46183</v>
      </c>
      <c r="X15" s="268" t="str">
        <f t="shared" si="6"/>
        <v>水</v>
      </c>
      <c r="Y15" s="268" t="str">
        <f t="shared" si="7"/>
        <v/>
      </c>
      <c r="Z15" s="265"/>
      <c r="AA15" s="265"/>
      <c r="AB15" s="265"/>
      <c r="AC15" s="265"/>
      <c r="AD15" s="265"/>
      <c r="AE15" s="265"/>
      <c r="AF15" s="305"/>
      <c r="AI15" s="354">
        <v>46148</v>
      </c>
      <c r="AJ15" s="136" t="s">
        <v>627</v>
      </c>
      <c r="AL15"/>
    </row>
    <row r="16" spans="1:38" ht="24" customHeight="1">
      <c r="A16" s="98" t="s">
        <v>192</v>
      </c>
      <c r="B16" s="99"/>
      <c r="C16" s="103">
        <f t="shared" si="0"/>
        <v>0</v>
      </c>
      <c r="D16" s="256">
        <f t="shared" si="1"/>
        <v>0</v>
      </c>
      <c r="E16" s="100">
        <f t="shared" si="8"/>
        <v>46123</v>
      </c>
      <c r="F16" s="101" t="str">
        <f t="shared" si="2"/>
        <v>土</v>
      </c>
      <c r="G16" s="101" t="str">
        <f t="shared" si="3"/>
        <v/>
      </c>
      <c r="H16" s="265"/>
      <c r="I16" s="265"/>
      <c r="J16" s="265"/>
      <c r="K16" s="265"/>
      <c r="L16" s="265"/>
      <c r="M16" s="266"/>
      <c r="N16" s="267">
        <f t="shared" si="9"/>
        <v>46153</v>
      </c>
      <c r="O16" s="268" t="str">
        <f t="shared" si="4"/>
        <v>月</v>
      </c>
      <c r="P16" s="268" t="str">
        <f t="shared" si="5"/>
        <v/>
      </c>
      <c r="Q16" s="265"/>
      <c r="R16" s="265"/>
      <c r="S16" s="265"/>
      <c r="T16" s="265"/>
      <c r="U16" s="265"/>
      <c r="V16" s="266"/>
      <c r="W16" s="267">
        <f t="shared" si="10"/>
        <v>46184</v>
      </c>
      <c r="X16" s="268" t="str">
        <f t="shared" si="6"/>
        <v>木</v>
      </c>
      <c r="Y16" s="268" t="str">
        <f t="shared" si="7"/>
        <v/>
      </c>
      <c r="Z16" s="265"/>
      <c r="AA16" s="265"/>
      <c r="AB16" s="265"/>
      <c r="AC16" s="265"/>
      <c r="AD16" s="265"/>
      <c r="AE16" s="266"/>
      <c r="AF16" s="304"/>
      <c r="AI16" s="354">
        <v>46223</v>
      </c>
      <c r="AJ16" s="136" t="s">
        <v>197</v>
      </c>
      <c r="AL16"/>
    </row>
    <row r="17" spans="1:43" ht="24" customHeight="1">
      <c r="A17" s="98" t="s">
        <v>192</v>
      </c>
      <c r="B17" s="99"/>
      <c r="C17" s="103">
        <f t="shared" si="0"/>
        <v>0</v>
      </c>
      <c r="D17" s="256">
        <f t="shared" si="1"/>
        <v>0</v>
      </c>
      <c r="E17" s="100">
        <f t="shared" si="8"/>
        <v>46124</v>
      </c>
      <c r="F17" s="101" t="str">
        <f t="shared" si="2"/>
        <v>日</v>
      </c>
      <c r="G17" s="101" t="str">
        <f t="shared" si="3"/>
        <v/>
      </c>
      <c r="H17" s="265"/>
      <c r="I17" s="265"/>
      <c r="J17" s="265"/>
      <c r="K17" s="265"/>
      <c r="L17" s="265"/>
      <c r="M17" s="265"/>
      <c r="N17" s="267">
        <f t="shared" si="9"/>
        <v>46154</v>
      </c>
      <c r="O17" s="268" t="str">
        <f t="shared" si="4"/>
        <v>火</v>
      </c>
      <c r="P17" s="268" t="str">
        <f t="shared" si="5"/>
        <v/>
      </c>
      <c r="Q17" s="265"/>
      <c r="R17" s="265"/>
      <c r="S17" s="265"/>
      <c r="T17" s="265"/>
      <c r="U17" s="265"/>
      <c r="V17" s="265"/>
      <c r="W17" s="267">
        <f t="shared" si="10"/>
        <v>46185</v>
      </c>
      <c r="X17" s="268" t="str">
        <f t="shared" si="6"/>
        <v>金</v>
      </c>
      <c r="Y17" s="268" t="str">
        <f t="shared" si="7"/>
        <v/>
      </c>
      <c r="Z17" s="265"/>
      <c r="AA17" s="265"/>
      <c r="AB17" s="265"/>
      <c r="AC17" s="265"/>
      <c r="AD17" s="265"/>
      <c r="AE17" s="270"/>
      <c r="AF17" s="306"/>
      <c r="AI17" s="354">
        <v>46245</v>
      </c>
      <c r="AJ17" s="136" t="s">
        <v>198</v>
      </c>
      <c r="AL17"/>
    </row>
    <row r="18" spans="1:43" ht="24" customHeight="1">
      <c r="A18" s="98" t="s">
        <v>192</v>
      </c>
      <c r="B18" s="99"/>
      <c r="C18" s="103">
        <f t="shared" si="0"/>
        <v>0</v>
      </c>
      <c r="D18" s="256">
        <f t="shared" si="1"/>
        <v>0</v>
      </c>
      <c r="E18" s="100">
        <f t="shared" si="8"/>
        <v>46125</v>
      </c>
      <c r="F18" s="101" t="str">
        <f t="shared" si="2"/>
        <v>月</v>
      </c>
      <c r="G18" s="101" t="str">
        <f t="shared" si="3"/>
        <v/>
      </c>
      <c r="H18" s="265"/>
      <c r="I18" s="265"/>
      <c r="J18" s="265"/>
      <c r="K18" s="265"/>
      <c r="L18" s="265"/>
      <c r="M18" s="265"/>
      <c r="N18" s="267">
        <f t="shared" si="9"/>
        <v>46155</v>
      </c>
      <c r="O18" s="268" t="str">
        <f t="shared" si="4"/>
        <v>水</v>
      </c>
      <c r="P18" s="268" t="str">
        <f t="shared" si="5"/>
        <v/>
      </c>
      <c r="Q18" s="265"/>
      <c r="R18" s="265"/>
      <c r="S18" s="265"/>
      <c r="T18" s="265"/>
      <c r="U18" s="265"/>
      <c r="V18" s="266"/>
      <c r="W18" s="267">
        <f t="shared" si="10"/>
        <v>46186</v>
      </c>
      <c r="X18" s="268" t="str">
        <f t="shared" si="6"/>
        <v>土</v>
      </c>
      <c r="Y18" s="268" t="str">
        <f t="shared" si="7"/>
        <v/>
      </c>
      <c r="Z18" s="265"/>
      <c r="AA18" s="265"/>
      <c r="AB18" s="265"/>
      <c r="AC18" s="265"/>
      <c r="AD18" s="265"/>
      <c r="AE18" s="271"/>
      <c r="AF18" s="307"/>
      <c r="AI18" s="354">
        <v>46247</v>
      </c>
      <c r="AJ18" s="136" t="s">
        <v>628</v>
      </c>
      <c r="AL18"/>
    </row>
    <row r="19" spans="1:43" ht="24" customHeight="1">
      <c r="A19" s="98" t="s">
        <v>192</v>
      </c>
      <c r="B19" s="99"/>
      <c r="C19" s="103">
        <f t="shared" si="0"/>
        <v>0</v>
      </c>
      <c r="D19" s="256">
        <f t="shared" si="1"/>
        <v>0</v>
      </c>
      <c r="E19" s="100">
        <f t="shared" si="8"/>
        <v>46126</v>
      </c>
      <c r="F19" s="101" t="str">
        <f t="shared" si="2"/>
        <v>火</v>
      </c>
      <c r="G19" s="101" t="str">
        <f t="shared" si="3"/>
        <v/>
      </c>
      <c r="H19" s="265"/>
      <c r="I19" s="265"/>
      <c r="J19" s="265"/>
      <c r="K19" s="265"/>
      <c r="L19" s="265"/>
      <c r="M19" s="265"/>
      <c r="N19" s="267">
        <f t="shared" si="9"/>
        <v>46156</v>
      </c>
      <c r="O19" s="268" t="str">
        <f t="shared" si="4"/>
        <v>木</v>
      </c>
      <c r="P19" s="268" t="str">
        <f t="shared" si="5"/>
        <v/>
      </c>
      <c r="Q19" s="265"/>
      <c r="R19" s="265"/>
      <c r="S19" s="265"/>
      <c r="T19" s="265"/>
      <c r="U19" s="265"/>
      <c r="V19" s="265"/>
      <c r="W19" s="267">
        <f t="shared" si="10"/>
        <v>46187</v>
      </c>
      <c r="X19" s="268" t="str">
        <f t="shared" si="6"/>
        <v>日</v>
      </c>
      <c r="Y19" s="268" t="str">
        <f t="shared" si="7"/>
        <v/>
      </c>
      <c r="Z19" s="265"/>
      <c r="AA19" s="265"/>
      <c r="AB19" s="265"/>
      <c r="AC19" s="265"/>
      <c r="AD19" s="265"/>
      <c r="AE19" s="265"/>
      <c r="AF19" s="305"/>
      <c r="AI19" s="354">
        <v>46248</v>
      </c>
      <c r="AJ19" s="136" t="s">
        <v>628</v>
      </c>
      <c r="AL19"/>
    </row>
    <row r="20" spans="1:43" ht="24" customHeight="1">
      <c r="A20" s="98" t="s">
        <v>192</v>
      </c>
      <c r="B20" s="99"/>
      <c r="C20" s="103">
        <f t="shared" si="0"/>
        <v>0</v>
      </c>
      <c r="D20" s="256">
        <f t="shared" si="1"/>
        <v>0</v>
      </c>
      <c r="E20" s="100">
        <f t="shared" si="8"/>
        <v>46127</v>
      </c>
      <c r="F20" s="101" t="str">
        <f t="shared" si="2"/>
        <v>水</v>
      </c>
      <c r="G20" s="101" t="str">
        <f t="shared" si="3"/>
        <v/>
      </c>
      <c r="H20" s="265"/>
      <c r="I20" s="265"/>
      <c r="J20" s="265"/>
      <c r="K20" s="265"/>
      <c r="L20" s="265"/>
      <c r="M20" s="265"/>
      <c r="N20" s="267">
        <f t="shared" si="9"/>
        <v>46157</v>
      </c>
      <c r="O20" s="268" t="str">
        <f t="shared" si="4"/>
        <v>金</v>
      </c>
      <c r="P20" s="268" t="str">
        <f t="shared" si="5"/>
        <v/>
      </c>
      <c r="Q20" s="265"/>
      <c r="R20" s="265"/>
      <c r="S20" s="265"/>
      <c r="T20" s="265"/>
      <c r="U20" s="265"/>
      <c r="V20" s="266"/>
      <c r="W20" s="267">
        <f t="shared" si="10"/>
        <v>46188</v>
      </c>
      <c r="X20" s="268" t="str">
        <f t="shared" si="6"/>
        <v>月</v>
      </c>
      <c r="Y20" s="268" t="str">
        <f t="shared" si="7"/>
        <v/>
      </c>
      <c r="Z20" s="265"/>
      <c r="AA20" s="265"/>
      <c r="AB20" s="265"/>
      <c r="AC20" s="265"/>
      <c r="AD20" s="265"/>
      <c r="AE20" s="265"/>
      <c r="AF20" s="305"/>
      <c r="AI20" s="354">
        <v>46249</v>
      </c>
      <c r="AJ20" s="136" t="s">
        <v>628</v>
      </c>
      <c r="AL20"/>
    </row>
    <row r="21" spans="1:43" ht="24" customHeight="1">
      <c r="A21" s="98" t="s">
        <v>192</v>
      </c>
      <c r="B21" s="99"/>
      <c r="C21" s="103">
        <f t="shared" si="0"/>
        <v>0</v>
      </c>
      <c r="D21" s="256">
        <f t="shared" si="1"/>
        <v>0</v>
      </c>
      <c r="E21" s="100">
        <f t="shared" si="8"/>
        <v>46128</v>
      </c>
      <c r="F21" s="101" t="str">
        <f t="shared" si="2"/>
        <v>木</v>
      </c>
      <c r="G21" s="101" t="str">
        <f t="shared" si="3"/>
        <v/>
      </c>
      <c r="H21" s="265"/>
      <c r="I21" s="265"/>
      <c r="J21" s="265"/>
      <c r="K21" s="265"/>
      <c r="L21" s="265"/>
      <c r="M21" s="265"/>
      <c r="N21" s="267">
        <f t="shared" si="9"/>
        <v>46158</v>
      </c>
      <c r="O21" s="268" t="str">
        <f t="shared" si="4"/>
        <v>土</v>
      </c>
      <c r="P21" s="268" t="str">
        <f t="shared" si="5"/>
        <v/>
      </c>
      <c r="Q21" s="265"/>
      <c r="R21" s="265"/>
      <c r="S21" s="265"/>
      <c r="T21" s="265"/>
      <c r="U21" s="265"/>
      <c r="V21" s="265"/>
      <c r="W21" s="267">
        <f t="shared" si="10"/>
        <v>46189</v>
      </c>
      <c r="X21" s="268" t="str">
        <f t="shared" si="6"/>
        <v>火</v>
      </c>
      <c r="Y21" s="268" t="str">
        <f t="shared" si="7"/>
        <v/>
      </c>
      <c r="Z21" s="265"/>
      <c r="AA21" s="265"/>
      <c r="AB21" s="265"/>
      <c r="AC21" s="265"/>
      <c r="AD21" s="265"/>
      <c r="AE21" s="266"/>
      <c r="AF21" s="304"/>
      <c r="AI21" s="354">
        <v>46286</v>
      </c>
      <c r="AJ21" s="136" t="s">
        <v>307</v>
      </c>
      <c r="AL21"/>
    </row>
    <row r="22" spans="1:43" ht="24" customHeight="1">
      <c r="A22" s="98" t="s">
        <v>192</v>
      </c>
      <c r="B22" s="99"/>
      <c r="C22" s="103">
        <f t="shared" si="0"/>
        <v>0</v>
      </c>
      <c r="D22" s="256">
        <f t="shared" si="1"/>
        <v>0</v>
      </c>
      <c r="E22" s="100">
        <f t="shared" si="8"/>
        <v>46129</v>
      </c>
      <c r="F22" s="101" t="str">
        <f t="shared" si="2"/>
        <v>金</v>
      </c>
      <c r="G22" s="101" t="str">
        <f t="shared" si="3"/>
        <v/>
      </c>
      <c r="H22" s="265"/>
      <c r="I22" s="265"/>
      <c r="J22" s="265"/>
      <c r="K22" s="265"/>
      <c r="L22" s="265"/>
      <c r="M22" s="265"/>
      <c r="N22" s="267">
        <f t="shared" si="9"/>
        <v>46159</v>
      </c>
      <c r="O22" s="268" t="str">
        <f t="shared" si="4"/>
        <v>日</v>
      </c>
      <c r="P22" s="268" t="str">
        <f t="shared" si="5"/>
        <v/>
      </c>
      <c r="Q22" s="265"/>
      <c r="R22" s="265"/>
      <c r="S22" s="265"/>
      <c r="T22" s="265"/>
      <c r="U22" s="265"/>
      <c r="V22" s="265"/>
      <c r="W22" s="267">
        <f t="shared" si="10"/>
        <v>46190</v>
      </c>
      <c r="X22" s="268" t="str">
        <f t="shared" si="6"/>
        <v>水</v>
      </c>
      <c r="Y22" s="268" t="str">
        <f t="shared" si="7"/>
        <v/>
      </c>
      <c r="Z22" s="265"/>
      <c r="AA22" s="265"/>
      <c r="AB22" s="265"/>
      <c r="AC22" s="265"/>
      <c r="AD22" s="265"/>
      <c r="AE22" s="269"/>
      <c r="AF22" s="308"/>
      <c r="AI22" s="354">
        <v>46287</v>
      </c>
      <c r="AJ22" s="136" t="s">
        <v>629</v>
      </c>
      <c r="AL22"/>
    </row>
    <row r="23" spans="1:43" ht="24" customHeight="1">
      <c r="A23" s="98" t="s">
        <v>192</v>
      </c>
      <c r="B23" s="99"/>
      <c r="C23" s="103">
        <f t="shared" si="0"/>
        <v>0</v>
      </c>
      <c r="D23" s="256">
        <f t="shared" si="1"/>
        <v>0</v>
      </c>
      <c r="E23" s="100">
        <f t="shared" si="8"/>
        <v>46130</v>
      </c>
      <c r="F23" s="101" t="str">
        <f t="shared" si="2"/>
        <v>土</v>
      </c>
      <c r="G23" s="101" t="str">
        <f t="shared" si="3"/>
        <v/>
      </c>
      <c r="H23" s="265"/>
      <c r="I23" s="265"/>
      <c r="J23" s="265"/>
      <c r="K23" s="265"/>
      <c r="L23" s="265"/>
      <c r="M23" s="266"/>
      <c r="N23" s="267">
        <f t="shared" si="9"/>
        <v>46160</v>
      </c>
      <c r="O23" s="268" t="str">
        <f t="shared" si="4"/>
        <v>月</v>
      </c>
      <c r="P23" s="268" t="str">
        <f t="shared" si="5"/>
        <v/>
      </c>
      <c r="Q23" s="265"/>
      <c r="R23" s="265"/>
      <c r="S23" s="265"/>
      <c r="T23" s="265"/>
      <c r="U23" s="265"/>
      <c r="V23" s="266"/>
      <c r="W23" s="267">
        <f t="shared" si="10"/>
        <v>46191</v>
      </c>
      <c r="X23" s="268" t="str">
        <f t="shared" si="6"/>
        <v>木</v>
      </c>
      <c r="Y23" s="268" t="str">
        <f t="shared" si="7"/>
        <v/>
      </c>
      <c r="Z23" s="265"/>
      <c r="AA23" s="265"/>
      <c r="AB23" s="265"/>
      <c r="AC23" s="265"/>
      <c r="AD23" s="265"/>
      <c r="AE23" s="266"/>
      <c r="AF23" s="304"/>
      <c r="AI23" s="354">
        <v>46288</v>
      </c>
      <c r="AJ23" s="136" t="s">
        <v>308</v>
      </c>
      <c r="AL23"/>
    </row>
    <row r="24" spans="1:43" ht="24" customHeight="1">
      <c r="A24" s="98" t="s">
        <v>192</v>
      </c>
      <c r="B24" s="99"/>
      <c r="C24" s="103">
        <f t="shared" si="0"/>
        <v>0</v>
      </c>
      <c r="D24" s="256">
        <f t="shared" si="1"/>
        <v>0</v>
      </c>
      <c r="E24" s="100">
        <f t="shared" si="8"/>
        <v>46131</v>
      </c>
      <c r="F24" s="101" t="str">
        <f t="shared" si="2"/>
        <v>日</v>
      </c>
      <c r="G24" s="101" t="str">
        <f t="shared" si="3"/>
        <v/>
      </c>
      <c r="H24" s="265"/>
      <c r="I24" s="265"/>
      <c r="J24" s="265"/>
      <c r="K24" s="265"/>
      <c r="L24" s="265"/>
      <c r="M24" s="265"/>
      <c r="N24" s="267">
        <f t="shared" si="9"/>
        <v>46161</v>
      </c>
      <c r="O24" s="268" t="str">
        <f t="shared" si="4"/>
        <v>火</v>
      </c>
      <c r="P24" s="268" t="str">
        <f t="shared" si="5"/>
        <v/>
      </c>
      <c r="Q24" s="265"/>
      <c r="R24" s="265"/>
      <c r="S24" s="265"/>
      <c r="T24" s="265"/>
      <c r="U24" s="265"/>
      <c r="V24" s="265"/>
      <c r="W24" s="267">
        <f t="shared" si="10"/>
        <v>46192</v>
      </c>
      <c r="X24" s="268" t="str">
        <f t="shared" si="6"/>
        <v>金</v>
      </c>
      <c r="Y24" s="268" t="str">
        <f t="shared" si="7"/>
        <v/>
      </c>
      <c r="Z24" s="265"/>
      <c r="AA24" s="265"/>
      <c r="AB24" s="265"/>
      <c r="AC24" s="265"/>
      <c r="AD24" s="265"/>
      <c r="AE24" s="271"/>
      <c r="AF24" s="307"/>
      <c r="AI24" s="354">
        <v>46307</v>
      </c>
      <c r="AJ24" s="136" t="s">
        <v>306</v>
      </c>
      <c r="AL24"/>
    </row>
    <row r="25" spans="1:43" ht="24" customHeight="1">
      <c r="A25" s="98" t="s">
        <v>192</v>
      </c>
      <c r="B25" s="99"/>
      <c r="C25" s="103">
        <f t="shared" si="0"/>
        <v>0</v>
      </c>
      <c r="D25" s="256">
        <f t="shared" si="1"/>
        <v>0</v>
      </c>
      <c r="E25" s="100">
        <f t="shared" si="8"/>
        <v>46132</v>
      </c>
      <c r="F25" s="101" t="str">
        <f t="shared" si="2"/>
        <v>月</v>
      </c>
      <c r="G25" s="101" t="str">
        <f t="shared" si="3"/>
        <v/>
      </c>
      <c r="H25" s="265"/>
      <c r="I25" s="265"/>
      <c r="J25" s="265"/>
      <c r="K25" s="265"/>
      <c r="L25" s="265"/>
      <c r="M25" s="266"/>
      <c r="N25" s="267">
        <f t="shared" si="9"/>
        <v>46162</v>
      </c>
      <c r="O25" s="268" t="str">
        <f t="shared" si="4"/>
        <v>水</v>
      </c>
      <c r="P25" s="268" t="str">
        <f t="shared" si="5"/>
        <v/>
      </c>
      <c r="Q25" s="265"/>
      <c r="R25" s="265"/>
      <c r="S25" s="265"/>
      <c r="T25" s="265"/>
      <c r="U25" s="265"/>
      <c r="V25" s="266"/>
      <c r="W25" s="267">
        <f t="shared" si="10"/>
        <v>46193</v>
      </c>
      <c r="X25" s="268" t="str">
        <f t="shared" si="6"/>
        <v>土</v>
      </c>
      <c r="Y25" s="268" t="str">
        <f t="shared" si="7"/>
        <v/>
      </c>
      <c r="Z25" s="265"/>
      <c r="AA25" s="265"/>
      <c r="AB25" s="265"/>
      <c r="AC25" s="265"/>
      <c r="AD25" s="265"/>
      <c r="AE25" s="271"/>
      <c r="AF25" s="307"/>
      <c r="AI25" s="354">
        <v>46329</v>
      </c>
      <c r="AJ25" s="136" t="s">
        <v>309</v>
      </c>
      <c r="AL25"/>
    </row>
    <row r="26" spans="1:43" ht="24" customHeight="1">
      <c r="A26" s="98" t="s">
        <v>192</v>
      </c>
      <c r="B26" s="99"/>
      <c r="C26" s="103">
        <f t="shared" si="0"/>
        <v>0</v>
      </c>
      <c r="D26" s="256">
        <f t="shared" si="1"/>
        <v>0</v>
      </c>
      <c r="E26" s="100">
        <f t="shared" si="8"/>
        <v>46133</v>
      </c>
      <c r="F26" s="101" t="str">
        <f t="shared" si="2"/>
        <v>火</v>
      </c>
      <c r="G26" s="101" t="str">
        <f t="shared" si="3"/>
        <v/>
      </c>
      <c r="H26" s="265"/>
      <c r="I26" s="265"/>
      <c r="J26" s="265"/>
      <c r="K26" s="265"/>
      <c r="L26" s="265"/>
      <c r="M26" s="265"/>
      <c r="N26" s="267">
        <f t="shared" si="9"/>
        <v>46163</v>
      </c>
      <c r="O26" s="268" t="str">
        <f t="shared" si="4"/>
        <v>木</v>
      </c>
      <c r="P26" s="268" t="str">
        <f t="shared" si="5"/>
        <v/>
      </c>
      <c r="Q26" s="265"/>
      <c r="R26" s="265"/>
      <c r="S26" s="265"/>
      <c r="T26" s="265"/>
      <c r="U26" s="265"/>
      <c r="V26" s="265"/>
      <c r="W26" s="267">
        <f t="shared" si="10"/>
        <v>46194</v>
      </c>
      <c r="X26" s="268" t="str">
        <f t="shared" si="6"/>
        <v>日</v>
      </c>
      <c r="Y26" s="268" t="str">
        <f t="shared" si="7"/>
        <v/>
      </c>
      <c r="Z26" s="265"/>
      <c r="AA26" s="265"/>
      <c r="AB26" s="265"/>
      <c r="AC26" s="265"/>
      <c r="AD26" s="265"/>
      <c r="AE26" s="271"/>
      <c r="AF26" s="307"/>
      <c r="AI26" s="354">
        <v>46349</v>
      </c>
      <c r="AJ26" s="136" t="s">
        <v>310</v>
      </c>
    </row>
    <row r="27" spans="1:43" ht="24" customHeight="1">
      <c r="A27" s="98" t="s">
        <v>192</v>
      </c>
      <c r="B27" s="99"/>
      <c r="C27" s="103">
        <f t="shared" si="0"/>
        <v>0</v>
      </c>
      <c r="D27" s="256">
        <f t="shared" si="1"/>
        <v>0</v>
      </c>
      <c r="E27" s="100">
        <f t="shared" si="8"/>
        <v>46134</v>
      </c>
      <c r="F27" s="101" t="str">
        <f t="shared" si="2"/>
        <v>水</v>
      </c>
      <c r="G27" s="101" t="str">
        <f t="shared" si="3"/>
        <v/>
      </c>
      <c r="H27" s="265"/>
      <c r="I27" s="265"/>
      <c r="J27" s="265"/>
      <c r="K27" s="265"/>
      <c r="L27" s="265"/>
      <c r="M27" s="266"/>
      <c r="N27" s="267">
        <f t="shared" si="9"/>
        <v>46164</v>
      </c>
      <c r="O27" s="268" t="str">
        <f t="shared" si="4"/>
        <v>金</v>
      </c>
      <c r="P27" s="268" t="str">
        <f t="shared" si="5"/>
        <v/>
      </c>
      <c r="Q27" s="265"/>
      <c r="R27" s="265"/>
      <c r="S27" s="265"/>
      <c r="T27" s="265"/>
      <c r="U27" s="265"/>
      <c r="V27" s="266"/>
      <c r="W27" s="267">
        <f t="shared" si="10"/>
        <v>46195</v>
      </c>
      <c r="X27" s="268" t="str">
        <f t="shared" si="6"/>
        <v>月</v>
      </c>
      <c r="Y27" s="268" t="str">
        <f t="shared" si="7"/>
        <v/>
      </c>
      <c r="Z27" s="265"/>
      <c r="AA27" s="265"/>
      <c r="AB27" s="265"/>
      <c r="AC27" s="265"/>
      <c r="AD27" s="265"/>
      <c r="AE27" s="265"/>
      <c r="AF27" s="305"/>
      <c r="AI27" s="354">
        <v>46385</v>
      </c>
      <c r="AJ27" s="136" t="s">
        <v>630</v>
      </c>
    </row>
    <row r="28" spans="1:43" ht="24" customHeight="1">
      <c r="A28" s="98" t="s">
        <v>192</v>
      </c>
      <c r="B28" s="99"/>
      <c r="C28" s="103">
        <f t="shared" si="0"/>
        <v>0</v>
      </c>
      <c r="D28" s="256">
        <f t="shared" si="1"/>
        <v>0</v>
      </c>
      <c r="E28" s="100">
        <f t="shared" si="8"/>
        <v>46135</v>
      </c>
      <c r="F28" s="101" t="str">
        <f t="shared" si="2"/>
        <v>木</v>
      </c>
      <c r="G28" s="101" t="str">
        <f t="shared" si="3"/>
        <v/>
      </c>
      <c r="H28" s="265"/>
      <c r="I28" s="265"/>
      <c r="J28" s="265"/>
      <c r="K28" s="265"/>
      <c r="L28" s="265"/>
      <c r="M28" s="265"/>
      <c r="N28" s="267">
        <f t="shared" si="9"/>
        <v>46165</v>
      </c>
      <c r="O28" s="268" t="str">
        <f t="shared" si="4"/>
        <v>土</v>
      </c>
      <c r="P28" s="268" t="str">
        <f t="shared" si="5"/>
        <v/>
      </c>
      <c r="Q28" s="265"/>
      <c r="R28" s="265"/>
      <c r="S28" s="265"/>
      <c r="T28" s="265"/>
      <c r="U28" s="265"/>
      <c r="V28" s="265"/>
      <c r="W28" s="267">
        <f t="shared" si="10"/>
        <v>46196</v>
      </c>
      <c r="X28" s="268" t="str">
        <f t="shared" si="6"/>
        <v>火</v>
      </c>
      <c r="Y28" s="268" t="str">
        <f t="shared" si="7"/>
        <v/>
      </c>
      <c r="Z28" s="265"/>
      <c r="AA28" s="265"/>
      <c r="AB28" s="265"/>
      <c r="AC28" s="265"/>
      <c r="AD28" s="265"/>
      <c r="AE28" s="266"/>
      <c r="AF28" s="304"/>
      <c r="AI28" s="354">
        <v>46386</v>
      </c>
      <c r="AJ28" s="136" t="s">
        <v>630</v>
      </c>
    </row>
    <row r="29" spans="1:43" ht="24" customHeight="1" thickBot="1">
      <c r="A29" s="98" t="s">
        <v>192</v>
      </c>
      <c r="B29" s="99"/>
      <c r="C29" s="103">
        <f t="shared" si="0"/>
        <v>0</v>
      </c>
      <c r="D29" s="256">
        <f t="shared" si="1"/>
        <v>0</v>
      </c>
      <c r="E29" s="100">
        <f t="shared" si="8"/>
        <v>46136</v>
      </c>
      <c r="F29" s="101" t="str">
        <f t="shared" si="2"/>
        <v>金</v>
      </c>
      <c r="G29" s="101" t="str">
        <f t="shared" si="3"/>
        <v/>
      </c>
      <c r="H29" s="265"/>
      <c r="I29" s="265"/>
      <c r="J29" s="265"/>
      <c r="K29" s="265"/>
      <c r="L29" s="265"/>
      <c r="M29" s="265"/>
      <c r="N29" s="267">
        <f t="shared" si="9"/>
        <v>46166</v>
      </c>
      <c r="O29" s="268" t="str">
        <f t="shared" si="4"/>
        <v>日</v>
      </c>
      <c r="P29" s="268" t="str">
        <f t="shared" si="5"/>
        <v/>
      </c>
      <c r="Q29" s="265"/>
      <c r="R29" s="265"/>
      <c r="S29" s="265"/>
      <c r="T29" s="265"/>
      <c r="U29" s="265"/>
      <c r="V29" s="265"/>
      <c r="W29" s="267">
        <f t="shared" si="10"/>
        <v>46197</v>
      </c>
      <c r="X29" s="268" t="str">
        <f t="shared" si="6"/>
        <v>水</v>
      </c>
      <c r="Y29" s="268" t="str">
        <f t="shared" si="7"/>
        <v/>
      </c>
      <c r="Z29" s="265"/>
      <c r="AA29" s="265"/>
      <c r="AB29" s="265"/>
      <c r="AC29" s="265"/>
      <c r="AD29" s="265"/>
      <c r="AE29" s="265"/>
      <c r="AF29" s="305"/>
      <c r="AI29" s="390">
        <v>46387</v>
      </c>
      <c r="AJ29" s="391" t="s">
        <v>630</v>
      </c>
      <c r="AK29" s="392" t="s">
        <v>631</v>
      </c>
      <c r="AL29" s="393"/>
      <c r="AM29" s="393"/>
      <c r="AN29" s="393"/>
      <c r="AO29" s="393"/>
      <c r="AP29" s="393"/>
      <c r="AQ29" s="393"/>
    </row>
    <row r="30" spans="1:43" ht="24" customHeight="1">
      <c r="A30" s="98" t="s">
        <v>192</v>
      </c>
      <c r="B30" s="99"/>
      <c r="C30" s="103">
        <f t="shared" si="0"/>
        <v>0</v>
      </c>
      <c r="D30" s="256">
        <f t="shared" si="1"/>
        <v>0</v>
      </c>
      <c r="E30" s="100">
        <f t="shared" si="8"/>
        <v>46137</v>
      </c>
      <c r="F30" s="101" t="str">
        <f t="shared" si="2"/>
        <v>土</v>
      </c>
      <c r="G30" s="101" t="str">
        <f t="shared" si="3"/>
        <v/>
      </c>
      <c r="H30" s="265"/>
      <c r="I30" s="265"/>
      <c r="J30" s="265"/>
      <c r="K30" s="265"/>
      <c r="L30" s="265"/>
      <c r="M30" s="266"/>
      <c r="N30" s="267">
        <f t="shared" si="9"/>
        <v>46167</v>
      </c>
      <c r="O30" s="268" t="str">
        <f t="shared" si="4"/>
        <v>月</v>
      </c>
      <c r="P30" s="268" t="str">
        <f t="shared" si="5"/>
        <v/>
      </c>
      <c r="Q30" s="265"/>
      <c r="R30" s="265"/>
      <c r="S30" s="265"/>
      <c r="T30" s="265"/>
      <c r="U30" s="265"/>
      <c r="V30" s="266"/>
      <c r="W30" s="267">
        <f t="shared" si="10"/>
        <v>46198</v>
      </c>
      <c r="X30" s="268" t="str">
        <f t="shared" si="6"/>
        <v>木</v>
      </c>
      <c r="Y30" s="268" t="str">
        <f t="shared" si="7"/>
        <v/>
      </c>
      <c r="Z30" s="265"/>
      <c r="AA30" s="265"/>
      <c r="AB30" s="265"/>
      <c r="AC30" s="265"/>
      <c r="AD30" s="265"/>
      <c r="AE30" s="265"/>
      <c r="AF30" s="305"/>
      <c r="AI30" s="394">
        <v>46388</v>
      </c>
      <c r="AJ30" s="395" t="s">
        <v>315</v>
      </c>
    </row>
    <row r="31" spans="1:43" ht="24" customHeight="1">
      <c r="A31" s="98" t="s">
        <v>192</v>
      </c>
      <c r="B31" s="99"/>
      <c r="C31" s="103">
        <f t="shared" si="0"/>
        <v>0</v>
      </c>
      <c r="D31" s="256">
        <f t="shared" si="1"/>
        <v>0</v>
      </c>
      <c r="E31" s="100">
        <f t="shared" si="8"/>
        <v>46138</v>
      </c>
      <c r="F31" s="101" t="str">
        <f t="shared" si="2"/>
        <v>日</v>
      </c>
      <c r="G31" s="101" t="str">
        <f t="shared" si="3"/>
        <v/>
      </c>
      <c r="H31" s="265"/>
      <c r="I31" s="265"/>
      <c r="J31" s="265"/>
      <c r="K31" s="265"/>
      <c r="L31" s="265"/>
      <c r="M31" s="265"/>
      <c r="N31" s="267">
        <f t="shared" si="9"/>
        <v>46168</v>
      </c>
      <c r="O31" s="268" t="str">
        <f t="shared" si="4"/>
        <v>火</v>
      </c>
      <c r="P31" s="268" t="str">
        <f t="shared" si="5"/>
        <v/>
      </c>
      <c r="Q31" s="265"/>
      <c r="R31" s="265"/>
      <c r="S31" s="265"/>
      <c r="T31" s="265"/>
      <c r="U31" s="265"/>
      <c r="V31" s="265"/>
      <c r="W31" s="267">
        <f t="shared" si="10"/>
        <v>46199</v>
      </c>
      <c r="X31" s="268" t="str">
        <f t="shared" si="6"/>
        <v>金</v>
      </c>
      <c r="Y31" s="268" t="str">
        <f>IF(COUNTA(Z31:AE31)-COUNTIF(Z31:AE31,"就職活動日")=0,"",COUNTA(Z31:AE31)-COUNTIF(Z31:AE31,"就職活動日"))</f>
        <v/>
      </c>
      <c r="Z31" s="265"/>
      <c r="AA31" s="265"/>
      <c r="AB31" s="265"/>
      <c r="AC31" s="265"/>
      <c r="AD31" s="265"/>
      <c r="AE31" s="270"/>
      <c r="AF31" s="306"/>
      <c r="AI31" s="354">
        <v>46389</v>
      </c>
      <c r="AJ31" s="136" t="s">
        <v>630</v>
      </c>
    </row>
    <row r="32" spans="1:43" ht="24" customHeight="1">
      <c r="A32" s="98" t="s">
        <v>192</v>
      </c>
      <c r="B32" s="99"/>
      <c r="C32" s="103">
        <f t="shared" si="0"/>
        <v>0</v>
      </c>
      <c r="D32" s="256">
        <f t="shared" si="1"/>
        <v>0</v>
      </c>
      <c r="E32" s="100">
        <f t="shared" si="8"/>
        <v>46139</v>
      </c>
      <c r="F32" s="101" t="str">
        <f t="shared" si="2"/>
        <v>月</v>
      </c>
      <c r="G32" s="101" t="str">
        <f t="shared" si="3"/>
        <v/>
      </c>
      <c r="H32" s="265"/>
      <c r="I32" s="265"/>
      <c r="J32" s="265"/>
      <c r="K32" s="265"/>
      <c r="L32" s="265"/>
      <c r="M32" s="266"/>
      <c r="N32" s="267">
        <f t="shared" si="9"/>
        <v>46169</v>
      </c>
      <c r="O32" s="268" t="str">
        <f t="shared" si="4"/>
        <v>水</v>
      </c>
      <c r="P32" s="268" t="str">
        <f t="shared" si="5"/>
        <v/>
      </c>
      <c r="Q32" s="265"/>
      <c r="R32" s="265"/>
      <c r="S32" s="265"/>
      <c r="T32" s="265"/>
      <c r="U32" s="265"/>
      <c r="V32" s="266"/>
      <c r="W32" s="267">
        <f t="shared" si="10"/>
        <v>46200</v>
      </c>
      <c r="X32" s="268" t="str">
        <f t="shared" si="6"/>
        <v>土</v>
      </c>
      <c r="Y32" s="268" t="str">
        <f t="shared" si="7"/>
        <v/>
      </c>
      <c r="Z32" s="265"/>
      <c r="AA32" s="265"/>
      <c r="AB32" s="265"/>
      <c r="AC32" s="265"/>
      <c r="AD32" s="265"/>
      <c r="AE32" s="270"/>
      <c r="AF32" s="306"/>
      <c r="AI32" s="354">
        <v>46390</v>
      </c>
      <c r="AJ32" s="136" t="s">
        <v>630</v>
      </c>
    </row>
    <row r="33" spans="1:36" ht="24" customHeight="1">
      <c r="A33" s="98" t="s">
        <v>192</v>
      </c>
      <c r="B33" s="99"/>
      <c r="C33" s="103">
        <f t="shared" si="0"/>
        <v>0</v>
      </c>
      <c r="D33" s="256">
        <f t="shared" si="1"/>
        <v>0</v>
      </c>
      <c r="E33" s="100">
        <f t="shared" si="8"/>
        <v>46140</v>
      </c>
      <c r="F33" s="101" t="str">
        <f t="shared" si="2"/>
        <v>火</v>
      </c>
      <c r="G33" s="101" t="str">
        <f t="shared" si="3"/>
        <v/>
      </c>
      <c r="H33" s="265"/>
      <c r="I33" s="265"/>
      <c r="J33" s="265"/>
      <c r="K33" s="265"/>
      <c r="L33" s="265"/>
      <c r="M33" s="265"/>
      <c r="N33" s="267">
        <f t="shared" si="9"/>
        <v>46170</v>
      </c>
      <c r="O33" s="268" t="str">
        <f t="shared" si="4"/>
        <v>木</v>
      </c>
      <c r="P33" s="268" t="str">
        <f t="shared" si="5"/>
        <v/>
      </c>
      <c r="Q33" s="265"/>
      <c r="R33" s="265"/>
      <c r="S33" s="265"/>
      <c r="T33" s="265"/>
      <c r="U33" s="265"/>
      <c r="V33" s="265"/>
      <c r="W33" s="267">
        <f t="shared" si="10"/>
        <v>46201</v>
      </c>
      <c r="X33" s="268" t="str">
        <f t="shared" si="6"/>
        <v>日</v>
      </c>
      <c r="Y33" s="268" t="str">
        <f t="shared" si="7"/>
        <v/>
      </c>
      <c r="Z33" s="265"/>
      <c r="AA33" s="265"/>
      <c r="AB33" s="265"/>
      <c r="AC33" s="265"/>
      <c r="AD33" s="265"/>
      <c r="AE33" s="270"/>
      <c r="AF33" s="306"/>
      <c r="AI33" s="354">
        <v>46398</v>
      </c>
      <c r="AJ33" s="136" t="s">
        <v>311</v>
      </c>
    </row>
    <row r="34" spans="1:36" ht="24" customHeight="1">
      <c r="A34" s="98" t="s">
        <v>192</v>
      </c>
      <c r="B34" s="99"/>
      <c r="C34" s="103">
        <f t="shared" si="0"/>
        <v>0</v>
      </c>
      <c r="D34" s="256">
        <f t="shared" si="1"/>
        <v>0</v>
      </c>
      <c r="E34" s="100">
        <f t="shared" si="8"/>
        <v>46141</v>
      </c>
      <c r="F34" s="101" t="str">
        <f t="shared" si="2"/>
        <v>水</v>
      </c>
      <c r="G34" s="101" t="str">
        <f t="shared" si="3"/>
        <v/>
      </c>
      <c r="H34" s="265"/>
      <c r="I34" s="265"/>
      <c r="J34" s="265"/>
      <c r="K34" s="265"/>
      <c r="L34" s="265"/>
      <c r="M34" s="265"/>
      <c r="N34" s="267">
        <f t="shared" si="9"/>
        <v>46171</v>
      </c>
      <c r="O34" s="268" t="str">
        <f t="shared" si="4"/>
        <v>金</v>
      </c>
      <c r="P34" s="268" t="str">
        <f t="shared" si="5"/>
        <v/>
      </c>
      <c r="Q34" s="265"/>
      <c r="R34" s="265"/>
      <c r="S34" s="265"/>
      <c r="T34" s="265"/>
      <c r="U34" s="265"/>
      <c r="V34" s="265"/>
      <c r="W34" s="267">
        <f t="shared" si="10"/>
        <v>46202</v>
      </c>
      <c r="X34" s="268" t="str">
        <f t="shared" si="6"/>
        <v>月</v>
      </c>
      <c r="Y34" s="268" t="str">
        <f t="shared" si="7"/>
        <v/>
      </c>
      <c r="Z34" s="265"/>
      <c r="AA34" s="265"/>
      <c r="AB34" s="265"/>
      <c r="AC34" s="265"/>
      <c r="AD34" s="265"/>
      <c r="AE34" s="266"/>
      <c r="AF34" s="304"/>
      <c r="AI34" s="354">
        <v>46429</v>
      </c>
      <c r="AJ34" s="136" t="s">
        <v>312</v>
      </c>
    </row>
    <row r="35" spans="1:36" ht="24" customHeight="1">
      <c r="A35" s="98" t="s">
        <v>192</v>
      </c>
      <c r="B35" s="99"/>
      <c r="C35" s="103">
        <f t="shared" si="0"/>
        <v>0</v>
      </c>
      <c r="D35" s="256">
        <f t="shared" si="1"/>
        <v>0</v>
      </c>
      <c r="E35" s="100">
        <f t="shared" si="8"/>
        <v>46142</v>
      </c>
      <c r="F35" s="101" t="str">
        <f t="shared" si="2"/>
        <v>木</v>
      </c>
      <c r="G35" s="101" t="str">
        <f t="shared" si="3"/>
        <v/>
      </c>
      <c r="H35" s="265"/>
      <c r="I35" s="265"/>
      <c r="J35" s="265"/>
      <c r="K35" s="265"/>
      <c r="L35" s="265"/>
      <c r="M35" s="265"/>
      <c r="N35" s="267">
        <f t="shared" si="9"/>
        <v>46172</v>
      </c>
      <c r="O35" s="268" t="str">
        <f t="shared" si="4"/>
        <v>土</v>
      </c>
      <c r="P35" s="268" t="str">
        <f t="shared" si="5"/>
        <v/>
      </c>
      <c r="Q35" s="265"/>
      <c r="R35" s="265"/>
      <c r="S35" s="265"/>
      <c r="T35" s="265"/>
      <c r="U35" s="265"/>
      <c r="V35" s="265"/>
      <c r="W35" s="267">
        <f t="shared" si="10"/>
        <v>46203</v>
      </c>
      <c r="X35" s="268" t="str">
        <f t="shared" si="6"/>
        <v>火</v>
      </c>
      <c r="Y35" s="268" t="str">
        <f t="shared" si="7"/>
        <v/>
      </c>
      <c r="Z35" s="265"/>
      <c r="AA35" s="265"/>
      <c r="AB35" s="265"/>
      <c r="AC35" s="265"/>
      <c r="AD35" s="265"/>
      <c r="AE35" s="266"/>
      <c r="AF35" s="304"/>
      <c r="AI35" s="354">
        <v>46441</v>
      </c>
      <c r="AJ35" s="136" t="s">
        <v>313</v>
      </c>
    </row>
    <row r="36" spans="1:36" ht="24" customHeight="1">
      <c r="A36" s="98" t="s">
        <v>192</v>
      </c>
      <c r="B36" s="99"/>
      <c r="C36" s="103">
        <f t="shared" si="0"/>
        <v>0</v>
      </c>
      <c r="D36" s="256">
        <f t="shared" si="1"/>
        <v>0</v>
      </c>
      <c r="E36" s="100">
        <f t="shared" si="8"/>
        <v>46143</v>
      </c>
      <c r="F36" s="101" t="str">
        <f t="shared" si="2"/>
        <v>金</v>
      </c>
      <c r="G36" s="101" t="str">
        <f t="shared" si="3"/>
        <v/>
      </c>
      <c r="H36" s="265"/>
      <c r="I36" s="265"/>
      <c r="J36" s="265"/>
      <c r="K36" s="265"/>
      <c r="L36" s="265"/>
      <c r="M36" s="265"/>
      <c r="N36" s="267">
        <f t="shared" si="9"/>
        <v>46173</v>
      </c>
      <c r="O36" s="268" t="str">
        <f t="shared" si="4"/>
        <v>日</v>
      </c>
      <c r="P36" s="268" t="str">
        <f t="shared" si="5"/>
        <v/>
      </c>
      <c r="Q36" s="265"/>
      <c r="R36" s="265"/>
      <c r="S36" s="265"/>
      <c r="T36" s="265"/>
      <c r="U36" s="265"/>
      <c r="V36" s="265"/>
      <c r="W36" s="267">
        <f t="shared" si="10"/>
        <v>46204</v>
      </c>
      <c r="X36" s="268" t="str">
        <f t="shared" si="6"/>
        <v>水</v>
      </c>
      <c r="Y36" s="268" t="str">
        <f t="shared" si="7"/>
        <v/>
      </c>
      <c r="Z36" s="265"/>
      <c r="AA36" s="265"/>
      <c r="AB36" s="265"/>
      <c r="AC36" s="265"/>
      <c r="AD36" s="265"/>
      <c r="AE36" s="269"/>
      <c r="AF36" s="308"/>
      <c r="AI36" s="354">
        <v>46467</v>
      </c>
      <c r="AJ36" s="136" t="s">
        <v>314</v>
      </c>
    </row>
    <row r="37" spans="1:36" ht="24" customHeight="1">
      <c r="A37" s="98" t="s">
        <v>192</v>
      </c>
      <c r="B37" s="99"/>
      <c r="C37" s="103">
        <f t="shared" si="0"/>
        <v>0</v>
      </c>
      <c r="D37" s="256">
        <f t="shared" si="1"/>
        <v>0</v>
      </c>
      <c r="E37" s="100">
        <f t="shared" si="8"/>
        <v>46144</v>
      </c>
      <c r="F37" s="101" t="str">
        <f t="shared" si="2"/>
        <v>土</v>
      </c>
      <c r="G37" s="101" t="str">
        <f t="shared" si="3"/>
        <v/>
      </c>
      <c r="H37" s="265"/>
      <c r="I37" s="265"/>
      <c r="J37" s="265"/>
      <c r="K37" s="265"/>
      <c r="L37" s="265"/>
      <c r="M37" s="266"/>
      <c r="N37" s="267">
        <f t="shared" si="9"/>
        <v>46174</v>
      </c>
      <c r="O37" s="268" t="str">
        <f t="shared" si="4"/>
        <v>月</v>
      </c>
      <c r="P37" s="268" t="str">
        <f t="shared" si="5"/>
        <v/>
      </c>
      <c r="Q37" s="265"/>
      <c r="R37" s="265"/>
      <c r="S37" s="265"/>
      <c r="T37" s="265"/>
      <c r="U37" s="265"/>
      <c r="V37" s="266"/>
      <c r="W37" s="267">
        <f t="shared" si="10"/>
        <v>46205</v>
      </c>
      <c r="X37" s="268" t="str">
        <f t="shared" si="6"/>
        <v>木</v>
      </c>
      <c r="Y37" s="268" t="str">
        <f t="shared" si="7"/>
        <v/>
      </c>
      <c r="Z37" s="265"/>
      <c r="AA37" s="265"/>
      <c r="AB37" s="265"/>
      <c r="AC37" s="265"/>
      <c r="AD37" s="265"/>
      <c r="AE37" s="265"/>
      <c r="AF37" s="305"/>
      <c r="AI37" s="354">
        <v>46468</v>
      </c>
      <c r="AJ37" s="136" t="s">
        <v>627</v>
      </c>
    </row>
    <row r="38" spans="1:36" ht="24" customHeight="1">
      <c r="A38" s="98" t="s">
        <v>192</v>
      </c>
      <c r="B38" s="99"/>
      <c r="C38" s="103">
        <f t="shared" si="0"/>
        <v>0</v>
      </c>
      <c r="D38" s="256">
        <f t="shared" si="1"/>
        <v>0</v>
      </c>
      <c r="E38" s="100">
        <f t="shared" si="8"/>
        <v>46145</v>
      </c>
      <c r="F38" s="101" t="str">
        <f t="shared" si="2"/>
        <v>日</v>
      </c>
      <c r="G38" s="101" t="str">
        <f t="shared" si="3"/>
        <v/>
      </c>
      <c r="H38" s="265"/>
      <c r="I38" s="265"/>
      <c r="J38" s="265"/>
      <c r="K38" s="265"/>
      <c r="L38" s="265"/>
      <c r="M38" s="269"/>
      <c r="N38" s="267">
        <f t="shared" si="9"/>
        <v>46175</v>
      </c>
      <c r="O38" s="268" t="str">
        <f t="shared" si="4"/>
        <v>火</v>
      </c>
      <c r="P38" s="268" t="str">
        <f t="shared" si="5"/>
        <v/>
      </c>
      <c r="Q38" s="265"/>
      <c r="R38" s="265"/>
      <c r="S38" s="265"/>
      <c r="T38" s="265"/>
      <c r="U38" s="265"/>
      <c r="V38" s="269"/>
      <c r="W38" s="267">
        <f t="shared" si="10"/>
        <v>46206</v>
      </c>
      <c r="X38" s="268" t="str">
        <f t="shared" si="6"/>
        <v>金</v>
      </c>
      <c r="Y38" s="268" t="str">
        <f t="shared" si="7"/>
        <v/>
      </c>
      <c r="Z38" s="265"/>
      <c r="AA38" s="265"/>
      <c r="AB38" s="265"/>
      <c r="AC38" s="265"/>
      <c r="AD38" s="265"/>
      <c r="AE38" s="272"/>
      <c r="AF38" s="309"/>
      <c r="AI38" s="354">
        <v>46506</v>
      </c>
      <c r="AJ38" s="136" t="s">
        <v>193</v>
      </c>
    </row>
    <row r="39" spans="1:36" ht="24" customHeight="1">
      <c r="A39" s="98" t="s">
        <v>192</v>
      </c>
      <c r="B39" s="99"/>
      <c r="C39" s="103">
        <f t="shared" si="0"/>
        <v>0</v>
      </c>
      <c r="D39" s="256">
        <f t="shared" si="1"/>
        <v>0</v>
      </c>
      <c r="E39" s="100">
        <f t="shared" si="8"/>
        <v>46146</v>
      </c>
      <c r="F39" s="101" t="str">
        <f t="shared" si="2"/>
        <v>月</v>
      </c>
      <c r="G39" s="101" t="str">
        <f t="shared" si="3"/>
        <v/>
      </c>
      <c r="H39" s="265"/>
      <c r="I39" s="265"/>
      <c r="J39" s="265"/>
      <c r="K39" s="265"/>
      <c r="L39" s="265"/>
      <c r="M39" s="266"/>
      <c r="N39" s="267">
        <f t="shared" si="9"/>
        <v>46176</v>
      </c>
      <c r="O39" s="268" t="str">
        <f t="shared" si="4"/>
        <v>水</v>
      </c>
      <c r="P39" s="268" t="str">
        <f t="shared" si="5"/>
        <v/>
      </c>
      <c r="Q39" s="265"/>
      <c r="R39" s="265"/>
      <c r="S39" s="265"/>
      <c r="T39" s="265"/>
      <c r="U39" s="265"/>
      <c r="V39" s="266"/>
      <c r="W39" s="267">
        <f t="shared" si="10"/>
        <v>46207</v>
      </c>
      <c r="X39" s="268" t="str">
        <f t="shared" si="6"/>
        <v>土</v>
      </c>
      <c r="Y39" s="268" t="str">
        <f t="shared" si="7"/>
        <v/>
      </c>
      <c r="Z39" s="265"/>
      <c r="AA39" s="265"/>
      <c r="AB39" s="265"/>
      <c r="AC39" s="265"/>
      <c r="AD39" s="265"/>
      <c r="AE39" s="273"/>
      <c r="AF39" s="310"/>
      <c r="AI39" s="354">
        <v>46510</v>
      </c>
      <c r="AJ39" s="136" t="s">
        <v>194</v>
      </c>
    </row>
    <row r="40" spans="1:36" ht="24" customHeight="1">
      <c r="A40" s="98" t="s">
        <v>192</v>
      </c>
      <c r="B40" s="99"/>
      <c r="C40" s="103">
        <f t="shared" si="0"/>
        <v>0</v>
      </c>
      <c r="D40" s="256">
        <f t="shared" si="1"/>
        <v>0</v>
      </c>
      <c r="E40" s="100">
        <f t="shared" si="8"/>
        <v>46147</v>
      </c>
      <c r="F40" s="101" t="str">
        <f t="shared" si="2"/>
        <v>火</v>
      </c>
      <c r="G40" s="101" t="str">
        <f t="shared" si="3"/>
        <v/>
      </c>
      <c r="H40" s="265"/>
      <c r="I40" s="265"/>
      <c r="J40" s="265"/>
      <c r="K40" s="265"/>
      <c r="L40" s="265"/>
      <c r="M40" s="271"/>
      <c r="N40" s="267">
        <f t="shared" si="9"/>
        <v>46177</v>
      </c>
      <c r="O40" s="268" t="str">
        <f t="shared" si="4"/>
        <v>木</v>
      </c>
      <c r="P40" s="268" t="str">
        <f t="shared" si="5"/>
        <v/>
      </c>
      <c r="Q40" s="265"/>
      <c r="R40" s="265"/>
      <c r="S40" s="265"/>
      <c r="T40" s="265"/>
      <c r="U40" s="265"/>
      <c r="V40" s="271"/>
      <c r="W40" s="267">
        <f t="shared" si="10"/>
        <v>46208</v>
      </c>
      <c r="X40" s="268" t="str">
        <f t="shared" si="6"/>
        <v>日</v>
      </c>
      <c r="Y40" s="268" t="str">
        <f t="shared" si="7"/>
        <v/>
      </c>
      <c r="Z40" s="265"/>
      <c r="AA40" s="265"/>
      <c r="AB40" s="265"/>
      <c r="AC40" s="265"/>
      <c r="AD40" s="265"/>
      <c r="AE40" s="269"/>
      <c r="AF40" s="308"/>
      <c r="AI40" s="354">
        <v>46511</v>
      </c>
      <c r="AJ40" s="136" t="s">
        <v>632</v>
      </c>
    </row>
    <row r="41" spans="1:36" ht="24" customHeight="1">
      <c r="A41" s="98" t="s">
        <v>192</v>
      </c>
      <c r="B41" s="99"/>
      <c r="C41" s="103">
        <f t="shared" si="0"/>
        <v>0</v>
      </c>
      <c r="D41" s="256">
        <f t="shared" si="1"/>
        <v>0</v>
      </c>
      <c r="E41" s="100">
        <f t="shared" si="8"/>
        <v>46148</v>
      </c>
      <c r="F41" s="101" t="str">
        <f t="shared" si="2"/>
        <v>水</v>
      </c>
      <c r="G41" s="101" t="str">
        <f t="shared" si="3"/>
        <v/>
      </c>
      <c r="H41" s="265"/>
      <c r="I41" s="265"/>
      <c r="J41" s="265"/>
      <c r="K41" s="265"/>
      <c r="L41" s="265"/>
      <c r="M41" s="272"/>
      <c r="N41" s="267">
        <f t="shared" si="9"/>
        <v>46178</v>
      </c>
      <c r="O41" s="268" t="str">
        <f t="shared" si="4"/>
        <v>金</v>
      </c>
      <c r="P41" s="268" t="str">
        <f t="shared" si="5"/>
        <v/>
      </c>
      <c r="Q41" s="265"/>
      <c r="R41" s="265"/>
      <c r="S41" s="265"/>
      <c r="T41" s="265"/>
      <c r="U41" s="265"/>
      <c r="V41" s="272"/>
      <c r="W41" s="267">
        <f t="shared" si="10"/>
        <v>46209</v>
      </c>
      <c r="X41" s="268" t="str">
        <f t="shared" si="6"/>
        <v>月</v>
      </c>
      <c r="Y41" s="268" t="str">
        <f t="shared" si="7"/>
        <v/>
      </c>
      <c r="Z41" s="265"/>
      <c r="AA41" s="265"/>
      <c r="AB41" s="265"/>
      <c r="AC41" s="265"/>
      <c r="AD41" s="265"/>
      <c r="AE41" s="266"/>
      <c r="AF41" s="304"/>
      <c r="AI41" s="354">
        <v>46512</v>
      </c>
      <c r="AJ41" s="136" t="s">
        <v>196</v>
      </c>
    </row>
    <row r="42" spans="1:36" ht="24" customHeight="1">
      <c r="A42" s="257" t="s">
        <v>172</v>
      </c>
      <c r="B42" s="258">
        <v>0</v>
      </c>
      <c r="C42" s="259">
        <v>0</v>
      </c>
      <c r="D42" s="260">
        <f t="shared" si="1"/>
        <v>0</v>
      </c>
      <c r="E42" s="100">
        <f t="shared" si="8"/>
        <v>46149</v>
      </c>
      <c r="F42" s="101" t="str">
        <f t="shared" si="2"/>
        <v>木</v>
      </c>
      <c r="G42" s="101" t="str">
        <f t="shared" si="3"/>
        <v/>
      </c>
      <c r="H42" s="265"/>
      <c r="I42" s="265"/>
      <c r="J42" s="265"/>
      <c r="K42" s="265"/>
      <c r="L42" s="265"/>
      <c r="M42" s="265"/>
      <c r="N42" s="267">
        <f t="shared" si="9"/>
        <v>46179</v>
      </c>
      <c r="O42" s="268" t="str">
        <f t="shared" si="4"/>
        <v>土</v>
      </c>
      <c r="P42" s="268" t="str">
        <f t="shared" si="5"/>
        <v/>
      </c>
      <c r="Q42" s="265"/>
      <c r="R42" s="265"/>
      <c r="S42" s="265"/>
      <c r="T42" s="265"/>
      <c r="U42" s="265"/>
      <c r="V42" s="265"/>
      <c r="W42" s="267">
        <f t="shared" si="10"/>
        <v>46210</v>
      </c>
      <c r="X42" s="268" t="str">
        <f t="shared" si="6"/>
        <v>火</v>
      </c>
      <c r="Y42" s="268" t="str">
        <f t="shared" si="7"/>
        <v/>
      </c>
      <c r="Z42" s="265"/>
      <c r="AA42" s="265"/>
      <c r="AB42" s="265"/>
      <c r="AC42" s="265"/>
      <c r="AD42" s="265"/>
      <c r="AE42" s="273"/>
      <c r="AF42" s="310"/>
      <c r="AI42" s="354">
        <v>46587</v>
      </c>
      <c r="AJ42" s="136" t="s">
        <v>197</v>
      </c>
    </row>
    <row r="43" spans="1:36" ht="24" customHeight="1">
      <c r="A43" s="94" t="s">
        <v>199</v>
      </c>
      <c r="B43" s="102">
        <f>SUM(B13:B42)</f>
        <v>0</v>
      </c>
      <c r="C43" s="103">
        <f>SUM(C13:C42)</f>
        <v>0</v>
      </c>
      <c r="D43" s="256">
        <f t="shared" si="1"/>
        <v>0</v>
      </c>
      <c r="E43" s="100" t="str">
        <f t="shared" si="8"/>
        <v/>
      </c>
      <c r="F43" s="101" t="str">
        <f t="shared" si="2"/>
        <v/>
      </c>
      <c r="G43" s="101" t="str">
        <f t="shared" si="3"/>
        <v/>
      </c>
      <c r="H43" s="265"/>
      <c r="I43" s="265"/>
      <c r="J43" s="265"/>
      <c r="K43" s="265"/>
      <c r="L43" s="265"/>
      <c r="M43" s="274"/>
      <c r="N43" s="267">
        <f t="shared" si="9"/>
        <v>46180</v>
      </c>
      <c r="O43" s="268" t="str">
        <f t="shared" si="4"/>
        <v>日</v>
      </c>
      <c r="P43" s="268" t="str">
        <f t="shared" si="5"/>
        <v/>
      </c>
      <c r="Q43" s="265"/>
      <c r="R43" s="265"/>
      <c r="S43" s="265"/>
      <c r="T43" s="265"/>
      <c r="U43" s="265"/>
      <c r="V43" s="265"/>
      <c r="W43" s="267" t="str">
        <f t="shared" si="10"/>
        <v/>
      </c>
      <c r="X43" s="268" t="str">
        <f t="shared" si="6"/>
        <v/>
      </c>
      <c r="Y43" s="268" t="str">
        <f t="shared" si="7"/>
        <v/>
      </c>
      <c r="Z43" s="265"/>
      <c r="AA43" s="265"/>
      <c r="AB43" s="265"/>
      <c r="AC43" s="265"/>
      <c r="AD43" s="265"/>
      <c r="AE43" s="273"/>
      <c r="AF43" s="310"/>
      <c r="AI43" s="354">
        <v>46610</v>
      </c>
      <c r="AJ43" s="136" t="s">
        <v>198</v>
      </c>
    </row>
    <row r="44" spans="1:36" ht="17.25">
      <c r="E44" s="104"/>
      <c r="F44" s="104"/>
      <c r="G44" s="105"/>
      <c r="H44" s="104"/>
      <c r="I44" s="104"/>
      <c r="J44" s="104"/>
      <c r="K44" s="104"/>
      <c r="L44" s="104"/>
      <c r="M44" s="104"/>
      <c r="N44" s="104"/>
      <c r="O44" s="104"/>
      <c r="P44" s="105"/>
      <c r="Q44" s="104"/>
      <c r="R44" s="104"/>
      <c r="S44" s="104"/>
      <c r="T44" s="104"/>
      <c r="U44" s="104"/>
      <c r="V44" s="104"/>
      <c r="W44" s="104"/>
      <c r="X44" s="104"/>
      <c r="Y44" s="105"/>
      <c r="Z44" s="104"/>
      <c r="AA44" s="104"/>
      <c r="AB44" s="104"/>
      <c r="AC44" s="104"/>
      <c r="AD44" s="104"/>
      <c r="AE44" s="104"/>
      <c r="AF44" s="104"/>
      <c r="AI44" s="354">
        <v>46612</v>
      </c>
      <c r="AJ44" s="136" t="s">
        <v>628</v>
      </c>
    </row>
    <row r="45" spans="1:36" ht="24" customHeight="1">
      <c r="D45" s="175" t="s">
        <v>260</v>
      </c>
      <c r="E45" s="509" t="s">
        <v>200</v>
      </c>
      <c r="F45" s="509"/>
      <c r="G45" s="509"/>
      <c r="H45" s="130">
        <f>E13</f>
        <v>46120</v>
      </c>
      <c r="I45" s="106" t="s">
        <v>171</v>
      </c>
      <c r="J45" s="130">
        <f>IF($H$7="","",N13-1)</f>
        <v>46149</v>
      </c>
      <c r="K45" s="107"/>
      <c r="L45" s="108"/>
      <c r="N45" s="509" t="s">
        <v>201</v>
      </c>
      <c r="O45" s="509"/>
      <c r="P45" s="509"/>
      <c r="Q45" s="109">
        <f>N13</f>
        <v>46150</v>
      </c>
      <c r="R45" s="106" t="s">
        <v>171</v>
      </c>
      <c r="S45" s="110">
        <f>IF($H$7="","",W13-1)</f>
        <v>46180</v>
      </c>
      <c r="T45" s="111"/>
      <c r="U45" s="111"/>
      <c r="W45" s="509" t="s">
        <v>202</v>
      </c>
      <c r="X45" s="509"/>
      <c r="Y45" s="509"/>
      <c r="Z45" s="109">
        <f>W13</f>
        <v>46181</v>
      </c>
      <c r="AA45" s="106" t="s">
        <v>171</v>
      </c>
      <c r="AB45" s="110">
        <f>J7</f>
        <v>46210</v>
      </c>
      <c r="AC45" s="111"/>
      <c r="AD45" s="111"/>
      <c r="AI45" s="354">
        <v>46613</v>
      </c>
      <c r="AJ45" s="136" t="s">
        <v>628</v>
      </c>
    </row>
    <row r="46" spans="1:36" ht="24" customHeight="1">
      <c r="D46" s="175" t="s">
        <v>260</v>
      </c>
      <c r="E46" s="508" t="s">
        <v>203</v>
      </c>
      <c r="F46" s="508"/>
      <c r="G46" s="508"/>
      <c r="H46" s="112">
        <f>COUNT(G13:G43)</f>
        <v>0</v>
      </c>
      <c r="I46" s="113"/>
      <c r="J46" s="113"/>
      <c r="K46" s="114"/>
      <c r="L46" s="114"/>
      <c r="M46" s="114"/>
      <c r="N46" s="508" t="s">
        <v>203</v>
      </c>
      <c r="O46" s="508"/>
      <c r="P46" s="508"/>
      <c r="Q46" s="115">
        <f>COUNT(P13:P43)</f>
        <v>0</v>
      </c>
      <c r="R46" s="116"/>
      <c r="S46" s="117"/>
      <c r="T46" s="114"/>
      <c r="U46" s="114"/>
      <c r="V46" s="114"/>
      <c r="W46" s="508" t="s">
        <v>203</v>
      </c>
      <c r="X46" s="508"/>
      <c r="Y46" s="508"/>
      <c r="Z46" s="112">
        <f>COUNT(Y13:Y43)</f>
        <v>0</v>
      </c>
      <c r="AA46" s="118"/>
      <c r="AB46" s="118"/>
      <c r="AC46" s="114"/>
      <c r="AD46" s="114"/>
      <c r="AE46" s="114"/>
      <c r="AF46" s="114"/>
      <c r="AI46" s="354">
        <v>46614</v>
      </c>
      <c r="AJ46" s="136" t="s">
        <v>628</v>
      </c>
    </row>
    <row r="47" spans="1:36" ht="24" customHeight="1">
      <c r="D47" s="175" t="s">
        <v>260</v>
      </c>
      <c r="E47" s="508" t="s">
        <v>153</v>
      </c>
      <c r="F47" s="508"/>
      <c r="G47" s="508"/>
      <c r="H47" s="119">
        <f>SUM(G13:G43)</f>
        <v>0</v>
      </c>
      <c r="I47" s="120"/>
      <c r="J47" s="120"/>
      <c r="K47" s="121"/>
      <c r="L47" s="121"/>
      <c r="M47" s="121"/>
      <c r="N47" s="508" t="s">
        <v>153</v>
      </c>
      <c r="O47" s="508"/>
      <c r="P47" s="508"/>
      <c r="Q47" s="122">
        <f>SUM(P13:P43)</f>
        <v>0</v>
      </c>
      <c r="R47" s="123"/>
      <c r="S47" s="124"/>
      <c r="T47" s="121"/>
      <c r="U47" s="121"/>
      <c r="V47" s="121"/>
      <c r="W47" s="508" t="s">
        <v>153</v>
      </c>
      <c r="X47" s="508"/>
      <c r="Y47" s="508"/>
      <c r="Z47" s="119">
        <f>SUM(Y13:Y43)</f>
        <v>0</v>
      </c>
      <c r="AA47" s="124"/>
      <c r="AB47" s="124"/>
      <c r="AC47" s="121"/>
      <c r="AD47" s="311"/>
      <c r="AE47" s="121"/>
      <c r="AF47" s="312"/>
      <c r="AI47" s="354">
        <v>46650</v>
      </c>
      <c r="AJ47" s="136" t="s">
        <v>307</v>
      </c>
    </row>
    <row r="48" spans="1:36" ht="23.25" customHeight="1">
      <c r="E48" s="125" t="s">
        <v>285</v>
      </c>
      <c r="F48" s="104"/>
      <c r="G48" s="105"/>
      <c r="H48" s="104"/>
      <c r="I48" s="104"/>
      <c r="J48" s="104"/>
      <c r="K48" s="104"/>
      <c r="L48" s="104"/>
      <c r="M48" s="104"/>
      <c r="N48" s="104"/>
      <c r="O48" s="104"/>
      <c r="P48" s="105"/>
      <c r="Q48" s="104"/>
      <c r="R48" s="104"/>
      <c r="S48" s="104"/>
      <c r="T48" s="104"/>
      <c r="U48" s="104"/>
      <c r="V48" s="104"/>
      <c r="W48" s="104"/>
      <c r="X48" s="104"/>
      <c r="Y48" s="105"/>
      <c r="Z48" s="104"/>
      <c r="AA48" s="104"/>
      <c r="AB48" s="104"/>
      <c r="AD48" s="101" t="s">
        <v>204</v>
      </c>
      <c r="AE48" s="112">
        <f>H46+Q46+Z46</f>
        <v>0</v>
      </c>
      <c r="AF48" s="313"/>
      <c r="AI48" s="354">
        <v>46653</v>
      </c>
      <c r="AJ48" s="136" t="s">
        <v>308</v>
      </c>
    </row>
    <row r="49" spans="1:36" ht="23.25" customHeight="1">
      <c r="E49" s="125" t="s">
        <v>205</v>
      </c>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D49" s="314" t="s">
        <v>206</v>
      </c>
      <c r="AE49" s="119">
        <f>H47+Q47+Z47</f>
        <v>0</v>
      </c>
      <c r="AF49" s="120"/>
      <c r="AI49" s="354">
        <v>46671</v>
      </c>
      <c r="AJ49" s="136" t="s">
        <v>306</v>
      </c>
    </row>
    <row r="50" spans="1:36" ht="19.5" customHeight="1">
      <c r="A50" s="127" t="s">
        <v>207</v>
      </c>
      <c r="E50" s="128"/>
      <c r="G50" s="45"/>
      <c r="P50" s="45"/>
      <c r="Y50" s="45"/>
      <c r="AI50" s="354">
        <v>46694</v>
      </c>
      <c r="AJ50" s="136" t="s">
        <v>309</v>
      </c>
    </row>
    <row r="51" spans="1:36" ht="19.5" customHeight="1">
      <c r="A51" s="45" t="s">
        <v>208</v>
      </c>
      <c r="E51" s="128"/>
      <c r="G51" s="45"/>
      <c r="P51" s="45"/>
      <c r="Y51" s="45"/>
      <c r="AI51" s="354">
        <v>46714</v>
      </c>
      <c r="AJ51" s="136" t="s">
        <v>310</v>
      </c>
    </row>
    <row r="52" spans="1:36" ht="19.5" customHeight="1">
      <c r="A52" s="45" t="s">
        <v>209</v>
      </c>
      <c r="AI52" s="354">
        <v>46750</v>
      </c>
      <c r="AJ52" s="136" t="s">
        <v>630</v>
      </c>
    </row>
    <row r="53" spans="1:36" ht="19.5" customHeight="1">
      <c r="A53" s="45" t="s">
        <v>219</v>
      </c>
      <c r="AI53" s="354">
        <v>46751</v>
      </c>
      <c r="AJ53" s="136" t="s">
        <v>630</v>
      </c>
    </row>
    <row r="54" spans="1:36" ht="19.5" customHeight="1">
      <c r="A54" s="45" t="s">
        <v>210</v>
      </c>
      <c r="AI54" s="354">
        <v>46752</v>
      </c>
      <c r="AJ54" s="136" t="s">
        <v>630</v>
      </c>
    </row>
    <row r="55" spans="1:36" ht="19.5" customHeight="1">
      <c r="A55" s="45" t="s">
        <v>211</v>
      </c>
      <c r="AI55" s="354">
        <v>46753</v>
      </c>
      <c r="AJ55" s="136" t="s">
        <v>315</v>
      </c>
    </row>
    <row r="56" spans="1:36" ht="19.5" customHeight="1">
      <c r="A56" s="45" t="s">
        <v>212</v>
      </c>
      <c r="AI56" s="354">
        <v>46754</v>
      </c>
      <c r="AJ56" s="136" t="s">
        <v>630</v>
      </c>
    </row>
    <row r="57" spans="1:36" ht="19.5" customHeight="1">
      <c r="A57" s="45" t="s">
        <v>282</v>
      </c>
      <c r="AI57" s="354">
        <v>46755</v>
      </c>
      <c r="AJ57" s="136" t="s">
        <v>630</v>
      </c>
    </row>
    <row r="58" spans="1:36" ht="19.5" customHeight="1">
      <c r="A58" s="45" t="s">
        <v>283</v>
      </c>
      <c r="AI58" s="354">
        <v>46762</v>
      </c>
      <c r="AJ58" s="136" t="s">
        <v>311</v>
      </c>
    </row>
    <row r="59" spans="1:36" ht="19.5" customHeight="1">
      <c r="A59" s="45" t="s">
        <v>338</v>
      </c>
      <c r="AI59" s="354">
        <v>46794</v>
      </c>
      <c r="AJ59" s="136" t="s">
        <v>312</v>
      </c>
    </row>
    <row r="60" spans="1:36" ht="19.5" customHeight="1">
      <c r="A60" s="45" t="s">
        <v>291</v>
      </c>
      <c r="AI60" s="354">
        <v>46806</v>
      </c>
      <c r="AJ60" s="136" t="s">
        <v>313</v>
      </c>
    </row>
    <row r="61" spans="1:36" ht="19.5" customHeight="1">
      <c r="A61" s="45" t="s">
        <v>292</v>
      </c>
      <c r="AI61" s="354">
        <v>46832</v>
      </c>
      <c r="AJ61" s="136" t="s">
        <v>314</v>
      </c>
    </row>
    <row r="62" spans="1:36" ht="19.5" customHeight="1">
      <c r="A62" s="45" t="s">
        <v>213</v>
      </c>
      <c r="AI62" s="354"/>
      <c r="AJ62" s="136"/>
    </row>
    <row r="63" spans="1:36" ht="19.5" customHeight="1">
      <c r="AI63" s="354"/>
      <c r="AJ63" s="136"/>
    </row>
    <row r="64" spans="1:36" ht="19.5" customHeight="1">
      <c r="AI64" s="354"/>
      <c r="AJ64" s="136"/>
    </row>
    <row r="65" spans="1:36" ht="19.5" customHeight="1">
      <c r="AI65" s="354"/>
      <c r="AJ65" s="136"/>
    </row>
    <row r="66" spans="1:36" ht="19.5" customHeight="1">
      <c r="AI66" s="354"/>
      <c r="AJ66" s="136"/>
    </row>
    <row r="67" spans="1:36" ht="19.5" customHeight="1">
      <c r="A67" s="45" t="s">
        <v>284</v>
      </c>
      <c r="AI67" s="354"/>
      <c r="AJ67" s="136"/>
    </row>
    <row r="68" spans="1:36" ht="19.5" customHeight="1">
      <c r="A68" s="45" t="s">
        <v>303</v>
      </c>
      <c r="AI68" s="354"/>
      <c r="AJ68" s="136"/>
    </row>
    <row r="69" spans="1:36" ht="19.5" customHeight="1">
      <c r="AI69" s="45" t="s">
        <v>316</v>
      </c>
    </row>
    <row r="70" spans="1:36" ht="19.5" customHeight="1"/>
  </sheetData>
  <mergeCells count="22">
    <mergeCell ref="E47:G47"/>
    <mergeCell ref="N47:P47"/>
    <mergeCell ref="W47:Y47"/>
    <mergeCell ref="W11:AE11"/>
    <mergeCell ref="E45:G45"/>
    <mergeCell ref="N45:P45"/>
    <mergeCell ref="W45:Y45"/>
    <mergeCell ref="E46:G46"/>
    <mergeCell ref="N46:P46"/>
    <mergeCell ref="W46:Y46"/>
    <mergeCell ref="N11:V11"/>
    <mergeCell ref="E6:G6"/>
    <mergeCell ref="E7:G7"/>
    <mergeCell ref="E8:G8"/>
    <mergeCell ref="E9:G9"/>
    <mergeCell ref="E11:M11"/>
    <mergeCell ref="Q2:U2"/>
    <mergeCell ref="AB2:AE2"/>
    <mergeCell ref="E4:G4"/>
    <mergeCell ref="N4:Q4"/>
    <mergeCell ref="E5:G5"/>
    <mergeCell ref="N5:Q5"/>
  </mergeCells>
  <phoneticPr fontId="2"/>
  <conditionalFormatting sqref="E13:M43">
    <cfRule type="expression" dxfId="19" priority="16" stopIfTrue="1">
      <formula>COUNTIF($AI$11:$AI$67,$E13)=1</formula>
    </cfRule>
    <cfRule type="expression" dxfId="18" priority="17" stopIfTrue="1">
      <formula>WEEKDAY($E13,1)=7</formula>
    </cfRule>
    <cfRule type="expression" dxfId="17" priority="18" stopIfTrue="1">
      <formula>WEEKDAY($E13,1)=1</formula>
    </cfRule>
  </conditionalFormatting>
  <conditionalFormatting sqref="H13:M43">
    <cfRule type="cellIs" dxfId="16" priority="3" stopIfTrue="1" operator="equal">
      <formula>"就職活動日"</formula>
    </cfRule>
  </conditionalFormatting>
  <conditionalFormatting sqref="N13:V43">
    <cfRule type="expression" dxfId="15" priority="19" stopIfTrue="1">
      <formula>COUNTIF($AI$11:$AI$67,$N13)=1</formula>
    </cfRule>
    <cfRule type="expression" dxfId="14" priority="20" stopIfTrue="1">
      <formula>WEEKDAY($N13,1)=7</formula>
    </cfRule>
    <cfRule type="expression" dxfId="13" priority="21" stopIfTrue="1">
      <formula>WEEKDAY($N13,1)=1</formula>
    </cfRule>
  </conditionalFormatting>
  <conditionalFormatting sqref="Q13:V43">
    <cfRule type="cellIs" dxfId="12" priority="2" stopIfTrue="1" operator="equal">
      <formula>"就職活動日"</formula>
    </cfRule>
  </conditionalFormatting>
  <conditionalFormatting sqref="W13:AE43">
    <cfRule type="expression" dxfId="11" priority="22" stopIfTrue="1">
      <formula>COUNTIF($AI$11:$AI$67,$W13)=1</formula>
    </cfRule>
    <cfRule type="expression" dxfId="10" priority="23" stopIfTrue="1">
      <formula>WEEKDAY($W13,1)=7</formula>
    </cfRule>
    <cfRule type="expression" dxfId="9" priority="24" stopIfTrue="1">
      <formula>WEEKDAY($W13,1)=1</formula>
    </cfRule>
  </conditionalFormatting>
  <conditionalFormatting sqref="Z13:AE43">
    <cfRule type="cellIs" dxfId="8" priority="1" stopIfTrue="1" operator="equal">
      <formula>"就職活動日"</formula>
    </cfRule>
  </conditionalFormatting>
  <conditionalFormatting sqref="AF13">
    <cfRule type="expression" dxfId="7" priority="25" stopIfTrue="1">
      <formula>COUNTIF($AI$11:$AI$67,$AF13)=1</formula>
    </cfRule>
    <cfRule type="expression" dxfId="6" priority="26" stopIfTrue="1">
      <formula>WEEKDAY($AF13,1)=7</formula>
    </cfRule>
    <cfRule type="expression" dxfId="5" priority="27" stopIfTrue="1">
      <formula>WEEKDAY($AF13,1)=1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6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42 TW65542 ADS65542 ANO65542 AXK65542 BHG65542 BRC65542 CAY65542 CKU65542 CUQ65542 DEM65542 DOI65542 DYE65542 EIA65542 ERW65542 FBS65542 FLO65542 FVK65542 GFG65542 GPC65542 GYY65542 HIU65542 HSQ65542 ICM65542 IMI65542 IWE65542 JGA65542 JPW65542 JZS65542 KJO65542 KTK65542 LDG65542 LNC65542 LWY65542 MGU65542 MQQ65542 NAM65542 NKI65542 NUE65542 OEA65542 ONW65542 OXS65542 PHO65542 PRK65542 QBG65542 QLC65542 QUY65542 REU65542 ROQ65542 RYM65542 SII65542 SSE65542 TCA65542 TLW65542 TVS65542 UFO65542 UPK65542 UZG65542 VJC65542 VSY65542 WCU65542 WMQ65542 WWM65542 KA131078 TW131078 ADS131078 ANO131078 AXK131078 BHG131078 BRC131078 CAY131078 CKU131078 CUQ131078 DEM131078 DOI131078 DYE131078 EIA131078 ERW131078 FBS131078 FLO131078 FVK131078 GFG131078 GPC131078 GYY131078 HIU131078 HSQ131078 ICM131078 IMI131078 IWE131078 JGA131078 JPW131078 JZS131078 KJO131078 KTK131078 LDG131078 LNC131078 LWY131078 MGU131078 MQQ131078 NAM131078 NKI131078 NUE131078 OEA131078 ONW131078 OXS131078 PHO131078 PRK131078 QBG131078 QLC131078 QUY131078 REU131078 ROQ131078 RYM131078 SII131078 SSE131078 TCA131078 TLW131078 TVS131078 UFO131078 UPK131078 UZG131078 VJC131078 VSY131078 WCU131078 WMQ131078 WWM131078 KA196614 TW196614 ADS196614 ANO196614 AXK196614 BHG196614 BRC196614 CAY196614 CKU196614 CUQ196614 DEM196614 DOI196614 DYE196614 EIA196614 ERW196614 FBS196614 FLO196614 FVK196614 GFG196614 GPC196614 GYY196614 HIU196614 HSQ196614 ICM196614 IMI196614 IWE196614 JGA196614 JPW196614 JZS196614 KJO196614 KTK196614 LDG196614 LNC196614 LWY196614 MGU196614 MQQ196614 NAM196614 NKI196614 NUE196614 OEA196614 ONW196614 OXS196614 PHO196614 PRK196614 QBG196614 QLC196614 QUY196614 REU196614 ROQ196614 RYM196614 SII196614 SSE196614 TCA196614 TLW196614 TVS196614 UFO196614 UPK196614 UZG196614 VJC196614 VSY196614 WCU196614 WMQ196614 WWM196614 KA262150 TW262150 ADS262150 ANO262150 AXK262150 BHG262150 BRC262150 CAY262150 CKU262150 CUQ262150 DEM262150 DOI262150 DYE262150 EIA262150 ERW262150 FBS262150 FLO262150 FVK262150 GFG262150 GPC262150 GYY262150 HIU262150 HSQ262150 ICM262150 IMI262150 IWE262150 JGA262150 JPW262150 JZS262150 KJO262150 KTK262150 LDG262150 LNC262150 LWY262150 MGU262150 MQQ262150 NAM262150 NKI262150 NUE262150 OEA262150 ONW262150 OXS262150 PHO262150 PRK262150 QBG262150 QLC262150 QUY262150 REU262150 ROQ262150 RYM262150 SII262150 SSE262150 TCA262150 TLW262150 TVS262150 UFO262150 UPK262150 UZG262150 VJC262150 VSY262150 WCU262150 WMQ262150 WWM262150 KA327686 TW327686 ADS327686 ANO327686 AXK327686 BHG327686 BRC327686 CAY327686 CKU327686 CUQ327686 DEM327686 DOI327686 DYE327686 EIA327686 ERW327686 FBS327686 FLO327686 FVK327686 GFG327686 GPC327686 GYY327686 HIU327686 HSQ327686 ICM327686 IMI327686 IWE327686 JGA327686 JPW327686 JZS327686 KJO327686 KTK327686 LDG327686 LNC327686 LWY327686 MGU327686 MQQ327686 NAM327686 NKI327686 NUE327686 OEA327686 ONW327686 OXS327686 PHO327686 PRK327686 QBG327686 QLC327686 QUY327686 REU327686 ROQ327686 RYM327686 SII327686 SSE327686 TCA327686 TLW327686 TVS327686 UFO327686 UPK327686 UZG327686 VJC327686 VSY327686 WCU327686 WMQ327686 WWM327686 KA393222 TW393222 ADS393222 ANO393222 AXK393222 BHG393222 BRC393222 CAY393222 CKU393222 CUQ393222 DEM393222 DOI393222 DYE393222 EIA393222 ERW393222 FBS393222 FLO393222 FVK393222 GFG393222 GPC393222 GYY393222 HIU393222 HSQ393222 ICM393222 IMI393222 IWE393222 JGA393222 JPW393222 JZS393222 KJO393222 KTK393222 LDG393222 LNC393222 LWY393222 MGU393222 MQQ393222 NAM393222 NKI393222 NUE393222 OEA393222 ONW393222 OXS393222 PHO393222 PRK393222 QBG393222 QLC393222 QUY393222 REU393222 ROQ393222 RYM393222 SII393222 SSE393222 TCA393222 TLW393222 TVS393222 UFO393222 UPK393222 UZG393222 VJC393222 VSY393222 WCU393222 WMQ393222 WWM393222 KA458758 TW458758 ADS458758 ANO458758 AXK458758 BHG458758 BRC458758 CAY458758 CKU458758 CUQ458758 DEM458758 DOI458758 DYE458758 EIA458758 ERW458758 FBS458758 FLO458758 FVK458758 GFG458758 GPC458758 GYY458758 HIU458758 HSQ458758 ICM458758 IMI458758 IWE458758 JGA458758 JPW458758 JZS458758 KJO458758 KTK458758 LDG458758 LNC458758 LWY458758 MGU458758 MQQ458758 NAM458758 NKI458758 NUE458758 OEA458758 ONW458758 OXS458758 PHO458758 PRK458758 QBG458758 QLC458758 QUY458758 REU458758 ROQ458758 RYM458758 SII458758 SSE458758 TCA458758 TLW458758 TVS458758 UFO458758 UPK458758 UZG458758 VJC458758 VSY458758 WCU458758 WMQ458758 WWM458758 KA524294 TW524294 ADS524294 ANO524294 AXK524294 BHG524294 BRC524294 CAY524294 CKU524294 CUQ524294 DEM524294 DOI524294 DYE524294 EIA524294 ERW524294 FBS524294 FLO524294 FVK524294 GFG524294 GPC524294 GYY524294 HIU524294 HSQ524294 ICM524294 IMI524294 IWE524294 JGA524294 JPW524294 JZS524294 KJO524294 KTK524294 LDG524294 LNC524294 LWY524294 MGU524294 MQQ524294 NAM524294 NKI524294 NUE524294 OEA524294 ONW524294 OXS524294 PHO524294 PRK524294 QBG524294 QLC524294 QUY524294 REU524294 ROQ524294 RYM524294 SII524294 SSE524294 TCA524294 TLW524294 TVS524294 UFO524294 UPK524294 UZG524294 VJC524294 VSY524294 WCU524294 WMQ524294 WWM524294 KA589830 TW589830 ADS589830 ANO589830 AXK589830 BHG589830 BRC589830 CAY589830 CKU589830 CUQ589830 DEM589830 DOI589830 DYE589830 EIA589830 ERW589830 FBS589830 FLO589830 FVK589830 GFG589830 GPC589830 GYY589830 HIU589830 HSQ589830 ICM589830 IMI589830 IWE589830 JGA589830 JPW589830 JZS589830 KJO589830 KTK589830 LDG589830 LNC589830 LWY589830 MGU589830 MQQ589830 NAM589830 NKI589830 NUE589830 OEA589830 ONW589830 OXS589830 PHO589830 PRK589830 QBG589830 QLC589830 QUY589830 REU589830 ROQ589830 RYM589830 SII589830 SSE589830 TCA589830 TLW589830 TVS589830 UFO589830 UPK589830 UZG589830 VJC589830 VSY589830 WCU589830 WMQ589830 WWM589830 KA655366 TW655366 ADS655366 ANO655366 AXK655366 BHG655366 BRC655366 CAY655366 CKU655366 CUQ655366 DEM655366 DOI655366 DYE655366 EIA655366 ERW655366 FBS655366 FLO655366 FVK655366 GFG655366 GPC655366 GYY655366 HIU655366 HSQ655366 ICM655366 IMI655366 IWE655366 JGA655366 JPW655366 JZS655366 KJO655366 KTK655366 LDG655366 LNC655366 LWY655366 MGU655366 MQQ655366 NAM655366 NKI655366 NUE655366 OEA655366 ONW655366 OXS655366 PHO655366 PRK655366 QBG655366 QLC655366 QUY655366 REU655366 ROQ655366 RYM655366 SII655366 SSE655366 TCA655366 TLW655366 TVS655366 UFO655366 UPK655366 UZG655366 VJC655366 VSY655366 WCU655366 WMQ655366 WWM655366 KA720902 TW720902 ADS720902 ANO720902 AXK720902 BHG720902 BRC720902 CAY720902 CKU720902 CUQ720902 DEM720902 DOI720902 DYE720902 EIA720902 ERW720902 FBS720902 FLO720902 FVK720902 GFG720902 GPC720902 GYY720902 HIU720902 HSQ720902 ICM720902 IMI720902 IWE720902 JGA720902 JPW720902 JZS720902 KJO720902 KTK720902 LDG720902 LNC720902 LWY720902 MGU720902 MQQ720902 NAM720902 NKI720902 NUE720902 OEA720902 ONW720902 OXS720902 PHO720902 PRK720902 QBG720902 QLC720902 QUY720902 REU720902 ROQ720902 RYM720902 SII720902 SSE720902 TCA720902 TLW720902 TVS720902 UFO720902 UPK720902 UZG720902 VJC720902 VSY720902 WCU720902 WMQ720902 WWM720902 KA786438 TW786438 ADS786438 ANO786438 AXK786438 BHG786438 BRC786438 CAY786438 CKU786438 CUQ786438 DEM786438 DOI786438 DYE786438 EIA786438 ERW786438 FBS786438 FLO786438 FVK786438 GFG786438 GPC786438 GYY786438 HIU786438 HSQ786438 ICM786438 IMI786438 IWE786438 JGA786438 JPW786438 JZS786438 KJO786438 KTK786438 LDG786438 LNC786438 LWY786438 MGU786438 MQQ786438 NAM786438 NKI786438 NUE786438 OEA786438 ONW786438 OXS786438 PHO786438 PRK786438 QBG786438 QLC786438 QUY786438 REU786438 ROQ786438 RYM786438 SII786438 SSE786438 TCA786438 TLW786438 TVS786438 UFO786438 UPK786438 UZG786438 VJC786438 VSY786438 WCU786438 WMQ786438 WWM786438 KA851974 TW851974 ADS851974 ANO851974 AXK851974 BHG851974 BRC851974 CAY851974 CKU851974 CUQ851974 DEM851974 DOI851974 DYE851974 EIA851974 ERW851974 FBS851974 FLO851974 FVK851974 GFG851974 GPC851974 GYY851974 HIU851974 HSQ851974 ICM851974 IMI851974 IWE851974 JGA851974 JPW851974 JZS851974 KJO851974 KTK851974 LDG851974 LNC851974 LWY851974 MGU851974 MQQ851974 NAM851974 NKI851974 NUE851974 OEA851974 ONW851974 OXS851974 PHO851974 PRK851974 QBG851974 QLC851974 QUY851974 REU851974 ROQ851974 RYM851974 SII851974 SSE851974 TCA851974 TLW851974 TVS851974 UFO851974 UPK851974 UZG851974 VJC851974 VSY851974 WCU851974 WMQ851974 WWM851974 KA917510 TW917510 ADS917510 ANO917510 AXK917510 BHG917510 BRC917510 CAY917510 CKU917510 CUQ917510 DEM917510 DOI917510 DYE917510 EIA917510 ERW917510 FBS917510 FLO917510 FVK917510 GFG917510 GPC917510 GYY917510 HIU917510 HSQ917510 ICM917510 IMI917510 IWE917510 JGA917510 JPW917510 JZS917510 KJO917510 KTK917510 LDG917510 LNC917510 LWY917510 MGU917510 MQQ917510 NAM917510 NKI917510 NUE917510 OEA917510 ONW917510 OXS917510 PHO917510 PRK917510 QBG917510 QLC917510 QUY917510 REU917510 ROQ917510 RYM917510 SII917510 SSE917510 TCA917510 TLW917510 TVS917510 UFO917510 UPK917510 UZG917510 VJC917510 VSY917510 WCU917510 WMQ917510 WWM917510 WMQ983046 KA983046 TW983046 ADS983046 ANO983046 AXK983046 BHG983046 BRC983046 CAY983046 CKU983046 CUQ983046 DEM983046 DOI983046 DYE983046 EIA983046 ERW983046 FBS983046 FLO983046 FVK983046 GFG983046 GPC983046 GYY983046 HIU983046 HSQ983046 ICM983046 IMI983046 IWE983046 JGA983046 JPW983046 JZS983046 KJO983046 KTK983046 LDG983046 LNC983046 LWY983046 MGU983046 MQQ983046 NAM983046 NKI983046 NUE983046 OEA983046 ONW983046 OXS983046 PHO983046 PRK983046 QBG983046 QLC983046 QUY983046 REU983046 ROQ983046 RYM983046 SII983046 SSE983046 TCA983046 TLW983046 TVS983046 UFO983046 UPK983046 UZG983046 VJC983046 VSY983046 WCU983046 AE65542:AF65542 AE983046:AF983046 AE917510:AF917510 AE851974:AF851974 AE786438:AF786438 AE720902:AF720902 AE655366:AF655366 AE589830:AF589830 AE524294:AF524294 AE458758:AF458758 AE393222:AF393222 AE327686:AF327686 AE262150:AF262150 AE196614:AF196614 AE131078:AF131078" xr:uid="{00000000-0002-0000-0200-000002000000}">
      <formula1>"青森校,弘前校,八戸校,むつ校"</formula1>
    </dataValidation>
    <dataValidation type="list" allowBlank="1" showInputMessage="1" showErrorMessage="1" sqref="H13:M43 Q13:V43 Z13:AE43" xr:uid="{00000000-0002-0000-0200-000003000000}">
      <formula1>$A$13:$A$42</formula1>
    </dataValidation>
    <dataValidation imeMode="off" allowBlank="1" showInputMessage="1" showErrorMessage="1" sqref="J7:J8 H6:H9 N5:Q5 AF2 G13:G43 P13:P43 B13:B41 Y13:Y43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D4" sqref="D4"/>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42" t="s">
        <v>331</v>
      </c>
      <c r="G1" s="5"/>
      <c r="J1" s="42" t="s">
        <v>299</v>
      </c>
    </row>
    <row r="2" spans="1:10" ht="24" customHeight="1" thickBot="1">
      <c r="A2" s="512" t="s">
        <v>323</v>
      </c>
      <c r="B2" s="512"/>
      <c r="C2" s="512"/>
      <c r="D2" s="512"/>
      <c r="E2" s="512"/>
      <c r="F2" s="512"/>
      <c r="G2" s="405" t="s">
        <v>324</v>
      </c>
      <c r="H2" s="406"/>
      <c r="I2" s="406"/>
      <c r="J2" s="407"/>
    </row>
    <row r="3" spans="1:10" ht="24" customHeight="1">
      <c r="A3" s="209"/>
      <c r="B3" s="209"/>
      <c r="C3" s="209"/>
      <c r="D3" s="319"/>
      <c r="E3" s="209"/>
      <c r="F3" s="209"/>
      <c r="G3" s="318"/>
      <c r="H3" s="209"/>
      <c r="I3" s="209"/>
      <c r="J3" s="209"/>
    </row>
    <row r="4" spans="1:10" s="322" customFormat="1" ht="23.25" customHeight="1">
      <c r="A4" s="513" t="s">
        <v>28</v>
      </c>
      <c r="B4" s="513"/>
      <c r="C4" s="243" t="s">
        <v>286</v>
      </c>
      <c r="D4" s="243"/>
      <c r="E4" s="243"/>
      <c r="F4" s="320"/>
      <c r="G4" s="336"/>
      <c r="H4" s="321"/>
      <c r="I4" s="321"/>
      <c r="J4" s="321"/>
    </row>
    <row r="5" spans="1:10" s="322" customFormat="1" ht="23.25" customHeight="1">
      <c r="A5" s="510" t="s">
        <v>29</v>
      </c>
      <c r="B5" s="511"/>
      <c r="C5" s="323" t="s">
        <v>287</v>
      </c>
      <c r="D5" s="243"/>
      <c r="E5" s="243"/>
      <c r="F5" s="324"/>
      <c r="G5" s="317"/>
      <c r="H5" s="321"/>
      <c r="I5" s="321"/>
      <c r="J5" s="321"/>
    </row>
    <row r="6" spans="1:10" s="322" customFormat="1" ht="23.25" customHeight="1">
      <c r="A6" s="510" t="s">
        <v>27</v>
      </c>
      <c r="B6" s="511"/>
      <c r="C6" s="325">
        <v>0</v>
      </c>
      <c r="D6" s="243"/>
      <c r="E6" s="243"/>
      <c r="F6" s="324"/>
      <c r="G6" s="317"/>
      <c r="H6" s="321"/>
      <c r="I6" s="321"/>
      <c r="J6" s="321"/>
    </row>
    <row r="7" spans="1:10" s="322" customFormat="1" ht="23.25" customHeight="1">
      <c r="A7" s="510" t="s">
        <v>21</v>
      </c>
      <c r="B7" s="511"/>
      <c r="C7" s="326">
        <v>46120</v>
      </c>
      <c r="D7" s="327" t="s">
        <v>317</v>
      </c>
      <c r="E7" s="328">
        <v>46210</v>
      </c>
      <c r="F7" s="324"/>
      <c r="G7" s="317"/>
      <c r="H7" s="321"/>
      <c r="I7" s="321"/>
      <c r="J7" s="321"/>
    </row>
    <row r="8" spans="1:10" ht="24" customHeight="1">
      <c r="A8" s="329"/>
      <c r="B8" s="329"/>
      <c r="C8" s="329"/>
      <c r="D8" s="329"/>
      <c r="E8" s="329"/>
      <c r="F8" s="329"/>
      <c r="G8" s="337"/>
      <c r="H8" s="330"/>
      <c r="I8" s="330"/>
      <c r="J8" s="330"/>
    </row>
    <row r="9" spans="1:10" s="24" customFormat="1" ht="24" customHeight="1">
      <c r="A9" s="231" t="s">
        <v>318</v>
      </c>
      <c r="B9" s="231" t="s">
        <v>319</v>
      </c>
      <c r="C9" s="231" t="s">
        <v>325</v>
      </c>
      <c r="D9" s="231" t="s">
        <v>320</v>
      </c>
      <c r="E9" s="231" t="s">
        <v>321</v>
      </c>
      <c r="F9" s="235" t="s">
        <v>326</v>
      </c>
      <c r="G9" s="235" t="s">
        <v>327</v>
      </c>
      <c r="H9" s="331" t="s">
        <v>328</v>
      </c>
      <c r="I9" s="331" t="s">
        <v>322</v>
      </c>
      <c r="J9" s="231" t="s">
        <v>329</v>
      </c>
    </row>
    <row r="10" spans="1:10" ht="24" customHeight="1">
      <c r="A10" s="332">
        <v>1</v>
      </c>
      <c r="B10" s="333"/>
      <c r="C10" s="334"/>
      <c r="D10" s="334"/>
      <c r="E10" s="334"/>
      <c r="F10" s="339"/>
      <c r="G10" s="338"/>
      <c r="H10" s="334"/>
      <c r="I10" s="338"/>
      <c r="J10" s="334"/>
    </row>
    <row r="11" spans="1:10" ht="24" customHeight="1">
      <c r="A11" s="332">
        <v>2</v>
      </c>
      <c r="B11" s="333"/>
      <c r="C11" s="334"/>
      <c r="D11" s="334"/>
      <c r="E11" s="334"/>
      <c r="F11" s="339"/>
      <c r="G11" s="338"/>
      <c r="H11" s="334"/>
      <c r="I11" s="338"/>
      <c r="J11" s="334"/>
    </row>
    <row r="12" spans="1:10" ht="24" customHeight="1">
      <c r="A12" s="332">
        <v>3</v>
      </c>
      <c r="B12" s="333"/>
      <c r="C12" s="334"/>
      <c r="D12" s="334"/>
      <c r="E12" s="334"/>
      <c r="F12" s="339"/>
      <c r="G12" s="338"/>
      <c r="H12" s="334"/>
      <c r="I12" s="338"/>
      <c r="J12" s="334"/>
    </row>
    <row r="13" spans="1:10" ht="24" customHeight="1">
      <c r="A13" s="332">
        <v>4</v>
      </c>
      <c r="B13" s="333"/>
      <c r="C13" s="334"/>
      <c r="D13" s="334"/>
      <c r="E13" s="334"/>
      <c r="F13" s="339"/>
      <c r="G13" s="338"/>
      <c r="H13" s="334"/>
      <c r="I13" s="338"/>
      <c r="J13" s="334"/>
    </row>
    <row r="14" spans="1:10" ht="24" customHeight="1">
      <c r="A14" s="332">
        <v>5</v>
      </c>
      <c r="B14" s="333"/>
      <c r="C14" s="334"/>
      <c r="D14" s="334"/>
      <c r="E14" s="334"/>
      <c r="F14" s="339"/>
      <c r="G14" s="338"/>
      <c r="H14" s="334"/>
      <c r="I14" s="338"/>
      <c r="J14" s="334"/>
    </row>
    <row r="15" spans="1:10" ht="24" customHeight="1">
      <c r="A15" s="332">
        <v>6</v>
      </c>
      <c r="B15" s="333"/>
      <c r="C15" s="334"/>
      <c r="D15" s="334"/>
      <c r="E15" s="334"/>
      <c r="F15" s="339"/>
      <c r="G15" s="338"/>
      <c r="H15" s="334"/>
      <c r="I15" s="338"/>
      <c r="J15" s="334"/>
    </row>
    <row r="16" spans="1:10" ht="24" customHeight="1">
      <c r="A16" s="332">
        <v>7</v>
      </c>
      <c r="B16" s="333"/>
      <c r="C16" s="334"/>
      <c r="D16" s="334"/>
      <c r="E16" s="334"/>
      <c r="F16" s="339"/>
      <c r="G16" s="338"/>
      <c r="H16" s="334"/>
      <c r="I16" s="338"/>
      <c r="J16" s="334"/>
    </row>
    <row r="17" spans="1:10" ht="24" customHeight="1">
      <c r="A17" s="332">
        <v>8</v>
      </c>
      <c r="B17" s="333"/>
      <c r="C17" s="334"/>
      <c r="D17" s="334"/>
      <c r="E17" s="334"/>
      <c r="F17" s="339"/>
      <c r="G17" s="338"/>
      <c r="H17" s="334"/>
      <c r="I17" s="338"/>
      <c r="J17" s="334"/>
    </row>
    <row r="18" spans="1:10" ht="24" customHeight="1">
      <c r="A18" s="332">
        <v>9</v>
      </c>
      <c r="B18" s="333"/>
      <c r="C18" s="334"/>
      <c r="D18" s="334"/>
      <c r="E18" s="334"/>
      <c r="F18" s="339"/>
      <c r="G18" s="338"/>
      <c r="H18" s="334"/>
      <c r="I18" s="338"/>
      <c r="J18" s="334"/>
    </row>
    <row r="19" spans="1:10" ht="24" customHeight="1">
      <c r="A19" s="332">
        <v>10</v>
      </c>
      <c r="B19" s="333"/>
      <c r="C19" s="334"/>
      <c r="D19" s="334"/>
      <c r="E19" s="334"/>
      <c r="F19" s="339"/>
      <c r="G19" s="338"/>
      <c r="H19" s="334"/>
      <c r="I19" s="338"/>
      <c r="J19" s="334"/>
    </row>
    <row r="20" spans="1:10" ht="24" customHeight="1">
      <c r="A20" s="332">
        <v>11</v>
      </c>
      <c r="B20" s="334"/>
      <c r="C20" s="334"/>
      <c r="D20" s="334"/>
      <c r="E20" s="334"/>
      <c r="F20" s="339"/>
      <c r="G20" s="338"/>
      <c r="H20" s="334"/>
      <c r="I20" s="338"/>
      <c r="J20" s="334"/>
    </row>
    <row r="21" spans="1:10" ht="24" customHeight="1">
      <c r="A21" s="332">
        <v>12</v>
      </c>
      <c r="B21" s="334"/>
      <c r="C21" s="334"/>
      <c r="D21" s="334"/>
      <c r="E21" s="334"/>
      <c r="F21" s="339"/>
      <c r="G21" s="338"/>
      <c r="H21" s="334"/>
      <c r="I21" s="338"/>
      <c r="J21" s="334"/>
    </row>
    <row r="22" spans="1:10" ht="24" customHeight="1">
      <c r="A22" s="332">
        <v>13</v>
      </c>
      <c r="B22" s="334"/>
      <c r="C22" s="334"/>
      <c r="D22" s="334"/>
      <c r="E22" s="334"/>
      <c r="F22" s="339"/>
      <c r="G22" s="338"/>
      <c r="H22" s="334"/>
      <c r="I22" s="338"/>
      <c r="J22" s="334"/>
    </row>
    <row r="23" spans="1:10" ht="24" customHeight="1">
      <c r="A23" s="332">
        <v>14</v>
      </c>
      <c r="B23" s="334"/>
      <c r="C23" s="334"/>
      <c r="D23" s="334"/>
      <c r="E23" s="334"/>
      <c r="F23" s="339"/>
      <c r="G23" s="338"/>
      <c r="H23" s="334"/>
      <c r="I23" s="338"/>
      <c r="J23" s="334"/>
    </row>
    <row r="24" spans="1:10" ht="24" customHeight="1">
      <c r="A24" s="332">
        <v>15</v>
      </c>
      <c r="B24" s="334"/>
      <c r="C24" s="334"/>
      <c r="D24" s="334"/>
      <c r="E24" s="334"/>
      <c r="F24" s="339"/>
      <c r="G24" s="338"/>
      <c r="H24" s="334"/>
      <c r="I24" s="338"/>
      <c r="J24" s="334"/>
    </row>
    <row r="25" spans="1:10" ht="24" customHeight="1">
      <c r="B25" s="2" t="s">
        <v>330</v>
      </c>
    </row>
    <row r="26" spans="1:10" ht="24" customHeight="1">
      <c r="B26" s="335"/>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G2 H10:H24" xr:uid="{00000000-0002-0000-0300-000000000000}"/>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516" t="s">
        <v>152</v>
      </c>
      <c r="B1" s="516"/>
      <c r="C1" s="516"/>
      <c r="D1" s="516"/>
      <c r="E1" s="516"/>
      <c r="F1" s="133"/>
      <c r="G1" s="138" t="s">
        <v>239</v>
      </c>
      <c r="H1" s="32"/>
    </row>
    <row r="2" spans="1:8" s="8" customFormat="1" ht="18.75" customHeight="1">
      <c r="A2" s="8" t="s">
        <v>269</v>
      </c>
      <c r="D2" s="9"/>
      <c r="F2" s="9"/>
    </row>
    <row r="3" spans="1:8" s="8" customFormat="1" ht="21.75" customHeight="1">
      <c r="A3" s="21" t="s">
        <v>268</v>
      </c>
      <c r="B3" s="20"/>
      <c r="C3" s="20"/>
      <c r="D3" s="217"/>
      <c r="E3" s="20"/>
      <c r="F3" s="217"/>
      <c r="G3" s="20"/>
    </row>
    <row r="4" spans="1:8" s="8" customFormat="1" ht="21.75" customHeight="1">
      <c r="A4" s="21" t="s">
        <v>270</v>
      </c>
      <c r="B4" s="20"/>
      <c r="C4" s="20"/>
      <c r="D4" s="217"/>
      <c r="E4" s="20"/>
      <c r="F4" s="217"/>
      <c r="G4" s="20"/>
    </row>
    <row r="5" spans="1:8" s="11" customFormat="1" ht="21" customHeight="1">
      <c r="A5" s="514" t="s">
        <v>271</v>
      </c>
      <c r="B5" s="514"/>
      <c r="C5" s="514"/>
      <c r="D5" s="514"/>
      <c r="E5" s="514"/>
      <c r="F5" s="514"/>
      <c r="G5" s="514"/>
      <c r="H5" s="33"/>
    </row>
    <row r="6" spans="1:8" s="24" customFormat="1" ht="21.75" customHeight="1">
      <c r="A6" s="514" t="s">
        <v>272</v>
      </c>
      <c r="B6" s="515"/>
      <c r="C6" s="515"/>
      <c r="D6" s="515"/>
      <c r="E6" s="515"/>
      <c r="F6" s="515"/>
      <c r="G6" s="515"/>
      <c r="H6" s="34"/>
    </row>
    <row r="7" spans="1:8" s="8" customFormat="1" ht="12.75" customHeight="1">
      <c r="D7" s="9"/>
      <c r="F7" s="9"/>
    </row>
    <row r="8" spans="1:8" s="8" customFormat="1" ht="25.5" customHeight="1">
      <c r="A8" s="513" t="s">
        <v>28</v>
      </c>
      <c r="B8" s="513"/>
      <c r="C8" s="185" t="s">
        <v>286</v>
      </c>
      <c r="D8" s="218"/>
      <c r="E8" s="219"/>
      <c r="F8" s="9"/>
      <c r="G8" s="22"/>
      <c r="H8" s="22"/>
    </row>
    <row r="9" spans="1:8" s="8" customFormat="1" ht="25.5" customHeight="1">
      <c r="A9" s="513" t="s">
        <v>46</v>
      </c>
      <c r="B9" s="513"/>
      <c r="C9" s="185" t="s">
        <v>287</v>
      </c>
      <c r="D9" s="218"/>
      <c r="E9" s="219"/>
      <c r="F9" s="9"/>
      <c r="G9" s="22"/>
      <c r="H9" s="22"/>
    </row>
    <row r="10" spans="1:8" s="8" customFormat="1" ht="25.5" customHeight="1">
      <c r="A10" s="513" t="s">
        <v>27</v>
      </c>
      <c r="B10" s="513"/>
      <c r="C10" s="190">
        <v>0</v>
      </c>
      <c r="D10" s="218"/>
      <c r="E10" s="219"/>
      <c r="F10" s="9"/>
      <c r="G10" s="14" t="s">
        <v>127</v>
      </c>
    </row>
    <row r="11" spans="1:8" s="8" customFormat="1" ht="25.5" customHeight="1">
      <c r="A11" s="513" t="s">
        <v>108</v>
      </c>
      <c r="B11" s="513"/>
      <c r="C11" s="220"/>
      <c r="D11" s="218"/>
      <c r="E11" s="221"/>
      <c r="G11" s="275">
        <v>0</v>
      </c>
    </row>
    <row r="12" spans="1:8" s="8" customFormat="1" ht="9.75" customHeight="1">
      <c r="A12" s="10"/>
      <c r="B12" s="11"/>
      <c r="C12" s="11"/>
      <c r="D12" s="9"/>
    </row>
    <row r="13" spans="1:8" s="8" customFormat="1" ht="27" customHeight="1">
      <c r="A13" s="24" t="s">
        <v>244</v>
      </c>
      <c r="D13" s="9"/>
    </row>
    <row r="14" spans="1:8" s="8" customFormat="1" ht="21.75" customHeight="1">
      <c r="A14" s="12" t="s">
        <v>7</v>
      </c>
      <c r="B14" s="12" t="s">
        <v>122</v>
      </c>
      <c r="C14" s="12" t="s">
        <v>8</v>
      </c>
      <c r="D14" s="147" t="s">
        <v>240</v>
      </c>
      <c r="E14" s="172" t="s">
        <v>250</v>
      </c>
      <c r="F14" s="173" t="s">
        <v>241</v>
      </c>
      <c r="G14" s="179" t="s">
        <v>251</v>
      </c>
      <c r="H14" s="9"/>
    </row>
    <row r="15" spans="1:8" s="11" customFormat="1" ht="27" customHeight="1">
      <c r="A15" s="25" t="s">
        <v>9</v>
      </c>
      <c r="B15" s="36">
        <v>1</v>
      </c>
      <c r="C15" s="150" t="s">
        <v>58</v>
      </c>
      <c r="D15" s="139"/>
      <c r="E15" s="153" t="s">
        <v>105</v>
      </c>
      <c r="F15" s="143"/>
      <c r="G15" s="157" t="s">
        <v>53</v>
      </c>
    </row>
    <row r="16" spans="1:8" s="11" customFormat="1" ht="27" customHeight="1">
      <c r="A16" s="13"/>
      <c r="B16" s="36">
        <v>2</v>
      </c>
      <c r="C16" s="150" t="s">
        <v>10</v>
      </c>
      <c r="D16" s="139"/>
      <c r="E16" s="153" t="s">
        <v>11</v>
      </c>
      <c r="F16" s="143"/>
      <c r="G16" s="157" t="s">
        <v>53</v>
      </c>
    </row>
    <row r="17" spans="1:8" s="11" customFormat="1" ht="43.5" customHeight="1">
      <c r="A17" s="13"/>
      <c r="B17" s="517">
        <v>3</v>
      </c>
      <c r="C17" s="148" t="s">
        <v>242</v>
      </c>
      <c r="D17" s="140"/>
      <c r="E17" s="154" t="s">
        <v>106</v>
      </c>
      <c r="F17" s="144"/>
      <c r="G17" s="158" t="s">
        <v>53</v>
      </c>
    </row>
    <row r="18" spans="1:8" s="11" customFormat="1" ht="45" customHeight="1">
      <c r="A18" s="13"/>
      <c r="B18" s="518"/>
      <c r="C18" s="151" t="s">
        <v>246</v>
      </c>
      <c r="D18" s="521">
        <v>0</v>
      </c>
      <c r="E18" s="522"/>
      <c r="F18" s="519" t="s">
        <v>57</v>
      </c>
      <c r="G18" s="520"/>
    </row>
    <row r="19" spans="1:8" s="11" customFormat="1" ht="25.5" customHeight="1">
      <c r="A19" s="13"/>
      <c r="B19" s="517">
        <v>4</v>
      </c>
      <c r="C19" s="148" t="s">
        <v>12</v>
      </c>
      <c r="D19" s="140"/>
      <c r="E19" s="155" t="s">
        <v>221</v>
      </c>
      <c r="F19" s="145"/>
      <c r="G19" s="149" t="s">
        <v>53</v>
      </c>
    </row>
    <row r="20" spans="1:8" s="11" customFormat="1" ht="40.5" customHeight="1">
      <c r="A20" s="13"/>
      <c r="B20" s="518"/>
      <c r="C20" s="160" t="s">
        <v>247</v>
      </c>
      <c r="D20" s="529"/>
      <c r="E20" s="530"/>
      <c r="F20" s="527"/>
      <c r="G20" s="528"/>
    </row>
    <row r="21" spans="1:8" s="11" customFormat="1" ht="69.75" customHeight="1">
      <c r="A21" s="13"/>
      <c r="B21" s="523" t="s">
        <v>132</v>
      </c>
      <c r="C21" s="148" t="s">
        <v>222</v>
      </c>
      <c r="D21" s="141"/>
      <c r="E21" s="137" t="s">
        <v>76</v>
      </c>
      <c r="F21" s="145"/>
      <c r="G21" s="159" t="s">
        <v>104</v>
      </c>
      <c r="H21" s="23"/>
    </row>
    <row r="22" spans="1:8" s="11" customFormat="1" ht="30.75" customHeight="1">
      <c r="A22" s="15"/>
      <c r="B22" s="518"/>
      <c r="C22" s="165" t="s">
        <v>248</v>
      </c>
      <c r="D22" s="531"/>
      <c r="E22" s="532"/>
      <c r="F22" s="525"/>
      <c r="G22" s="526"/>
      <c r="H22" s="23"/>
    </row>
    <row r="23" spans="1:8" s="11" customFormat="1" ht="27" customHeight="1">
      <c r="A23" s="31" t="s">
        <v>15</v>
      </c>
      <c r="B23" s="36">
        <v>6</v>
      </c>
      <c r="C23" s="150" t="s">
        <v>56</v>
      </c>
      <c r="D23" s="139"/>
      <c r="E23" s="153" t="s">
        <v>54</v>
      </c>
      <c r="F23" s="142"/>
      <c r="G23" s="157" t="s">
        <v>55</v>
      </c>
    </row>
    <row r="24" spans="1:8" s="11" customFormat="1" ht="27" customHeight="1">
      <c r="A24" s="13"/>
      <c r="B24" s="36">
        <v>7</v>
      </c>
      <c r="C24" s="150" t="s">
        <v>16</v>
      </c>
      <c r="D24" s="139"/>
      <c r="E24" s="153" t="s">
        <v>14</v>
      </c>
      <c r="F24" s="142"/>
      <c r="G24" s="157" t="s">
        <v>13</v>
      </c>
    </row>
    <row r="25" spans="1:8" s="11" customFormat="1" ht="27" customHeight="1">
      <c r="A25" s="13"/>
      <c r="B25" s="36">
        <v>8</v>
      </c>
      <c r="C25" s="150" t="s">
        <v>17</v>
      </c>
      <c r="D25" s="139"/>
      <c r="E25" s="153" t="s">
        <v>14</v>
      </c>
      <c r="F25" s="142"/>
      <c r="G25" s="157" t="s">
        <v>13</v>
      </c>
    </row>
    <row r="26" spans="1:8" s="11" customFormat="1" ht="27" customHeight="1">
      <c r="A26" s="13"/>
      <c r="B26" s="36">
        <v>9</v>
      </c>
      <c r="C26" s="150" t="s">
        <v>18</v>
      </c>
      <c r="D26" s="139"/>
      <c r="E26" s="153" t="s">
        <v>14</v>
      </c>
      <c r="F26" s="142"/>
      <c r="G26" s="157" t="s">
        <v>13</v>
      </c>
    </row>
    <row r="27" spans="1:8" s="11" customFormat="1" ht="27" customHeight="1">
      <c r="A27" s="13"/>
      <c r="B27" s="36">
        <v>10</v>
      </c>
      <c r="C27" s="150" t="s">
        <v>19</v>
      </c>
      <c r="D27" s="139"/>
      <c r="E27" s="153" t="s">
        <v>14</v>
      </c>
      <c r="F27" s="142"/>
      <c r="G27" s="157" t="s">
        <v>13</v>
      </c>
    </row>
    <row r="28" spans="1:8" s="11" customFormat="1" ht="33.75" customHeight="1">
      <c r="A28" s="13"/>
      <c r="B28" s="36">
        <v>11</v>
      </c>
      <c r="C28" s="150" t="s">
        <v>144</v>
      </c>
      <c r="D28" s="139"/>
      <c r="E28" s="153" t="s">
        <v>14</v>
      </c>
      <c r="F28" s="142"/>
      <c r="G28" s="157" t="s">
        <v>13</v>
      </c>
    </row>
    <row r="29" spans="1:8" s="11" customFormat="1" ht="27" customHeight="1">
      <c r="A29" s="13"/>
      <c r="B29" s="36">
        <v>12</v>
      </c>
      <c r="C29" s="150" t="s">
        <v>20</v>
      </c>
      <c r="D29" s="139"/>
      <c r="E29" s="153" t="s">
        <v>14</v>
      </c>
      <c r="F29" s="142"/>
      <c r="G29" s="157" t="s">
        <v>13</v>
      </c>
    </row>
    <row r="30" spans="1:8" s="11" customFormat="1" ht="51" customHeight="1">
      <c r="A30" s="31" t="s">
        <v>133</v>
      </c>
      <c r="B30" s="36">
        <v>13</v>
      </c>
      <c r="C30" s="150" t="s">
        <v>243</v>
      </c>
      <c r="D30" s="139"/>
      <c r="E30" s="153" t="s">
        <v>54</v>
      </c>
      <c r="F30" s="142"/>
      <c r="G30" s="157" t="s">
        <v>55</v>
      </c>
    </row>
    <row r="31" spans="1:8" s="11" customFormat="1" ht="28.5" customHeight="1">
      <c r="A31" s="13"/>
      <c r="B31" s="36">
        <v>14</v>
      </c>
      <c r="C31" s="150" t="s">
        <v>63</v>
      </c>
      <c r="D31" s="139"/>
      <c r="E31" s="153" t="s">
        <v>14</v>
      </c>
      <c r="F31" s="142"/>
      <c r="G31" s="157" t="s">
        <v>13</v>
      </c>
    </row>
    <row r="32" spans="1:8" s="11" customFormat="1" ht="50.25" customHeight="1">
      <c r="A32" s="13"/>
      <c r="B32" s="264">
        <v>15</v>
      </c>
      <c r="C32" s="148" t="s">
        <v>134</v>
      </c>
      <c r="D32" s="140"/>
      <c r="E32" s="154" t="s">
        <v>135</v>
      </c>
      <c r="F32" s="146"/>
      <c r="G32" s="158" t="s">
        <v>53</v>
      </c>
    </row>
    <row r="33" spans="1:8" s="11" customFormat="1" ht="32.25" customHeight="1">
      <c r="A33" s="13"/>
      <c r="B33" s="36">
        <v>16</v>
      </c>
      <c r="C33" s="150" t="s">
        <v>145</v>
      </c>
      <c r="D33" s="139"/>
      <c r="E33" s="153" t="s">
        <v>146</v>
      </c>
      <c r="F33" s="142"/>
      <c r="G33" s="157" t="s">
        <v>147</v>
      </c>
    </row>
    <row r="34" spans="1:8" s="11" customFormat="1" ht="72.75" customHeight="1">
      <c r="A34" s="13"/>
      <c r="B34" s="264">
        <v>17</v>
      </c>
      <c r="C34" s="152" t="s">
        <v>136</v>
      </c>
      <c r="D34" s="276"/>
      <c r="E34" s="156" t="s">
        <v>137</v>
      </c>
      <c r="F34" s="278"/>
      <c r="G34" s="149" t="s">
        <v>53</v>
      </c>
    </row>
    <row r="35" spans="1:8" s="11" customFormat="1" ht="64.5" customHeight="1">
      <c r="A35" s="13"/>
      <c r="B35" s="517">
        <v>18</v>
      </c>
      <c r="C35" s="148" t="s">
        <v>332</v>
      </c>
      <c r="D35" s="277"/>
      <c r="E35" s="137" t="s">
        <v>333</v>
      </c>
      <c r="F35" s="145"/>
      <c r="G35" s="149" t="s">
        <v>138</v>
      </c>
    </row>
    <row r="36" spans="1:8" s="11" customFormat="1" ht="97.5" customHeight="1">
      <c r="A36" s="15"/>
      <c r="B36" s="518"/>
      <c r="C36" s="524" t="s">
        <v>334</v>
      </c>
      <c r="D36" s="524"/>
      <c r="E36" s="524"/>
      <c r="F36" s="524"/>
      <c r="G36" s="524"/>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4" priority="5" operator="equal">
      <formula>1</formula>
    </cfRule>
  </conditionalFormatting>
  <conditionalFormatting sqref="D19 F19 D21 F21">
    <cfRule type="cellIs" dxfId="3" priority="4" operator="equal">
      <formula>1</formula>
    </cfRule>
  </conditionalFormatting>
  <conditionalFormatting sqref="D23:D35">
    <cfRule type="cellIs" dxfId="2" priority="1" operator="equal">
      <formula>1</formula>
    </cfRule>
  </conditionalFormatting>
  <conditionalFormatting sqref="F23:F35">
    <cfRule type="cellIs" dxfId="1" priority="2" operator="equal">
      <formula>1</formula>
    </cfRule>
  </conditionalFormatting>
  <dataValidations count="3">
    <dataValidation imeMode="off" allowBlank="1" showInputMessage="1" showErrorMessage="1" sqref="C10 D23:D35 F21 F19 F15:F17 D15:D19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57"/>
  <sheetViews>
    <sheetView view="pageBreakPreview" zoomScale="75" zoomScaleNormal="100" zoomScaleSheetLayoutView="75" workbookViewId="0">
      <selection activeCell="C6" sqref="C6"/>
    </sheetView>
  </sheetViews>
  <sheetFormatPr defaultRowHeight="13.5"/>
  <cols>
    <col min="1" max="1" width="10.75" customWidth="1"/>
    <col min="2" max="2" width="4.25" customWidth="1"/>
    <col min="3" max="3" width="35" customWidth="1"/>
    <col min="4" max="4" width="3.875" style="1" customWidth="1"/>
    <col min="5" max="5" width="31.875" customWidth="1"/>
    <col min="6" max="6" width="3.875" style="1" customWidth="1"/>
    <col min="7" max="7" width="31.875" customWidth="1"/>
    <col min="8" max="8" width="1" customWidth="1"/>
  </cols>
  <sheetData>
    <row r="1" spans="1:7" s="24" customFormat="1" ht="20.25" customHeight="1">
      <c r="A1" s="516" t="s">
        <v>103</v>
      </c>
      <c r="B1" s="516"/>
      <c r="C1" s="516"/>
      <c r="D1" s="516"/>
      <c r="E1" s="516"/>
      <c r="F1" s="133"/>
      <c r="G1" s="138" t="s">
        <v>264</v>
      </c>
    </row>
    <row r="2" spans="1:7" s="8" customFormat="1" ht="10.5" customHeight="1">
      <c r="D2" s="9"/>
      <c r="F2" s="9"/>
    </row>
    <row r="3" spans="1:7" s="8" customFormat="1" ht="18" customHeight="1">
      <c r="A3" s="289" t="s">
        <v>335</v>
      </c>
      <c r="B3" s="290"/>
      <c r="C3" s="20"/>
      <c r="D3" s="217"/>
      <c r="E3" s="20"/>
      <c r="F3" s="20"/>
      <c r="G3" s="20"/>
    </row>
    <row r="4" spans="1:7" ht="14.25" customHeight="1">
      <c r="A4" s="538" t="s">
        <v>77</v>
      </c>
      <c r="B4" s="538"/>
      <c r="C4" s="538"/>
      <c r="D4" s="538"/>
      <c r="E4" s="538"/>
      <c r="F4" s="538"/>
      <c r="G4" s="538"/>
    </row>
    <row r="5" spans="1:7" s="11" customFormat="1" ht="17.25" customHeight="1">
      <c r="A5" s="514" t="s">
        <v>298</v>
      </c>
      <c r="B5" s="514"/>
      <c r="C5" s="514"/>
      <c r="D5" s="291"/>
      <c r="E5" s="291"/>
      <c r="F5" s="291"/>
      <c r="G5" s="291"/>
    </row>
    <row r="6" spans="1:7" s="11" customFormat="1" ht="19.5" customHeight="1">
      <c r="A6" s="513" t="s">
        <v>28</v>
      </c>
      <c r="B6" s="513"/>
      <c r="C6" s="185" t="s">
        <v>286</v>
      </c>
      <c r="D6" s="218"/>
      <c r="E6" s="219"/>
      <c r="F6" s="291"/>
      <c r="G6" s="291"/>
    </row>
    <row r="7" spans="1:7" s="11" customFormat="1" ht="19.5" customHeight="1">
      <c r="A7" s="513" t="s">
        <v>46</v>
      </c>
      <c r="B7" s="513"/>
      <c r="C7" s="185" t="s">
        <v>287</v>
      </c>
      <c r="D7" s="218"/>
      <c r="E7" s="219"/>
      <c r="F7" s="291"/>
      <c r="G7" s="291"/>
    </row>
    <row r="8" spans="1:7" s="11" customFormat="1" ht="19.5" customHeight="1">
      <c r="A8" s="513" t="s">
        <v>27</v>
      </c>
      <c r="B8" s="513"/>
      <c r="C8" s="190">
        <v>0</v>
      </c>
      <c r="D8" s="218"/>
      <c r="E8" s="219"/>
      <c r="F8" s="291"/>
      <c r="G8" s="291"/>
    </row>
    <row r="9" spans="1:7" s="11" customFormat="1" ht="17.25" customHeight="1">
      <c r="A9" s="291"/>
      <c r="B9" s="291"/>
      <c r="C9" s="291"/>
      <c r="D9" s="291"/>
      <c r="E9" s="291"/>
      <c r="F9" s="291"/>
      <c r="G9" s="291"/>
    </row>
    <row r="10" spans="1:7" s="8" customFormat="1" ht="27" customHeight="1">
      <c r="A10" s="24" t="s">
        <v>244</v>
      </c>
      <c r="D10" s="9"/>
    </row>
    <row r="11" spans="1:7" s="8" customFormat="1" ht="21" customHeight="1">
      <c r="A11" s="12" t="s">
        <v>7</v>
      </c>
      <c r="B11" s="12" t="s">
        <v>139</v>
      </c>
      <c r="C11" s="12" t="s">
        <v>8</v>
      </c>
      <c r="D11" s="147" t="s">
        <v>240</v>
      </c>
      <c r="E11" s="172" t="s">
        <v>250</v>
      </c>
      <c r="F11" s="173" t="s">
        <v>241</v>
      </c>
      <c r="G11" s="179" t="s">
        <v>251</v>
      </c>
    </row>
    <row r="12" spans="1:7" s="8" customFormat="1" ht="32.25" customHeight="1">
      <c r="A12" s="26" t="s">
        <v>78</v>
      </c>
      <c r="B12" s="37">
        <v>19</v>
      </c>
      <c r="C12" s="162" t="s">
        <v>79</v>
      </c>
      <c r="D12" s="279"/>
      <c r="E12" s="164" t="s">
        <v>80</v>
      </c>
      <c r="F12" s="281"/>
      <c r="G12" s="163" t="s">
        <v>140</v>
      </c>
    </row>
    <row r="13" spans="1:7" s="11" customFormat="1" ht="32.25" customHeight="1">
      <c r="A13" s="27"/>
      <c r="B13" s="37">
        <v>20</v>
      </c>
      <c r="C13" s="150" t="s">
        <v>263</v>
      </c>
      <c r="D13" s="279"/>
      <c r="E13" s="153" t="s">
        <v>148</v>
      </c>
      <c r="F13" s="281"/>
      <c r="G13" s="157" t="s">
        <v>149</v>
      </c>
    </row>
    <row r="14" spans="1:7" s="11" customFormat="1" ht="32.25" customHeight="1">
      <c r="A14" s="27"/>
      <c r="B14" s="37">
        <v>21</v>
      </c>
      <c r="C14" s="150" t="s">
        <v>81</v>
      </c>
      <c r="D14" s="279"/>
      <c r="E14" s="153" t="s">
        <v>150</v>
      </c>
      <c r="F14" s="281"/>
      <c r="G14" s="157" t="s">
        <v>151</v>
      </c>
    </row>
    <row r="15" spans="1:7" s="11" customFormat="1" ht="32.25" customHeight="1">
      <c r="A15" s="27"/>
      <c r="B15" s="37">
        <v>22</v>
      </c>
      <c r="C15" s="150" t="s">
        <v>142</v>
      </c>
      <c r="D15" s="279"/>
      <c r="E15" s="153" t="s">
        <v>82</v>
      </c>
      <c r="F15" s="281"/>
      <c r="G15" s="157" t="s">
        <v>83</v>
      </c>
    </row>
    <row r="16" spans="1:7" s="11" customFormat="1" ht="32.25" customHeight="1">
      <c r="A16" s="35" t="s">
        <v>84</v>
      </c>
      <c r="B16" s="37">
        <v>23</v>
      </c>
      <c r="C16" s="150" t="s">
        <v>85</v>
      </c>
      <c r="D16" s="279"/>
      <c r="E16" s="153" t="s">
        <v>86</v>
      </c>
      <c r="F16" s="281"/>
      <c r="G16" s="157" t="s">
        <v>87</v>
      </c>
    </row>
    <row r="17" spans="1:7" s="11" customFormat="1" ht="32.25" customHeight="1">
      <c r="A17" s="27"/>
      <c r="B17" s="37">
        <v>24</v>
      </c>
      <c r="C17" s="150" t="s">
        <v>88</v>
      </c>
      <c r="D17" s="279"/>
      <c r="E17" s="153" t="s">
        <v>89</v>
      </c>
      <c r="F17" s="281"/>
      <c r="G17" s="157" t="s">
        <v>90</v>
      </c>
    </row>
    <row r="18" spans="1:7" s="11" customFormat="1" ht="32.25" customHeight="1">
      <c r="A18" s="27"/>
      <c r="B18" s="37">
        <v>25</v>
      </c>
      <c r="C18" s="150" t="s">
        <v>91</v>
      </c>
      <c r="D18" s="279"/>
      <c r="E18" s="153" t="s">
        <v>89</v>
      </c>
      <c r="F18" s="281"/>
      <c r="G18" s="157" t="s">
        <v>90</v>
      </c>
    </row>
    <row r="19" spans="1:7" s="11" customFormat="1" ht="32.25" customHeight="1">
      <c r="A19" s="27"/>
      <c r="B19" s="37">
        <v>26</v>
      </c>
      <c r="C19" s="150" t="s">
        <v>92</v>
      </c>
      <c r="D19" s="279"/>
      <c r="E19" s="153" t="s">
        <v>93</v>
      </c>
      <c r="F19" s="281"/>
      <c r="G19" s="157" t="s">
        <v>94</v>
      </c>
    </row>
    <row r="20" spans="1:7" s="11" customFormat="1" ht="32.25" customHeight="1">
      <c r="A20" s="35" t="s">
        <v>95</v>
      </c>
      <c r="B20" s="535">
        <v>27</v>
      </c>
      <c r="C20" s="166" t="s">
        <v>96</v>
      </c>
      <c r="D20" s="280"/>
      <c r="E20" s="154" t="s">
        <v>245</v>
      </c>
      <c r="F20" s="282"/>
      <c r="G20" s="158" t="s">
        <v>97</v>
      </c>
    </row>
    <row r="21" spans="1:7" s="11" customFormat="1" ht="32.25" customHeight="1">
      <c r="A21" s="161"/>
      <c r="B21" s="536"/>
      <c r="C21" s="180" t="s">
        <v>249</v>
      </c>
      <c r="D21" s="539">
        <v>0</v>
      </c>
      <c r="E21" s="540"/>
      <c r="F21" s="181"/>
      <c r="G21" s="178"/>
    </row>
    <row r="22" spans="1:7" s="11" customFormat="1" ht="32.25" customHeight="1">
      <c r="A22" s="27"/>
      <c r="B22" s="535">
        <v>28</v>
      </c>
      <c r="C22" s="166" t="s">
        <v>98</v>
      </c>
      <c r="D22" s="167"/>
      <c r="E22" s="154" t="s">
        <v>245</v>
      </c>
      <c r="F22" s="168"/>
      <c r="G22" s="158" t="s">
        <v>97</v>
      </c>
    </row>
    <row r="23" spans="1:7" s="11" customFormat="1" ht="32.25" customHeight="1">
      <c r="A23" s="161"/>
      <c r="B23" s="536"/>
      <c r="C23" s="180" t="s">
        <v>249</v>
      </c>
      <c r="D23" s="539">
        <v>0</v>
      </c>
      <c r="E23" s="540"/>
      <c r="F23" s="181"/>
      <c r="G23" s="178"/>
    </row>
    <row r="24" spans="1:7" s="11" customFormat="1" ht="32.25" customHeight="1">
      <c r="A24" s="28"/>
      <c r="B24" s="535">
        <v>29</v>
      </c>
      <c r="C24" s="166" t="s">
        <v>99</v>
      </c>
      <c r="D24" s="167"/>
      <c r="E24" s="154" t="s">
        <v>245</v>
      </c>
      <c r="F24" s="168"/>
      <c r="G24" s="158" t="s">
        <v>97</v>
      </c>
    </row>
    <row r="25" spans="1:7" s="11" customFormat="1" ht="32.25" customHeight="1">
      <c r="A25" s="161"/>
      <c r="B25" s="536"/>
      <c r="C25" s="169" t="s">
        <v>249</v>
      </c>
      <c r="D25" s="533">
        <v>0</v>
      </c>
      <c r="E25" s="534"/>
      <c r="F25" s="170"/>
      <c r="G25" s="171"/>
    </row>
    <row r="26" spans="1:7" s="11" customFormat="1" ht="32.25" customHeight="1">
      <c r="A26" s="28"/>
      <c r="B26" s="535">
        <v>30</v>
      </c>
      <c r="C26" s="166" t="s">
        <v>100</v>
      </c>
      <c r="D26" s="167"/>
      <c r="E26" s="154" t="s">
        <v>245</v>
      </c>
      <c r="F26" s="168"/>
      <c r="G26" s="158" t="s">
        <v>97</v>
      </c>
    </row>
    <row r="27" spans="1:7" s="11" customFormat="1" ht="32.25" customHeight="1">
      <c r="A27" s="161"/>
      <c r="B27" s="536"/>
      <c r="C27" s="169" t="s">
        <v>249</v>
      </c>
      <c r="D27" s="533">
        <v>0</v>
      </c>
      <c r="E27" s="534"/>
      <c r="F27" s="170"/>
      <c r="G27" s="171"/>
    </row>
    <row r="28" spans="1:7" s="11" customFormat="1" ht="32.25" customHeight="1">
      <c r="A28" s="28"/>
      <c r="B28" s="535">
        <v>31</v>
      </c>
      <c r="C28" s="166" t="s">
        <v>101</v>
      </c>
      <c r="D28" s="167"/>
      <c r="E28" s="154" t="s">
        <v>245</v>
      </c>
      <c r="F28" s="168"/>
      <c r="G28" s="158" t="s">
        <v>97</v>
      </c>
    </row>
    <row r="29" spans="1:7" s="11" customFormat="1" ht="32.25" customHeight="1">
      <c r="A29" s="161"/>
      <c r="B29" s="536"/>
      <c r="C29" s="169" t="s">
        <v>249</v>
      </c>
      <c r="D29" s="533">
        <v>0</v>
      </c>
      <c r="E29" s="534"/>
      <c r="F29" s="170"/>
      <c r="G29" s="171"/>
    </row>
    <row r="30" spans="1:7" s="11" customFormat="1" ht="32.25" customHeight="1">
      <c r="A30" s="28"/>
      <c r="B30" s="535">
        <v>32</v>
      </c>
      <c r="C30" s="166" t="s">
        <v>102</v>
      </c>
      <c r="D30" s="167"/>
      <c r="E30" s="154" t="s">
        <v>245</v>
      </c>
      <c r="F30" s="168"/>
      <c r="G30" s="158" t="s">
        <v>97</v>
      </c>
    </row>
    <row r="31" spans="1:7" s="11" customFormat="1" ht="32.25" customHeight="1">
      <c r="A31" s="161"/>
      <c r="B31" s="536"/>
      <c r="C31" s="169" t="s">
        <v>249</v>
      </c>
      <c r="D31" s="533">
        <v>0</v>
      </c>
      <c r="E31" s="534"/>
      <c r="F31" s="170"/>
      <c r="G31" s="171"/>
    </row>
    <row r="32" spans="1:7" s="11" customFormat="1" ht="32.25" customHeight="1">
      <c r="A32" s="13"/>
      <c r="B32" s="535">
        <v>33</v>
      </c>
      <c r="C32" s="166" t="s">
        <v>143</v>
      </c>
      <c r="D32" s="167"/>
      <c r="E32" s="154" t="s">
        <v>245</v>
      </c>
      <c r="F32" s="168"/>
      <c r="G32" s="158" t="s">
        <v>97</v>
      </c>
    </row>
    <row r="33" spans="1:7" s="11" customFormat="1" ht="32.25" customHeight="1">
      <c r="A33" s="284"/>
      <c r="B33" s="536"/>
      <c r="C33" s="169" t="s">
        <v>249</v>
      </c>
      <c r="D33" s="533">
        <v>0</v>
      </c>
      <c r="E33" s="534"/>
      <c r="F33" s="170"/>
      <c r="G33" s="171"/>
    </row>
    <row r="34" spans="1:7" s="11" customFormat="1" ht="13.5" customHeight="1">
      <c r="B34" s="33"/>
    </row>
    <row r="35" spans="1:7" ht="21.75" customHeight="1">
      <c r="A35" t="s">
        <v>255</v>
      </c>
      <c r="B35" s="30"/>
      <c r="C35" s="16"/>
      <c r="D35" s="17"/>
      <c r="E35" s="16"/>
      <c r="F35" s="17"/>
      <c r="G35" s="16"/>
    </row>
    <row r="36" spans="1:7" ht="11.25" customHeight="1">
      <c r="A36" s="16"/>
      <c r="B36" s="30"/>
      <c r="C36" s="16"/>
      <c r="D36" s="17"/>
      <c r="E36" s="16"/>
      <c r="F36" s="17"/>
      <c r="G36" s="16"/>
    </row>
    <row r="37" spans="1:7" ht="29.25" customHeight="1">
      <c r="A37" s="16"/>
      <c r="B37" s="36">
        <v>27</v>
      </c>
      <c r="C37" s="537"/>
      <c r="D37" s="537"/>
      <c r="E37" s="537"/>
      <c r="F37" s="537"/>
      <c r="G37" s="537"/>
    </row>
    <row r="38" spans="1:7" ht="29.25" customHeight="1">
      <c r="A38" s="16"/>
      <c r="B38" s="36">
        <v>28</v>
      </c>
      <c r="C38" s="537"/>
      <c r="D38" s="537"/>
      <c r="E38" s="537"/>
      <c r="F38" s="537"/>
      <c r="G38" s="537"/>
    </row>
    <row r="39" spans="1:7" ht="29.25" customHeight="1">
      <c r="A39" s="16"/>
      <c r="B39" s="36">
        <v>29</v>
      </c>
      <c r="C39" s="537"/>
      <c r="D39" s="537"/>
      <c r="E39" s="537"/>
      <c r="F39" s="537"/>
      <c r="G39" s="537"/>
    </row>
    <row r="40" spans="1:7" ht="29.25" customHeight="1">
      <c r="A40" s="16"/>
      <c r="B40" s="36">
        <v>30</v>
      </c>
      <c r="C40" s="537"/>
      <c r="D40" s="537"/>
      <c r="E40" s="537"/>
      <c r="F40" s="537"/>
      <c r="G40" s="537"/>
    </row>
    <row r="41" spans="1:7" ht="29.25" customHeight="1">
      <c r="A41" s="16"/>
      <c r="B41" s="36">
        <v>31</v>
      </c>
      <c r="C41" s="537"/>
      <c r="D41" s="537"/>
      <c r="E41" s="537"/>
      <c r="F41" s="537"/>
      <c r="G41" s="537"/>
    </row>
    <row r="42" spans="1:7" ht="29.25" customHeight="1">
      <c r="A42" s="16"/>
      <c r="B42" s="36">
        <v>32</v>
      </c>
      <c r="C42" s="537"/>
      <c r="D42" s="537"/>
      <c r="E42" s="537"/>
      <c r="F42" s="537"/>
      <c r="G42" s="537"/>
    </row>
    <row r="43" spans="1:7" ht="29.25" customHeight="1">
      <c r="A43" s="16"/>
      <c r="B43" s="36">
        <v>33</v>
      </c>
      <c r="C43" s="537"/>
      <c r="D43" s="537"/>
      <c r="E43" s="537"/>
      <c r="F43" s="537"/>
      <c r="G43" s="537"/>
    </row>
    <row r="44" spans="1:7" ht="16.5" customHeight="1">
      <c r="A44" s="16"/>
      <c r="B44" s="38"/>
      <c r="C44" s="29"/>
      <c r="D44" s="29"/>
      <c r="E44" s="29"/>
      <c r="F44" s="29"/>
      <c r="G44" s="29"/>
    </row>
    <row r="45" spans="1:7" ht="14.25">
      <c r="A45" s="16"/>
      <c r="B45" s="30"/>
      <c r="C45" s="16"/>
      <c r="D45" s="17"/>
      <c r="E45" s="16"/>
      <c r="F45" s="17"/>
      <c r="G45" s="16"/>
    </row>
    <row r="46" spans="1:7" ht="14.25">
      <c r="A46" s="16"/>
      <c r="B46" s="30"/>
      <c r="C46" s="16"/>
      <c r="D46" s="17"/>
      <c r="E46" s="16"/>
      <c r="F46" s="17"/>
      <c r="G46" s="16"/>
    </row>
    <row r="47" spans="1:7">
      <c r="A47" s="16"/>
      <c r="B47" s="16"/>
      <c r="C47" s="16"/>
      <c r="D47" s="17"/>
      <c r="E47" s="16"/>
      <c r="F47" s="17"/>
      <c r="G47" s="16"/>
    </row>
    <row r="48" spans="1:7">
      <c r="A48" s="16"/>
      <c r="B48" s="16"/>
      <c r="C48" s="16"/>
      <c r="D48" s="17"/>
      <c r="E48" s="16"/>
      <c r="F48" s="17"/>
      <c r="G48" s="16"/>
    </row>
    <row r="49" spans="1:7">
      <c r="A49" s="16"/>
      <c r="B49" s="16"/>
      <c r="C49" s="16"/>
      <c r="D49" s="17"/>
      <c r="E49" s="16"/>
      <c r="F49" s="17"/>
      <c r="G49" s="16"/>
    </row>
    <row r="50" spans="1:7">
      <c r="A50" s="16"/>
      <c r="B50" s="16"/>
      <c r="C50" s="16"/>
      <c r="D50" s="17"/>
      <c r="E50" s="16"/>
      <c r="F50" s="17"/>
      <c r="G50" s="16"/>
    </row>
    <row r="51" spans="1:7">
      <c r="A51" s="16"/>
      <c r="B51" s="16"/>
      <c r="C51" s="16"/>
      <c r="D51" s="17"/>
      <c r="E51" s="16"/>
      <c r="F51" s="17"/>
      <c r="G51" s="16"/>
    </row>
    <row r="52" spans="1:7">
      <c r="A52" s="16"/>
      <c r="B52" s="16"/>
      <c r="C52" s="16"/>
      <c r="D52" s="17"/>
      <c r="E52" s="16"/>
      <c r="F52" s="17"/>
      <c r="G52" s="16"/>
    </row>
    <row r="53" spans="1:7">
      <c r="A53" s="16"/>
      <c r="B53" s="16"/>
      <c r="C53" s="16"/>
      <c r="D53" s="17"/>
      <c r="E53" s="16"/>
      <c r="F53" s="17"/>
      <c r="G53" s="16"/>
    </row>
    <row r="54" spans="1:7">
      <c r="A54" s="16"/>
      <c r="B54" s="16"/>
      <c r="C54" s="16"/>
      <c r="D54" s="17"/>
      <c r="E54" s="16"/>
      <c r="F54" s="17"/>
      <c r="G54" s="16"/>
    </row>
    <row r="55" spans="1:7">
      <c r="A55" s="16"/>
      <c r="B55" s="16"/>
      <c r="C55" s="16"/>
      <c r="D55" s="17"/>
      <c r="E55" s="16"/>
      <c r="F55" s="17"/>
      <c r="G55" s="16"/>
    </row>
    <row r="56" spans="1:7">
      <c r="A56" s="16"/>
      <c r="B56" s="16"/>
      <c r="C56" s="16"/>
      <c r="D56" s="17"/>
      <c r="E56" s="16"/>
      <c r="F56" s="17"/>
      <c r="G56" s="16"/>
    </row>
    <row r="57" spans="1:7">
      <c r="A57" s="16"/>
      <c r="B57" s="16"/>
      <c r="C57" s="16"/>
      <c r="D57" s="17"/>
      <c r="E57" s="16"/>
      <c r="F57" s="17"/>
      <c r="G57" s="16"/>
    </row>
  </sheetData>
  <mergeCells count="27">
    <mergeCell ref="C43:G43"/>
    <mergeCell ref="A4:G4"/>
    <mergeCell ref="A5:C5"/>
    <mergeCell ref="C37:G37"/>
    <mergeCell ref="C38:G38"/>
    <mergeCell ref="C39:G39"/>
    <mergeCell ref="C40:G40"/>
    <mergeCell ref="C41:G41"/>
    <mergeCell ref="C42:G42"/>
    <mergeCell ref="D21:E21"/>
    <mergeCell ref="D23:E23"/>
    <mergeCell ref="D25:E25"/>
    <mergeCell ref="D27:E27"/>
    <mergeCell ref="D29:E29"/>
    <mergeCell ref="D31:E31"/>
    <mergeCell ref="A6:B6"/>
    <mergeCell ref="A1:E1"/>
    <mergeCell ref="D33:E33"/>
    <mergeCell ref="B20:B21"/>
    <mergeCell ref="B22:B23"/>
    <mergeCell ref="B24:B25"/>
    <mergeCell ref="B26:B27"/>
    <mergeCell ref="B28:B29"/>
    <mergeCell ref="B30:B31"/>
    <mergeCell ref="B32:B33"/>
    <mergeCell ref="A7:B7"/>
    <mergeCell ref="A8:B8"/>
  </mergeCells>
  <phoneticPr fontId="2"/>
  <conditionalFormatting sqref="D12:D20 F12:F20 D22 F22 D24 F24 D26 F26 D28 F28 D30 F30 D32 F32">
    <cfRule type="cellIs" dxfId="0" priority="1" operator="equal">
      <formula>1</formula>
    </cfRule>
  </conditionalFormatting>
  <dataValidations count="2">
    <dataValidation imeMode="off" allowBlank="1" showInputMessage="1" showErrorMessage="1" sqref="D32 D12:D20 D22 D24 D26 D28 D30 F32 F30 F28 F26 F24 F22 F12:F20 C8" xr:uid="{00000000-0002-0000-0500-000000000000}"/>
    <dataValidation imeMode="on" allowBlank="1" showInputMessage="1" showErrorMessage="1" sqref="C6:C7" xr:uid="{00000000-0002-0000-0500-000001000000}"/>
  </dataValidations>
  <pageMargins left="0.78740157480314965" right="0.19685039370078741" top="0.59055118110236227" bottom="0.19685039370078741" header="0.39370078740157483" footer="0.51181102362204722"/>
  <pageSetup paperSize="9" scale="74" fitToWidth="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41"/>
      <c r="J1" s="341" t="s">
        <v>225</v>
      </c>
    </row>
    <row r="2" spans="1:15" ht="27" customHeight="1">
      <c r="B2"/>
      <c r="C2" s="542" t="s">
        <v>2</v>
      </c>
      <c r="D2" s="542"/>
      <c r="E2" s="542"/>
      <c r="F2" s="542"/>
      <c r="G2" s="542"/>
      <c r="H2" s="542"/>
      <c r="I2" s="222"/>
      <c r="J2" s="222"/>
      <c r="K2" s="6"/>
      <c r="L2" s="6"/>
      <c r="M2" s="6"/>
      <c r="N2" s="6"/>
      <c r="O2" s="6"/>
    </row>
    <row r="3" spans="1:15" ht="20.100000000000001" customHeight="1">
      <c r="B3" s="426" t="s">
        <v>28</v>
      </c>
      <c r="C3" s="428"/>
      <c r="D3" s="185" t="s">
        <v>286</v>
      </c>
      <c r="E3" s="342"/>
      <c r="F3" s="343"/>
      <c r="G3" s="343"/>
      <c r="H3" s="344"/>
      <c r="I3" s="345"/>
      <c r="J3" s="345"/>
    </row>
    <row r="4" spans="1:15" ht="20.100000000000001" customHeight="1">
      <c r="B4" s="426" t="s">
        <v>46</v>
      </c>
      <c r="C4" s="428"/>
      <c r="D4" s="185" t="s">
        <v>287</v>
      </c>
      <c r="E4" s="346"/>
      <c r="F4" s="343"/>
      <c r="G4" s="343"/>
      <c r="H4" s="344"/>
      <c r="I4" s="345"/>
      <c r="J4" s="345"/>
    </row>
    <row r="5" spans="1:15" ht="20.100000000000001" customHeight="1">
      <c r="B5" s="426" t="s">
        <v>27</v>
      </c>
      <c r="C5" s="428"/>
      <c r="D5" s="190">
        <v>0</v>
      </c>
      <c r="E5" s="346"/>
      <c r="F5" s="347"/>
      <c r="G5" s="347"/>
      <c r="H5" s="348"/>
      <c r="I5" s="345"/>
      <c r="J5" s="345"/>
    </row>
    <row r="6" spans="1:15" ht="27" customHeight="1">
      <c r="A6" s="131" t="s">
        <v>226</v>
      </c>
      <c r="B6" s="426" t="s">
        <v>223</v>
      </c>
      <c r="C6" s="428"/>
      <c r="D6" s="239"/>
      <c r="E6" s="543" t="s">
        <v>296</v>
      </c>
      <c r="F6" s="543"/>
      <c r="G6" s="543"/>
      <c r="H6" s="543"/>
      <c r="I6" s="345"/>
      <c r="J6" s="345"/>
    </row>
    <row r="7" spans="1:15" ht="51" customHeight="1">
      <c r="B7"/>
      <c r="C7" s="24"/>
      <c r="D7" s="24"/>
      <c r="E7" s="24"/>
      <c r="F7" s="24"/>
      <c r="G7" s="24"/>
      <c r="H7" s="24"/>
      <c r="I7" s="345"/>
      <c r="J7" s="345"/>
    </row>
    <row r="8" spans="1:15" ht="54.75" customHeight="1">
      <c r="B8" s="349" t="s">
        <v>224</v>
      </c>
      <c r="C8" s="350" t="s">
        <v>22</v>
      </c>
      <c r="D8" s="223" t="s">
        <v>23</v>
      </c>
      <c r="E8" s="14" t="s">
        <v>24</v>
      </c>
      <c r="F8" s="349" t="s">
        <v>43</v>
      </c>
      <c r="G8" s="351" t="s">
        <v>44</v>
      </c>
      <c r="H8" s="351" t="s">
        <v>45</v>
      </c>
      <c r="I8" s="352" t="s">
        <v>336</v>
      </c>
      <c r="J8" s="352" t="s">
        <v>337</v>
      </c>
      <c r="K8" s="5"/>
    </row>
    <row r="9" spans="1:15" ht="129.94999999999999" customHeight="1">
      <c r="B9" s="351"/>
      <c r="C9" s="12" t="s">
        <v>229</v>
      </c>
      <c r="D9" s="12"/>
      <c r="E9" s="225" t="s">
        <v>25</v>
      </c>
      <c r="F9" s="14" t="s">
        <v>65</v>
      </c>
      <c r="G9" s="226" t="s">
        <v>67</v>
      </c>
      <c r="H9" s="226" t="s">
        <v>66</v>
      </c>
      <c r="I9" s="315">
        <v>46388</v>
      </c>
      <c r="J9" s="353"/>
    </row>
    <row r="10" spans="1:15" ht="129.94999999999999" customHeight="1">
      <c r="B10" s="351"/>
      <c r="C10" s="12" t="s">
        <v>229</v>
      </c>
      <c r="D10" s="227"/>
      <c r="E10" s="225" t="s">
        <v>26</v>
      </c>
      <c r="F10" s="14"/>
      <c r="G10" s="226"/>
      <c r="H10" s="226"/>
      <c r="I10" s="315"/>
      <c r="J10" s="353"/>
    </row>
    <row r="11" spans="1:15" ht="129.94999999999999" customHeight="1">
      <c r="B11" s="351"/>
      <c r="C11" s="12"/>
      <c r="D11" s="227"/>
      <c r="E11" s="225"/>
      <c r="F11" s="14"/>
      <c r="G11" s="226"/>
      <c r="H11" s="226"/>
      <c r="I11" s="315"/>
      <c r="J11" s="353"/>
    </row>
    <row r="12" spans="1:15" ht="129.94999999999999" customHeight="1">
      <c r="B12" s="351"/>
      <c r="C12" s="12"/>
      <c r="D12" s="12"/>
      <c r="E12" s="225"/>
      <c r="F12" s="14"/>
      <c r="G12" s="226"/>
      <c r="H12" s="226"/>
      <c r="I12" s="315"/>
      <c r="J12" s="353"/>
    </row>
    <row r="13" spans="1:15" ht="129.94999999999999" customHeight="1">
      <c r="B13" s="351"/>
      <c r="C13" s="12"/>
      <c r="D13" s="227"/>
      <c r="E13" s="225"/>
      <c r="F13" s="14"/>
      <c r="G13" s="226"/>
      <c r="H13" s="226"/>
      <c r="I13" s="315"/>
      <c r="J13" s="353"/>
    </row>
    <row r="14" spans="1:15" ht="129.94999999999999" customHeight="1">
      <c r="B14" s="351"/>
      <c r="C14" s="12"/>
      <c r="D14" s="227"/>
      <c r="E14" s="225"/>
      <c r="F14" s="14"/>
      <c r="G14" s="226"/>
      <c r="H14" s="226"/>
      <c r="I14" s="315"/>
      <c r="J14" s="353"/>
    </row>
    <row r="15" spans="1:15" ht="8.25" customHeight="1">
      <c r="C15" s="541"/>
      <c r="D15" s="541"/>
      <c r="E15" s="541"/>
      <c r="F15" s="541"/>
      <c r="G15" s="541"/>
      <c r="H15" s="541"/>
      <c r="I15" s="340"/>
      <c r="J15" s="34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600-000000000000}">
      <formula1>"常　勤,非常勤"</formula1>
    </dataValidation>
    <dataValidation imeMode="off" allowBlank="1" showInputMessage="1" showErrorMessage="1" sqref="D9:D14 E4:E6 D5 I9:I14" xr:uid="{00000000-0002-0000-0600-000001000000}"/>
    <dataValidation imeMode="on" allowBlank="1" showInputMessage="1" showErrorMessage="1" sqref="D3:D4 C9:C14 F9:H14 J9:J14" xr:uid="{00000000-0002-0000-0600-000002000000}"/>
    <dataValidation type="list" allowBlank="1" showInputMessage="1" showErrorMessage="1" sqref="B9:B14" xr:uid="{00000000-0002-0000-0600-000003000000}">
      <formula1>"○"</formula1>
    </dataValidation>
  </dataValidations>
  <printOptions horizontalCentered="1"/>
  <pageMargins left="0.59055118110236227" right="0.39370078740157483" top="0.39370078740157483" bottom="0.39370078740157483" header="0.39370078740157483" footer="0.39370078740157483"/>
  <pageSetup paperSize="9" scale="84" fitToWidth="0" orientation="portrait" r:id="rId1"/>
  <headerFooter alignWithMargins="0"/>
  <colBreaks count="1" manualBreakCount="1">
    <brk id="10" min="1" max="22"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1"/>
  <dimension ref="A1:I23"/>
  <sheetViews>
    <sheetView view="pageBreakPreview" topLeftCell="A9"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28" t="s">
        <v>254</v>
      </c>
    </row>
    <row r="2" spans="1:9" ht="27" customHeight="1">
      <c r="A2" s="545" t="s">
        <v>117</v>
      </c>
      <c r="B2" s="545"/>
      <c r="C2" s="545"/>
      <c r="D2" s="545"/>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47" t="s">
        <v>59</v>
      </c>
      <c r="B5" s="547"/>
      <c r="C5" s="547"/>
      <c r="D5" s="547"/>
    </row>
    <row r="6" spans="1:9" ht="13.5" customHeight="1">
      <c r="A6" s="544" t="s">
        <v>230</v>
      </c>
      <c r="B6" s="544"/>
      <c r="C6" s="544"/>
      <c r="D6" s="544"/>
    </row>
    <row r="7" spans="1:9">
      <c r="A7" s="544"/>
      <c r="B7" s="544"/>
      <c r="C7" s="544"/>
      <c r="D7" s="544"/>
    </row>
    <row r="8" spans="1:9">
      <c r="A8" s="544" t="s">
        <v>115</v>
      </c>
      <c r="B8" s="544"/>
      <c r="C8" s="544"/>
      <c r="D8" s="544"/>
    </row>
    <row r="9" spans="1:9">
      <c r="A9" s="544"/>
      <c r="B9" s="544"/>
      <c r="C9" s="544"/>
      <c r="D9" s="544"/>
    </row>
    <row r="10" spans="1:9">
      <c r="A10" s="546" t="s">
        <v>116</v>
      </c>
      <c r="B10" s="546"/>
      <c r="C10" s="546"/>
      <c r="D10" s="546"/>
    </row>
    <row r="11" spans="1:9">
      <c r="A11" s="20" t="s">
        <v>119</v>
      </c>
      <c r="B11" s="20"/>
      <c r="C11" s="20"/>
      <c r="D11" s="20"/>
    </row>
    <row r="12" spans="1:9">
      <c r="A12" s="546" t="s">
        <v>118</v>
      </c>
      <c r="B12" s="546"/>
      <c r="C12" s="546"/>
      <c r="D12" s="546"/>
    </row>
    <row r="13" spans="1:9">
      <c r="A13" s="19"/>
      <c r="B13" s="19"/>
      <c r="C13" s="19"/>
      <c r="D13" s="19"/>
    </row>
    <row r="14" spans="1:9" s="5" customFormat="1" ht="19.5" customHeight="1">
      <c r="A14" s="216" t="s">
        <v>227</v>
      </c>
      <c r="B14" s="185" t="s">
        <v>286</v>
      </c>
      <c r="C14" s="229"/>
      <c r="D14" s="230"/>
    </row>
    <row r="15" spans="1:9" s="5" customFormat="1" ht="19.5" customHeight="1">
      <c r="A15" s="216" t="s">
        <v>228</v>
      </c>
      <c r="B15" s="185" t="s">
        <v>287</v>
      </c>
      <c r="C15" s="229"/>
      <c r="D15" s="230"/>
    </row>
    <row r="16" spans="1:9" s="5" customFormat="1" ht="19.5" customHeight="1">
      <c r="A16" s="231" t="s">
        <v>27</v>
      </c>
      <c r="B16" s="190">
        <v>0</v>
      </c>
      <c r="C16" s="232"/>
      <c r="D16" s="233"/>
    </row>
    <row r="17" spans="1:5" ht="20.100000000000001" customHeight="1">
      <c r="A17" s="210"/>
      <c r="B17" s="210"/>
      <c r="C17" s="210"/>
      <c r="D17" s="210"/>
    </row>
    <row r="18" spans="1:5" ht="90.75" customHeight="1">
      <c r="A18" s="231" t="s">
        <v>111</v>
      </c>
      <c r="B18" s="234" t="s">
        <v>229</v>
      </c>
      <c r="C18" s="198"/>
      <c r="D18" s="198"/>
      <c r="E18" s="5"/>
    </row>
    <row r="19" spans="1:5" ht="90.75" customHeight="1">
      <c r="A19" s="235" t="s">
        <v>110</v>
      </c>
      <c r="B19" s="236" t="s">
        <v>114</v>
      </c>
      <c r="C19" s="237"/>
      <c r="D19" s="237"/>
    </row>
    <row r="20" spans="1:5" ht="90.75" customHeight="1">
      <c r="A20" s="231" t="s">
        <v>29</v>
      </c>
      <c r="B20" s="236" t="s">
        <v>30</v>
      </c>
      <c r="C20" s="237"/>
      <c r="D20" s="237"/>
    </row>
    <row r="21" spans="1:5" ht="90.75" customHeight="1">
      <c r="A21" s="231" t="s">
        <v>112</v>
      </c>
      <c r="B21" s="236" t="s">
        <v>0</v>
      </c>
      <c r="C21" s="237"/>
      <c r="D21" s="237"/>
    </row>
    <row r="22" spans="1:5" ht="90.75" customHeight="1">
      <c r="A22" s="231" t="s">
        <v>113</v>
      </c>
      <c r="B22" s="216" t="s">
        <v>1</v>
      </c>
      <c r="C22" s="238"/>
      <c r="D22" s="238"/>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700-000000000000}"/>
    <dataValidation imeMode="off" allowBlank="1" showInputMessage="1" showErrorMessage="1" sqref="B16" xr:uid="{00000000-0002-0000-07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0"/>
  <sheetViews>
    <sheetView view="pageBreakPreview" topLeftCell="A18" zoomScaleNormal="100" workbookViewId="0">
      <selection activeCell="B13" sqref="B13"/>
    </sheetView>
  </sheetViews>
  <sheetFormatPr defaultColWidth="9" defaultRowHeight="13.5"/>
  <cols>
    <col min="1" max="1" width="13.75" style="209" customWidth="1"/>
    <col min="2" max="2" width="24.75" style="209" customWidth="1"/>
    <col min="3" max="3" width="9.5" style="209" bestFit="1" customWidth="1"/>
    <col min="4" max="4" width="8" style="209" customWidth="1"/>
    <col min="5" max="6" width="12.625" style="209" customWidth="1"/>
    <col min="7" max="7" width="5.375" style="209" customWidth="1"/>
    <col min="8" max="8" width="5.5" style="209" bestFit="1" customWidth="1"/>
    <col min="9" max="9" width="6.625" style="209" customWidth="1"/>
    <col min="10" max="16384" width="9" style="209"/>
  </cols>
  <sheetData>
    <row r="1" spans="1:8">
      <c r="G1" s="551" t="s">
        <v>294</v>
      </c>
      <c r="H1" s="551"/>
    </row>
    <row r="2" spans="1:8" ht="24">
      <c r="A2" s="552" t="s">
        <v>3</v>
      </c>
      <c r="B2" s="552"/>
      <c r="C2" s="552"/>
      <c r="D2" s="552"/>
      <c r="E2" s="552"/>
      <c r="F2" s="552"/>
      <c r="G2" s="552"/>
      <c r="H2" s="552"/>
    </row>
    <row r="3" spans="1:8" ht="9" customHeight="1">
      <c r="A3" s="240"/>
      <c r="B3" s="240"/>
      <c r="C3" s="240"/>
      <c r="D3" s="240"/>
      <c r="E3" s="240"/>
      <c r="F3" s="240"/>
      <c r="G3" s="240"/>
      <c r="H3" s="240"/>
    </row>
    <row r="4" spans="1:8">
      <c r="A4" s="547" t="s">
        <v>128</v>
      </c>
      <c r="B4" s="547"/>
      <c r="C4" s="547"/>
      <c r="D4" s="547"/>
      <c r="E4" s="547"/>
      <c r="F4" s="547"/>
      <c r="G4" s="547"/>
      <c r="H4" s="547"/>
    </row>
    <row r="5" spans="1:8">
      <c r="A5" s="19" t="s">
        <v>73</v>
      </c>
      <c r="B5" s="19"/>
      <c r="C5" s="19"/>
      <c r="D5" s="19"/>
      <c r="E5" s="19"/>
      <c r="F5" s="19"/>
      <c r="G5" s="19"/>
      <c r="H5" s="19"/>
    </row>
    <row r="6" spans="1:8">
      <c r="A6" s="553" t="s">
        <v>107</v>
      </c>
      <c r="B6" s="554"/>
      <c r="C6" s="554"/>
      <c r="D6" s="554"/>
      <c r="E6" s="554"/>
      <c r="F6" s="554"/>
      <c r="G6" s="554"/>
      <c r="H6" s="554"/>
    </row>
    <row r="7" spans="1:8">
      <c r="A7" s="547" t="s">
        <v>71</v>
      </c>
      <c r="B7" s="547"/>
      <c r="C7" s="547"/>
      <c r="D7" s="547"/>
      <c r="E7" s="547"/>
      <c r="F7" s="547"/>
      <c r="G7" s="547"/>
      <c r="H7" s="547"/>
    </row>
    <row r="8" spans="1:8">
      <c r="A8" s="19" t="s">
        <v>129</v>
      </c>
      <c r="B8" s="19"/>
      <c r="C8" s="19"/>
      <c r="D8" s="19"/>
      <c r="E8" s="19"/>
      <c r="F8" s="19"/>
      <c r="G8" s="19"/>
      <c r="H8" s="19"/>
    </row>
    <row r="9" spans="1:8">
      <c r="A9" s="19" t="s">
        <v>72</v>
      </c>
      <c r="B9" s="19"/>
      <c r="C9" s="19"/>
      <c r="D9" s="19"/>
      <c r="E9" s="19"/>
      <c r="F9" s="19"/>
      <c r="G9" s="19"/>
      <c r="H9" s="19"/>
    </row>
    <row r="10" spans="1:8">
      <c r="A10" s="19" t="s">
        <v>130</v>
      </c>
      <c r="B10" s="19"/>
      <c r="C10" s="19"/>
      <c r="D10" s="19"/>
      <c r="E10" s="19"/>
      <c r="F10" s="19"/>
      <c r="G10" s="19"/>
      <c r="H10" s="19"/>
    </row>
    <row r="11" spans="1:8">
      <c r="A11" s="19" t="s">
        <v>75</v>
      </c>
      <c r="B11" s="19"/>
      <c r="C11" s="19"/>
      <c r="D11" s="19"/>
      <c r="E11" s="19"/>
      <c r="F11" s="19"/>
      <c r="G11" s="19"/>
      <c r="H11" s="19"/>
    </row>
    <row r="12" spans="1:8" ht="12.75" customHeight="1">
      <c r="A12" s="548" t="s">
        <v>141</v>
      </c>
      <c r="B12" s="548"/>
      <c r="C12" s="548"/>
      <c r="D12" s="548"/>
      <c r="E12" s="548"/>
      <c r="F12" s="548"/>
      <c r="G12" s="548"/>
      <c r="H12" s="548"/>
    </row>
    <row r="13" spans="1:8" ht="19.5" customHeight="1">
      <c r="A13" s="241" t="s">
        <v>28</v>
      </c>
      <c r="B13" s="185" t="s">
        <v>286</v>
      </c>
      <c r="C13" s="242"/>
      <c r="D13" s="243"/>
      <c r="E13" s="243"/>
      <c r="F13" s="188"/>
      <c r="G13" s="242"/>
      <c r="H13" s="244"/>
    </row>
    <row r="14" spans="1:8" ht="19.5" customHeight="1">
      <c r="A14" s="241" t="s">
        <v>228</v>
      </c>
      <c r="B14" s="185" t="s">
        <v>287</v>
      </c>
      <c r="C14" s="242"/>
      <c r="D14" s="242"/>
      <c r="E14" s="242"/>
      <c r="F14" s="191"/>
      <c r="G14" s="242"/>
      <c r="H14" s="244"/>
    </row>
    <row r="15" spans="1:8" ht="19.5" customHeight="1">
      <c r="A15" s="241" t="s">
        <v>231</v>
      </c>
      <c r="B15" s="190">
        <v>0</v>
      </c>
      <c r="C15" s="242"/>
      <c r="D15" s="242"/>
      <c r="E15" s="242"/>
      <c r="F15" s="191"/>
      <c r="G15" s="242"/>
      <c r="H15" s="244"/>
    </row>
    <row r="16" spans="1:8" ht="8.25" customHeight="1">
      <c r="A16" s="555"/>
      <c r="B16" s="555"/>
      <c r="C16" s="555"/>
      <c r="D16" s="555"/>
      <c r="E16" s="555"/>
      <c r="F16" s="555"/>
      <c r="G16" s="555"/>
      <c r="H16" s="555"/>
    </row>
    <row r="17" spans="1:8" ht="45" customHeight="1">
      <c r="A17" s="234" t="s">
        <v>70</v>
      </c>
      <c r="B17" s="234" t="s">
        <v>273</v>
      </c>
      <c r="C17" s="413" t="s">
        <v>47</v>
      </c>
      <c r="D17" s="413"/>
      <c r="E17" s="234" t="s">
        <v>274</v>
      </c>
      <c r="F17" s="234" t="s">
        <v>275</v>
      </c>
      <c r="G17" s="413" t="s">
        <v>48</v>
      </c>
      <c r="H17" s="413"/>
    </row>
    <row r="18" spans="1:8" ht="60" customHeight="1">
      <c r="A18" s="283" t="s">
        <v>50</v>
      </c>
      <c r="B18" s="283" t="s">
        <v>52</v>
      </c>
      <c r="C18" s="414" t="s">
        <v>51</v>
      </c>
      <c r="D18" s="414"/>
      <c r="E18" s="245"/>
      <c r="F18" s="245"/>
      <c r="G18" s="549"/>
      <c r="H18" s="549"/>
    </row>
    <row r="19" spans="1:8" ht="60" customHeight="1">
      <c r="A19" s="283"/>
      <c r="B19" s="283"/>
      <c r="C19" s="414"/>
      <c r="D19" s="414"/>
      <c r="E19" s="245"/>
      <c r="F19" s="245"/>
      <c r="G19" s="549"/>
      <c r="H19" s="549"/>
    </row>
    <row r="20" spans="1:8" ht="60" customHeight="1">
      <c r="A20" s="283"/>
      <c r="B20" s="283"/>
      <c r="C20" s="414"/>
      <c r="D20" s="414"/>
      <c r="E20" s="245"/>
      <c r="F20" s="245"/>
      <c r="G20" s="549"/>
      <c r="H20" s="549"/>
    </row>
    <row r="21" spans="1:8" ht="60" customHeight="1">
      <c r="A21" s="283"/>
      <c r="B21" s="283"/>
      <c r="C21" s="414"/>
      <c r="D21" s="414"/>
      <c r="E21" s="245"/>
      <c r="F21" s="245"/>
      <c r="G21" s="549"/>
      <c r="H21" s="549"/>
    </row>
    <row r="22" spans="1:8" ht="60" customHeight="1">
      <c r="A22" s="283"/>
      <c r="B22" s="283"/>
      <c r="C22" s="414"/>
      <c r="D22" s="414"/>
      <c r="E22" s="245"/>
      <c r="F22" s="245"/>
      <c r="G22" s="549"/>
      <c r="H22" s="549"/>
    </row>
    <row r="23" spans="1:8" ht="60" customHeight="1">
      <c r="A23" s="283"/>
      <c r="B23" s="283"/>
      <c r="C23" s="414"/>
      <c r="D23" s="414"/>
      <c r="E23" s="245"/>
      <c r="F23" s="245"/>
      <c r="G23" s="549"/>
      <c r="H23" s="549"/>
    </row>
    <row r="24" spans="1:8" ht="60" customHeight="1">
      <c r="A24" s="283"/>
      <c r="B24" s="283"/>
      <c r="C24" s="414"/>
      <c r="D24" s="414"/>
      <c r="E24" s="245"/>
      <c r="F24" s="245"/>
      <c r="G24" s="549"/>
      <c r="H24" s="549"/>
    </row>
    <row r="25" spans="1:8" ht="39.950000000000003" customHeight="1">
      <c r="A25" s="513" t="s">
        <v>49</v>
      </c>
      <c r="B25" s="513"/>
      <c r="C25" s="513"/>
      <c r="D25" s="513"/>
      <c r="E25" s="285">
        <f>SUM(E18:E24)</f>
        <v>0</v>
      </c>
      <c r="F25" s="285">
        <f>SUM(F18:F24)</f>
        <v>0</v>
      </c>
      <c r="G25" s="550"/>
      <c r="H25" s="550"/>
    </row>
    <row r="26" spans="1:8" ht="6.75" customHeight="1">
      <c r="A26" s="548"/>
      <c r="B26" s="548"/>
      <c r="C26" s="548"/>
      <c r="D26" s="548"/>
      <c r="E26" s="548"/>
      <c r="F26" s="548"/>
      <c r="G26" s="548"/>
      <c r="H26" s="548"/>
    </row>
    <row r="27" spans="1:8">
      <c r="A27" s="210"/>
      <c r="B27" s="210"/>
      <c r="C27" s="210"/>
      <c r="D27" s="210"/>
      <c r="E27" s="210"/>
      <c r="F27" s="210"/>
      <c r="G27" s="210"/>
      <c r="H27" s="210"/>
    </row>
    <row r="28" spans="1:8" ht="13.5" customHeight="1">
      <c r="A28" s="210"/>
      <c r="B28" s="210"/>
      <c r="C28" s="210"/>
      <c r="D28" s="210"/>
      <c r="E28" s="210"/>
      <c r="F28" s="210"/>
      <c r="G28" s="210"/>
      <c r="H28" s="210"/>
    </row>
    <row r="29" spans="1:8">
      <c r="A29" s="210"/>
      <c r="B29" s="210"/>
      <c r="C29" s="210"/>
      <c r="D29" s="210"/>
      <c r="E29" s="210"/>
      <c r="F29" s="210"/>
      <c r="G29" s="210"/>
      <c r="H29" s="210"/>
    </row>
    <row r="30" spans="1:8">
      <c r="A30" s="210"/>
      <c r="B30" s="210"/>
      <c r="C30" s="210"/>
      <c r="D30" s="210"/>
      <c r="E30" s="210"/>
      <c r="F30" s="210"/>
      <c r="G30" s="210"/>
      <c r="H30" s="210"/>
    </row>
    <row r="31" spans="1:8">
      <c r="A31" s="210"/>
      <c r="B31" s="210"/>
      <c r="C31" s="210"/>
      <c r="D31" s="210"/>
      <c r="E31" s="210"/>
      <c r="F31" s="210"/>
      <c r="G31" s="210"/>
      <c r="H31" s="210"/>
    </row>
    <row r="32" spans="1:8">
      <c r="A32" s="210"/>
      <c r="B32" s="210"/>
      <c r="C32" s="210"/>
      <c r="D32" s="210"/>
      <c r="E32" s="210"/>
      <c r="F32" s="210"/>
      <c r="G32" s="210"/>
      <c r="H32" s="210"/>
    </row>
    <row r="33" spans="1:8">
      <c r="A33" s="210"/>
      <c r="B33" s="210"/>
      <c r="C33" s="210"/>
      <c r="D33" s="210"/>
      <c r="E33" s="210"/>
      <c r="F33" s="210"/>
      <c r="G33" s="210"/>
      <c r="H33" s="210"/>
    </row>
    <row r="34" spans="1:8">
      <c r="A34" s="210"/>
      <c r="B34" s="210"/>
      <c r="C34" s="210"/>
      <c r="D34" s="210"/>
      <c r="E34" s="210"/>
      <c r="F34" s="210"/>
      <c r="G34" s="210"/>
      <c r="H34" s="210"/>
    </row>
    <row r="35" spans="1:8" ht="13.5" customHeight="1">
      <c r="A35" s="210"/>
      <c r="B35" s="210"/>
      <c r="C35" s="210"/>
      <c r="D35" s="210"/>
      <c r="E35" s="210"/>
      <c r="F35" s="210"/>
      <c r="G35" s="210"/>
      <c r="H35" s="210"/>
    </row>
    <row r="36" spans="1:8">
      <c r="A36" s="210"/>
      <c r="B36" s="210"/>
      <c r="C36" s="210"/>
      <c r="D36" s="210"/>
      <c r="E36" s="210"/>
      <c r="F36" s="210"/>
      <c r="G36" s="210"/>
      <c r="H36" s="210"/>
    </row>
    <row r="37" spans="1:8">
      <c r="A37" s="210"/>
      <c r="B37" s="210"/>
      <c r="C37" s="210"/>
      <c r="D37" s="210"/>
      <c r="E37" s="210"/>
      <c r="F37" s="210"/>
      <c r="G37" s="210"/>
      <c r="H37" s="210"/>
    </row>
    <row r="38" spans="1:8">
      <c r="A38" s="210"/>
      <c r="B38" s="210"/>
      <c r="C38" s="210"/>
      <c r="D38" s="210"/>
      <c r="E38" s="210"/>
      <c r="F38" s="210"/>
      <c r="G38" s="210"/>
      <c r="H38" s="210"/>
    </row>
    <row r="39" spans="1:8">
      <c r="A39" s="210"/>
      <c r="B39" s="210"/>
      <c r="C39" s="210"/>
      <c r="D39" s="210"/>
      <c r="E39" s="210"/>
      <c r="F39" s="210"/>
      <c r="G39" s="210"/>
      <c r="H39" s="210"/>
    </row>
    <row r="40" spans="1:8">
      <c r="A40" s="210"/>
      <c r="B40" s="210"/>
      <c r="C40" s="210"/>
      <c r="D40" s="210"/>
      <c r="E40" s="210"/>
      <c r="F40" s="210"/>
      <c r="G40" s="210"/>
      <c r="H40" s="210"/>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800-000000000000}"/>
    <dataValidation imeMode="on" allowBlank="1" showInputMessage="1" showErrorMessage="1" sqref="B13:B14 G18:H24 A18:D24" xr:uid="{00000000-0002-0000-08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4-1</vt:lpstr>
      <vt:lpstr>4-2</vt:lpstr>
      <vt:lpstr>4-3</vt:lpstr>
      <vt:lpstr>4-4</vt:lpstr>
      <vt:lpstr>6</vt:lpstr>
      <vt:lpstr>6（障害者対象）</vt:lpstr>
      <vt:lpstr>7-1</vt:lpstr>
      <vt:lpstr>7-2</vt:lpstr>
      <vt:lpstr>8</vt:lpstr>
      <vt:lpstr>9</vt:lpstr>
      <vt:lpstr>11</vt:lpstr>
      <vt:lpstr>12</vt:lpstr>
      <vt:lpstr>'11'!Print_Area</vt:lpstr>
      <vt:lpstr>'12'!Print_Area</vt:lpstr>
      <vt:lpstr>'4-1'!Print_Area</vt:lpstr>
      <vt:lpstr>'4-2'!Print_Area</vt:lpstr>
      <vt:lpstr>'4-3'!Print_Area</vt:lpstr>
      <vt:lpstr>'4-4'!Print_Area</vt:lpstr>
      <vt:lpstr>'6'!Print_Area</vt:lpstr>
      <vt:lpstr>'6（障害者対象）'!Print_Area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2025-12-02T10:16:50Z</dcterms:modified>
</cp:coreProperties>
</file>