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codeName="ThisWorkbook" defaultThemeVersion="124226"/>
  <xr:revisionPtr revIDLastSave="0" documentId="13_ncr:1_{EF4F6DA4-393D-47E5-BBA1-9EF4DAF0A8CC}" xr6:coauthVersionLast="47" xr6:coauthVersionMax="47" xr10:uidLastSave="{00000000-0000-0000-0000-000000000000}"/>
  <bookViews>
    <workbookView xWindow="-120" yWindow="-120" windowWidth="29040" windowHeight="15840" tabRatio="850" xr2:uid="{00000000-000D-0000-FFFF-FFFF00000000}"/>
  </bookViews>
  <sheets>
    <sheet name="4-1" sheetId="55" r:id="rId1"/>
    <sheet name="4-2" sheetId="56" r:id="rId2"/>
    <sheet name="4-3-2" sheetId="63" r:id="rId3"/>
    <sheet name="6" sheetId="50" r:id="rId4"/>
    <sheet name="6-2" sheetId="61" r:id="rId5"/>
    <sheet name="7-1" sheetId="62" r:id="rId6"/>
    <sheet name="7-2" sheetId="42" r:id="rId7"/>
    <sheet name="8" sheetId="64" r:id="rId8"/>
    <sheet name="9" sheetId="23" r:id="rId9"/>
  </sheets>
  <definedNames>
    <definedName name="_Key1" localSheetId="2" hidden="1">#REF!</definedName>
    <definedName name="_Key1" localSheetId="5" hidden="1">#REF!</definedName>
    <definedName name="_Key1" localSheetId="7" hidden="1">#REF!</definedName>
    <definedName name="_Key1" hidden="1">#REF!</definedName>
    <definedName name="_Order1" hidden="1">255</definedName>
    <definedName name="_Sort" localSheetId="5" hidden="1">#REF!</definedName>
    <definedName name="_Sort" hidden="1">#REF!</definedName>
    <definedName name="_xlnm.Print_Area" localSheetId="0">'4-1'!$B$2:$L$33</definedName>
    <definedName name="_xlnm.Print_Area" localSheetId="1">'4-2'!$A$2:$G$42</definedName>
    <definedName name="_xlnm.Print_Area" localSheetId="2">'4-3-2'!$I$4:$AS$50</definedName>
    <definedName name="_xlnm.Print_Area" localSheetId="3">'6'!$A$1:$H$37</definedName>
    <definedName name="_xlnm.Print_Area" localSheetId="4">'6-2'!$A$1:$D$30</definedName>
    <definedName name="_xlnm.Print_Area" localSheetId="5">'7-1'!$B$1:$J$15</definedName>
    <definedName name="_xlnm.Print_Area" localSheetId="6">'7-2'!$A$1:$D$22</definedName>
    <definedName name="_xlnm.Print_Area" localSheetId="7">'8'!$A$1:$H$31</definedName>
    <definedName name="_xlnm.Print_Area" localSheetId="8">'9'!$A$1:$F$21</definedName>
    <definedName name="_xlnm.Print_Titles" localSheetId="2">'4-3-2'!$4:$8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6" i="64" l="1"/>
  <c r="E26" i="64"/>
  <c r="AP46" i="63" l="1"/>
  <c r="AO46" i="63"/>
  <c r="AN46" i="63"/>
  <c r="AM46" i="63"/>
  <c r="AL46" i="63"/>
  <c r="AK46" i="63"/>
  <c r="AJ46" i="63"/>
  <c r="AI46" i="63"/>
  <c r="AH46" i="63"/>
  <c r="AG46" i="63"/>
  <c r="AF46" i="63"/>
  <c r="AE46" i="63"/>
  <c r="AD46" i="63"/>
  <c r="AC46" i="63"/>
  <c r="AB46" i="63"/>
  <c r="AA46" i="63"/>
  <c r="Z46" i="63"/>
  <c r="Y46" i="63"/>
  <c r="X46" i="63"/>
  <c r="W46" i="63"/>
  <c r="V46" i="63"/>
  <c r="U46" i="63"/>
  <c r="T46" i="63"/>
  <c r="S46" i="63"/>
  <c r="R46" i="63"/>
  <c r="Q46" i="63"/>
  <c r="P46" i="63"/>
  <c r="O46" i="63"/>
  <c r="N46" i="63"/>
  <c r="M46" i="63"/>
  <c r="L46" i="63"/>
  <c r="E44" i="63"/>
  <c r="G43" i="63"/>
  <c r="AP37" i="63"/>
  <c r="AP47" i="63" s="1"/>
  <c r="AO37" i="63"/>
  <c r="AO47" i="63" s="1"/>
  <c r="AN37" i="63"/>
  <c r="AN47" i="63" s="1"/>
  <c r="AM37" i="63"/>
  <c r="AL37" i="63"/>
  <c r="AL47" i="63" s="1"/>
  <c r="AK37" i="63"/>
  <c r="AK47" i="63" s="1"/>
  <c r="AJ37" i="63"/>
  <c r="AJ47" i="63" s="1"/>
  <c r="AI37" i="63"/>
  <c r="AH37" i="63"/>
  <c r="AH47" i="63" s="1"/>
  <c r="AG37" i="63"/>
  <c r="AG47" i="63" s="1"/>
  <c r="AF37" i="63"/>
  <c r="AF47" i="63" s="1"/>
  <c r="AE37" i="63"/>
  <c r="AD37" i="63"/>
  <c r="AD47" i="63" s="1"/>
  <c r="AC37" i="63"/>
  <c r="AC47" i="63" s="1"/>
  <c r="AB37" i="63"/>
  <c r="AB47" i="63" s="1"/>
  <c r="AA37" i="63"/>
  <c r="Z37" i="63"/>
  <c r="Z47" i="63" s="1"/>
  <c r="Y37" i="63"/>
  <c r="Y47" i="63" s="1"/>
  <c r="X37" i="63"/>
  <c r="X47" i="63" s="1"/>
  <c r="W37" i="63"/>
  <c r="V37" i="63"/>
  <c r="V47" i="63" s="1"/>
  <c r="U37" i="63"/>
  <c r="U47" i="63" s="1"/>
  <c r="T37" i="63"/>
  <c r="T47" i="63" s="1"/>
  <c r="S37" i="63"/>
  <c r="R37" i="63"/>
  <c r="R47" i="63" s="1"/>
  <c r="Q37" i="63"/>
  <c r="Q47" i="63" s="1"/>
  <c r="P37" i="63"/>
  <c r="P47" i="63" s="1"/>
  <c r="O37" i="63"/>
  <c r="N37" i="63"/>
  <c r="N47" i="63" s="1"/>
  <c r="M37" i="63"/>
  <c r="M47" i="63" s="1"/>
  <c r="L37" i="63"/>
  <c r="AQ37" i="63" s="1"/>
  <c r="AQ36" i="63"/>
  <c r="AP26" i="63"/>
  <c r="AO26" i="63"/>
  <c r="AN26" i="63"/>
  <c r="AM26" i="63"/>
  <c r="AL26" i="63"/>
  <c r="AK26" i="63"/>
  <c r="AJ26" i="63"/>
  <c r="AI26" i="63"/>
  <c r="AH26" i="63"/>
  <c r="AG26" i="63"/>
  <c r="AF26" i="63"/>
  <c r="AE26" i="63"/>
  <c r="AD26" i="63"/>
  <c r="AC26" i="63"/>
  <c r="AB26" i="63"/>
  <c r="AA26" i="63"/>
  <c r="Z26" i="63"/>
  <c r="Y26" i="63"/>
  <c r="X26" i="63"/>
  <c r="W26" i="63"/>
  <c r="V26" i="63"/>
  <c r="U26" i="63"/>
  <c r="T26" i="63"/>
  <c r="S26" i="63"/>
  <c r="R26" i="63"/>
  <c r="Q26" i="63"/>
  <c r="P26" i="63"/>
  <c r="O26" i="63"/>
  <c r="N26" i="63"/>
  <c r="M26" i="63"/>
  <c r="L26" i="63"/>
  <c r="AQ26" i="63" s="1"/>
  <c r="AP17" i="63"/>
  <c r="AO17" i="63"/>
  <c r="AN17" i="63"/>
  <c r="AM17" i="63"/>
  <c r="AM27" i="63" s="1"/>
  <c r="AL17" i="63"/>
  <c r="AK17" i="63"/>
  <c r="AJ17" i="63"/>
  <c r="AI17" i="63"/>
  <c r="AI27" i="63" s="1"/>
  <c r="AH17" i="63"/>
  <c r="AG17" i="63"/>
  <c r="AF17" i="63"/>
  <c r="AE17" i="63"/>
  <c r="AE27" i="63" s="1"/>
  <c r="AD17" i="63"/>
  <c r="AC17" i="63"/>
  <c r="AB17" i="63"/>
  <c r="AA17" i="63"/>
  <c r="AA27" i="63" s="1"/>
  <c r="Z17" i="63"/>
  <c r="Y17" i="63"/>
  <c r="X17" i="63"/>
  <c r="W17" i="63"/>
  <c r="W27" i="63" s="1"/>
  <c r="V17" i="63"/>
  <c r="U17" i="63"/>
  <c r="T17" i="63"/>
  <c r="S17" i="63"/>
  <c r="S27" i="63" s="1"/>
  <c r="R17" i="63"/>
  <c r="Q17" i="63"/>
  <c r="P17" i="63"/>
  <c r="O17" i="63"/>
  <c r="O27" i="63" s="1"/>
  <c r="N17" i="63"/>
  <c r="M17" i="63"/>
  <c r="L17" i="63"/>
  <c r="AQ16" i="63"/>
  <c r="AR36" i="63" s="1"/>
  <c r="L10" i="63"/>
  <c r="L27" i="63" l="1"/>
  <c r="M27" i="63"/>
  <c r="U27" i="63"/>
  <c r="AC27" i="63"/>
  <c r="AG27" i="63"/>
  <c r="AK27" i="63"/>
  <c r="AO27" i="63"/>
  <c r="AQ45" i="63"/>
  <c r="L47" i="63"/>
  <c r="Q27" i="63"/>
  <c r="Y27" i="63"/>
  <c r="O47" i="63"/>
  <c r="AQ47" i="63" s="1"/>
  <c r="S47" i="63"/>
  <c r="W47" i="63"/>
  <c r="AA47" i="63"/>
  <c r="AE47" i="63"/>
  <c r="AI47" i="63"/>
  <c r="AM47" i="63"/>
  <c r="L51" i="63"/>
  <c r="L30" i="63"/>
  <c r="M10" i="63" s="1"/>
  <c r="AQ17" i="63"/>
  <c r="L11" i="63"/>
  <c r="N27" i="63"/>
  <c r="AQ27" i="63" s="1"/>
  <c r="P27" i="63"/>
  <c r="R27" i="63"/>
  <c r="T27" i="63"/>
  <c r="V27" i="63"/>
  <c r="X27" i="63"/>
  <c r="Z27" i="63"/>
  <c r="AB27" i="63"/>
  <c r="AD27" i="63"/>
  <c r="AF27" i="63"/>
  <c r="AH27" i="63"/>
  <c r="AJ27" i="63"/>
  <c r="AL27" i="63"/>
  <c r="AN27" i="63"/>
  <c r="AP27" i="63"/>
  <c r="AQ25" i="63"/>
  <c r="AQ46" i="63"/>
  <c r="AQ48" i="63" s="1"/>
  <c r="AS49" i="63" l="1"/>
  <c r="AR45" i="63"/>
  <c r="M11" i="63"/>
  <c r="N10" i="63"/>
  <c r="L31" i="63"/>
  <c r="M30" i="63"/>
  <c r="AQ28" i="63"/>
  <c r="AS50" i="63" s="1"/>
  <c r="AR37" i="63"/>
  <c r="AR46" i="63"/>
  <c r="N11" i="63" l="1"/>
  <c r="O10" i="63"/>
  <c r="M31" i="63"/>
  <c r="N30" i="63"/>
  <c r="N31" i="63" l="1"/>
  <c r="O30" i="63"/>
  <c r="O11" i="63"/>
  <c r="P10" i="63"/>
  <c r="P11" i="63" l="1"/>
  <c r="Q10" i="63"/>
  <c r="O31" i="63"/>
  <c r="P30" i="63"/>
  <c r="P31" i="63" l="1"/>
  <c r="Q30" i="63"/>
  <c r="Q11" i="63"/>
  <c r="R10" i="63"/>
  <c r="R11" i="63" l="1"/>
  <c r="S10" i="63"/>
  <c r="Q31" i="63"/>
  <c r="R30" i="63"/>
  <c r="R31" i="63" l="1"/>
  <c r="S30" i="63"/>
  <c r="S11" i="63"/>
  <c r="T10" i="63"/>
  <c r="T11" i="63" l="1"/>
  <c r="U10" i="63"/>
  <c r="S31" i="63"/>
  <c r="T30" i="63"/>
  <c r="T31" i="63" l="1"/>
  <c r="U30" i="63"/>
  <c r="U11" i="63"/>
  <c r="V10" i="63"/>
  <c r="V11" i="63" l="1"/>
  <c r="W10" i="63"/>
  <c r="U31" i="63"/>
  <c r="V30" i="63"/>
  <c r="V31" i="63" l="1"/>
  <c r="W30" i="63"/>
  <c r="W11" i="63"/>
  <c r="X10" i="63"/>
  <c r="X11" i="63" l="1"/>
  <c r="Y10" i="63"/>
  <c r="W31" i="63"/>
  <c r="X30" i="63"/>
  <c r="X31" i="63" l="1"/>
  <c r="Y30" i="63"/>
  <c r="Y11" i="63"/>
  <c r="Z10" i="63"/>
  <c r="Z11" i="63" l="1"/>
  <c r="AA10" i="63"/>
  <c r="Y31" i="63"/>
  <c r="Z30" i="63"/>
  <c r="Z31" i="63" l="1"/>
  <c r="AA30" i="63"/>
  <c r="AA11" i="63"/>
  <c r="AB10" i="63"/>
  <c r="AB11" i="63" l="1"/>
  <c r="AC10" i="63"/>
  <c r="AA31" i="63"/>
  <c r="AB30" i="63"/>
  <c r="AB31" i="63" l="1"/>
  <c r="AC30" i="63"/>
  <c r="AC11" i="63"/>
  <c r="AD10" i="63"/>
  <c r="AD11" i="63" l="1"/>
  <c r="AE10" i="63"/>
  <c r="AC31" i="63"/>
  <c r="AD30" i="63"/>
  <c r="AD31" i="63" l="1"/>
  <c r="AE30" i="63"/>
  <c r="AE11" i="63"/>
  <c r="AF10" i="63"/>
  <c r="AF11" i="63" l="1"/>
  <c r="AG10" i="63"/>
  <c r="AE31" i="63"/>
  <c r="AF30" i="63"/>
  <c r="AF31" i="63" l="1"/>
  <c r="AG30" i="63"/>
  <c r="AG11" i="63"/>
  <c r="AH10" i="63"/>
  <c r="AH11" i="63" l="1"/>
  <c r="AI10" i="63"/>
  <c r="AG31" i="63"/>
  <c r="AH30" i="63"/>
  <c r="AH31" i="63" l="1"/>
  <c r="AI30" i="63"/>
  <c r="AI11" i="63"/>
  <c r="AJ10" i="63"/>
  <c r="AJ11" i="63" l="1"/>
  <c r="AK10" i="63"/>
  <c r="AI31" i="63"/>
  <c r="AJ30" i="63"/>
  <c r="AJ31" i="63" l="1"/>
  <c r="AK30" i="63"/>
  <c r="AK11" i="63"/>
  <c r="AL10" i="63"/>
  <c r="AL11" i="63" l="1"/>
  <c r="AM10" i="63"/>
  <c r="AK31" i="63"/>
  <c r="AL30" i="63"/>
  <c r="AL31" i="63" l="1"/>
  <c r="AM30" i="63"/>
  <c r="AM11" i="63"/>
  <c r="AN10" i="63"/>
  <c r="AN11" i="63" l="1"/>
  <c r="AO10" i="63"/>
  <c r="AM31" i="63"/>
  <c r="AN30" i="63"/>
  <c r="AN31" i="63" l="1"/>
  <c r="AO30" i="63"/>
  <c r="AO11" i="63"/>
  <c r="AP10" i="63"/>
  <c r="AP11" i="63" s="1"/>
  <c r="AO31" i="63" l="1"/>
  <c r="AP30" i="63"/>
  <c r="AP31" i="63" s="1"/>
  <c r="F15" i="63" l="1"/>
  <c r="G15" i="63" s="1"/>
  <c r="F31" i="63"/>
  <c r="G31" i="63" s="1"/>
  <c r="F34" i="63"/>
  <c r="G34" i="63" s="1"/>
  <c r="F37" i="63"/>
  <c r="G37" i="63" s="1"/>
  <c r="F16" i="63"/>
  <c r="G16" i="63" s="1"/>
  <c r="F27" i="63"/>
  <c r="G27" i="63" s="1"/>
  <c r="F38" i="63"/>
  <c r="G38" i="63" s="1"/>
  <c r="F28" i="63"/>
  <c r="G28" i="63" s="1"/>
  <c r="F42" i="63"/>
  <c r="G42" i="63" s="1"/>
  <c r="F40" i="63"/>
  <c r="G40" i="63" s="1"/>
  <c r="F29" i="63"/>
  <c r="G29" i="63" s="1"/>
  <c r="F32" i="63"/>
  <c r="G32" i="63" s="1"/>
  <c r="F14" i="63"/>
  <c r="F26" i="63"/>
  <c r="G26" i="63" s="1"/>
  <c r="F39" i="63"/>
  <c r="G39" i="63" s="1"/>
  <c r="F41" i="63"/>
  <c r="G41" i="63" s="1"/>
  <c r="F36" i="63"/>
  <c r="G36" i="63" s="1"/>
  <c r="F35" i="63"/>
  <c r="G35" i="63" s="1"/>
  <c r="F20" i="63"/>
  <c r="G20" i="63" s="1"/>
  <c r="F33" i="63"/>
  <c r="G33" i="63" s="1"/>
  <c r="F30" i="63"/>
  <c r="G30" i="63" s="1"/>
  <c r="F25" i="63"/>
  <c r="G25" i="63" s="1"/>
  <c r="F18" i="63"/>
  <c r="G18" i="63" s="1"/>
  <c r="F24" i="63"/>
  <c r="G24" i="63" s="1"/>
  <c r="F23" i="63"/>
  <c r="G23" i="63" s="1"/>
  <c r="F21" i="63"/>
  <c r="G21" i="63" s="1"/>
  <c r="F17" i="63"/>
  <c r="G17" i="63" s="1"/>
  <c r="F22" i="63"/>
  <c r="G22" i="63" s="1"/>
  <c r="F19" i="63"/>
  <c r="G19" i="63" s="1"/>
  <c r="F44" i="63" l="1"/>
  <c r="G44" i="63" s="1"/>
  <c r="G14" i="63"/>
  <c r="F39" i="56" l="1"/>
  <c r="M28" i="55"/>
  <c r="M27" i="55"/>
  <c r="K26" i="55"/>
  <c r="I26" i="55"/>
  <c r="G26" i="5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6" authorId="0" shapeId="0" xr:uid="{00000000-0006-0000-0200-000001000000}">
      <text>
        <r>
          <rPr>
            <sz val="9"/>
            <color indexed="81"/>
            <rFont val="MS P ゴシック"/>
            <family val="3"/>
            <charset val="128"/>
          </rPr>
          <t>実施日に「1」を入力</t>
        </r>
      </text>
    </comment>
    <comment ref="K18" authorId="0" shapeId="0" xr:uid="{00000000-0006-0000-0200-000002000000}">
      <text>
        <r>
          <rPr>
            <sz val="9"/>
            <color indexed="81"/>
            <rFont val="MS P ゴシック"/>
            <family val="3"/>
            <charset val="128"/>
          </rPr>
          <t>訓練時間に含まれないものには、「★」をつける</t>
        </r>
      </text>
    </comment>
    <comment ref="F43" authorId="0" shapeId="0" xr:uid="{00000000-0006-0000-0200-000003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4" authorId="0" shapeId="0" xr:uid="{00000000-0006-0000-0400-000001000000}">
      <text>
        <r>
          <rPr>
            <b/>
            <sz val="9"/>
            <color indexed="81"/>
            <rFont val="MS P ゴシック"/>
            <family val="3"/>
            <charset val="128"/>
          </rPr>
          <t>確認し、○を選択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<sst xmlns="http://schemas.openxmlformats.org/spreadsheetml/2006/main" count="464" uniqueCount="310">
  <si>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</si>
  <si>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</si>
  <si>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</si>
  <si>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</si>
  <si>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</si>
  <si>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</si>
  <si>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</si>
  <si>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</si>
  <si>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</si>
  <si>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</si>
  <si>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</si>
  <si>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</si>
  <si>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</si>
  <si>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</si>
  <si>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</si>
  <si>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</si>
  <si>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</si>
  <si>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</si>
  <si>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</si>
  <si>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</si>
  <si>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</si>
  <si>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</si>
  <si>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</si>
  <si>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</si>
  <si>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</si>
  <si>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</si>
  <si>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</si>
  <si>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</si>
  <si>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</si>
  <si>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</si>
  <si>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</si>
  <si>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</si>
  <si>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</si>
  <si>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</si>
  <si>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</si>
  <si>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</si>
  <si>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</si>
  <si>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</si>
  <si>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</si>
  <si>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</si>
  <si>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</si>
  <si>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</si>
  <si>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</si>
  <si>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</si>
  <si>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</si>
  <si>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</si>
  <si>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</si>
  <si>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</si>
  <si>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</si>
  <si>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</si>
  <si>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</si>
  <si>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</si>
  <si>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</si>
  <si>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</si>
  <si>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</si>
  <si>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</si>
  <si>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</si>
  <si>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</si>
  <si>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</si>
  <si>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</si>
  <si>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</si>
  <si>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</si>
  <si>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</si>
  <si>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</si>
  <si>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</si>
  <si>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</si>
  <si>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</si>
  <si>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</si>
  <si>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</si>
  <si>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</si>
  <si>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</si>
  <si>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</si>
  <si>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</si>
  <si>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</si>
  <si>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</si>
  <si>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</si>
  <si>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</si>
  <si>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</si>
  <si>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</si>
  <si>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</si>
  <si>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</si>
  <si>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</si>
  <si>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</si>
  <si>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</si>
  <si>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</si>
  <si>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</si>
  <si>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</si>
  <si>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</si>
  <si>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</si>
  <si>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</si>
  <si>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</si>
  <si>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</si>
  <si>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</si>
  <si>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</si>
  <si>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</si>
  <si>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</si>
  <si>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</si>
  <si>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</si>
  <si>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</si>
  <si>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</si>
  <si>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</si>
  <si>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</si>
  <si>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</si>
  <si>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</si>
  <si>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</si>
  <si>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</si>
  <si>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</si>
  <si>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</si>
  <si>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</si>
  <si>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</si>
  <si>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</si>
  <si>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</si>
  <si>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</si>
  <si>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</si>
  <si>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</si>
  <si>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</si>
  <si>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</si>
  <si>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</si>
  <si>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</si>
  <si>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</si>
  <si>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</si>
  <si>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</si>
  <si>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</si>
  <si>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</si>
  <si>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</si>
  <si>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</si>
  <si>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</si>
  <si>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定員</t>
    <rPh sb="0" eb="1">
      <t>テイイン</t>
    </rPh>
    <phoneticPr fontId="17"/>
  </si>
  <si>
    <t>就職活動日</t>
    <rPh sb="0" eb="2">
      <t>シュウショク</t>
    </rPh>
    <rPh sb="2" eb="4">
      <t>カツドウ</t>
    </rPh>
    <rPh sb="4" eb="5">
      <t>ビ</t>
    </rPh>
    <phoneticPr fontId="17"/>
  </si>
  <si>
    <t>↓カリキュラムと一致させる</t>
    <rPh sb="8" eb="10">
      <t>イッチ</t>
    </rPh>
    <phoneticPr fontId="17"/>
  </si>
  <si>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</si>
  <si>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</si>
  <si>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</si>
  <si>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</si>
  <si>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t>
    <phoneticPr fontId="17"/>
  </si>
  <si>
    <t>昭和の日</t>
  </si>
  <si>
    <t>憲法記念日</t>
  </si>
  <si>
    <t>みどりの日</t>
  </si>
  <si>
    <t>こどもの日</t>
  </si>
  <si>
    <t>海の日</t>
  </si>
  <si>
    <t>山の日</t>
  </si>
  <si>
    <t>合計</t>
    <rPh sb="0" eb="2">
      <t>ゴウケイ</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</si>
  <si>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</si>
  <si>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</si>
  <si>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</si>
  <si>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</si>
  <si>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</si>
  <si>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</si>
  <si>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様式4-1号</t>
    <rPh sb="0" eb="2">
      <t>ヨウシキ</t>
    </rPh>
    <rPh sb="5" eb="6">
      <t>ゴウ</t>
    </rPh>
    <phoneticPr fontId="2"/>
  </si>
  <si>
    <t>訓練カリキュラム</t>
  </si>
  <si>
    <t>↓訓練実施後、「執行～」を選択</t>
    <rPh sb="1" eb="3">
      <t>クンレン</t>
    </rPh>
    <rPh sb="3" eb="5">
      <t>ジッシ</t>
    </rPh>
    <rPh sb="5" eb="6">
      <t>ゴ</t>
    </rPh>
    <rPh sb="8" eb="10">
      <t>シッコウ</t>
    </rPh>
    <rPh sb="13" eb="15">
      <t>センタク</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</si>
  <si>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</si>
  <si>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</si>
  <si>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</si>
  <si>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</si>
  <si>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</si>
  <si>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</si>
  <si>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</si>
  <si>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</si>
  <si>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</si>
  <si>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</si>
  <si>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</si>
  <si>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</si>
  <si>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</si>
  <si>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</si>
  <si>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</si>
  <si>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</si>
  <si>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</si>
  <si>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</si>
  <si>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</si>
  <si>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</si>
  <si>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</si>
  <si>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</si>
  <si>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</si>
  <si>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</si>
  <si>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</si>
  <si>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</si>
  <si>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</si>
  <si>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</si>
  <si>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</si>
  <si>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</si>
  <si>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</si>
  <si>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</si>
  <si>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</si>
  <si>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</si>
  <si>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</si>
  <si>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</si>
  <si>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</si>
  <si>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</si>
  <si>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</si>
  <si>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</si>
  <si>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</si>
  <si>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</si>
  <si>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</si>
  <si>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</si>
  <si>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</si>
  <si>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</si>
  <si>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</si>
  <si>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</si>
  <si>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</si>
  <si>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</si>
  <si>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</si>
  <si>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</si>
  <si>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</si>
  <si>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</si>
  <si>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</si>
  <si>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</si>
  <si>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</si>
  <si>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</si>
  <si>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</si>
  <si>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</si>
  <si>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</si>
  <si>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</si>
  <si>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</si>
  <si>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</si>
  <si>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</si>
  <si>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</si>
  <si>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</si>
  <si>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株式会社○○
代表取締役社長　△△</t>
    <rPh sb="0" eb="6">
      <t>カブシキガイシャマルマル</t>
    </rPh>
    <rPh sb="7" eb="9">
      <t>ダイヒョウ</t>
    </rPh>
    <rPh sb="9" eb="12">
      <t>トリシマリヤク</t>
    </rPh>
    <rPh sb="12" eb="14">
      <t>シャチョウ</t>
    </rPh>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</si>
  <si>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</si>
  <si>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</si>
  <si>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</si>
  <si>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</si>
  <si>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</si>
  <si>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</si>
  <si>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</si>
  <si>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</si>
  <si>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</si>
  <si>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</si>
  <si>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</si>
  <si>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</si>
  <si>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</si>
  <si>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</si>
  <si>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</si>
  <si>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</si>
  <si>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祝日は法改正により変更になる場合があります。</t>
    <rPh sb="0" eb="2">
      <t>シュクジツ</t>
    </rPh>
    <rPh sb="3" eb="6">
      <t>ホウカイセイ</t>
    </rPh>
    <rPh sb="9" eb="11">
      <t>ヘンコウ</t>
    </rPh>
    <rPh sb="14" eb="16">
      <t>バアイ</t>
    </rPh>
    <phoneticPr fontId="2"/>
  </si>
  <si>
    <t>～</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</si>
  <si>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</si>
  <si>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</si>
  <si>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↑この日にハローワークで職業相談を受ける必要があります。</t>
    <rPh sb="3" eb="4">
      <t>ヒ</t>
    </rPh>
    <rPh sb="12" eb="14">
      <t>ショクギョウ</t>
    </rPh>
    <rPh sb="14" eb="16">
      <t>ソウダン</t>
    </rPh>
    <rPh sb="17" eb="18">
      <t>ウ</t>
    </rPh>
    <rPh sb="20" eb="22">
      <t>ヒツヨウ</t>
    </rPh>
    <phoneticPr fontId="17"/>
  </si>
  <si>
    <t>日</t>
    <rPh sb="0" eb="1">
      <t>ニチ</t>
    </rPh>
    <phoneticPr fontId="2"/>
  </si>
  <si>
    <t>曜</t>
    <rPh sb="0" eb="1">
      <t>ヨウ</t>
    </rPh>
    <phoneticPr fontId="2"/>
  </si>
  <si>
    <t>在宅訓練</t>
    <rPh sb="0" eb="2">
      <t>ザイタク</t>
    </rPh>
    <rPh sb="2" eb="4">
      <t>クンレン</t>
    </rPh>
    <phoneticPr fontId="2"/>
  </si>
  <si>
    <t>訓
練
内
容</t>
    <rPh sb="0" eb="1">
      <t>クン</t>
    </rPh>
    <rPh sb="3" eb="4">
      <t>レン</t>
    </rPh>
    <rPh sb="6" eb="7">
      <t>ナイ</t>
    </rPh>
    <rPh sb="9" eb="10">
      <t>ヨウ</t>
    </rPh>
    <phoneticPr fontId="2"/>
  </si>
  <si>
    <t>小計</t>
    <rPh sb="0" eb="2">
      <t>ショウケイ</t>
    </rPh>
    <phoneticPr fontId="2"/>
  </si>
  <si>
    <t>確認
テスト</t>
    <rPh sb="0" eb="2">
      <t>カクニン</t>
    </rPh>
    <phoneticPr fontId="2"/>
  </si>
  <si>
    <t>訓練
時間</t>
    <rPh sb="0" eb="2">
      <t>クンレン</t>
    </rPh>
    <rPh sb="3" eb="5">
      <t>ジカン</t>
    </rPh>
    <phoneticPr fontId="2"/>
  </si>
  <si>
    <t>スクーリング・行事等</t>
    <rPh sb="7" eb="9">
      <t>ギョウジ</t>
    </rPh>
    <rPh sb="9" eb="10">
      <t>トウ</t>
    </rPh>
    <phoneticPr fontId="2"/>
  </si>
  <si>
    <t>方法</t>
    <rPh sb="0" eb="2">
      <t>ホウホウ</t>
    </rPh>
    <phoneticPr fontId="2"/>
  </si>
  <si>
    <t>開始
時刻</t>
    <rPh sb="0" eb="2">
      <t>カイシ</t>
    </rPh>
    <rPh sb="3" eb="5">
      <t>ジコク</t>
    </rPh>
    <phoneticPr fontId="2"/>
  </si>
  <si>
    <t>終了
時刻</t>
    <rPh sb="0" eb="2">
      <t>シュウリョウ</t>
    </rPh>
    <rPh sb="3" eb="5">
      <t>ジコク</t>
    </rPh>
    <phoneticPr fontId="2"/>
  </si>
  <si>
    <t>OS</t>
    <phoneticPr fontId="2"/>
  </si>
  <si>
    <t>ブラウザ</t>
    <phoneticPr fontId="2"/>
  </si>
  <si>
    <t>インターネット接続環境</t>
    <rPh sb="7" eb="9">
      <t>セツゾク</t>
    </rPh>
    <rPh sb="9" eb="11">
      <t>カンキョウ</t>
    </rPh>
    <phoneticPr fontId="2"/>
  </si>
  <si>
    <t>必要なソフトウェア</t>
    <rPh sb="0" eb="2">
      <t>ヒツヨウ</t>
    </rPh>
    <phoneticPr fontId="2"/>
  </si>
  <si>
    <t>eラーニングコンテンツ</t>
    <phoneticPr fontId="2"/>
  </si>
  <si>
    <t>名称</t>
    <rPh sb="0" eb="2">
      <t>メイショウ</t>
    </rPh>
    <phoneticPr fontId="2"/>
  </si>
  <si>
    <t>外部調達の場合は、提供会社名</t>
    <rPh sb="0" eb="2">
      <t>ガイブ</t>
    </rPh>
    <rPh sb="2" eb="4">
      <t>チョウタツ</t>
    </rPh>
    <rPh sb="5" eb="7">
      <t>バアイ</t>
    </rPh>
    <rPh sb="9" eb="11">
      <t>テイキョウ</t>
    </rPh>
    <rPh sb="11" eb="13">
      <t>ガイシャ</t>
    </rPh>
    <rPh sb="13" eb="14">
      <t>メイ</t>
    </rPh>
    <phoneticPr fontId="2"/>
  </si>
  <si>
    <t>受講管理システム</t>
    <rPh sb="0" eb="2">
      <t>ジュコウ</t>
    </rPh>
    <rPh sb="2" eb="4">
      <t>カンリ</t>
    </rPh>
    <phoneticPr fontId="2"/>
  </si>
  <si>
    <t>訓練生のログイン及びログアウト時刻の記録、訓練時間を暦日ごとに記録・管理できること。</t>
    <phoneticPr fontId="2"/>
  </si>
  <si>
    <t>訓練生のアクセスした教材及び訓練の進捗状況を暦日ごとに記録・管理できること。</t>
    <phoneticPr fontId="2"/>
  </si>
  <si>
    <t>教材に付随する確認テストの実施状況と成績の記録及び管理ができること。</t>
    <phoneticPr fontId="2"/>
  </si>
  <si>
    <t>訓練生に対し訓練受講を許可するコンテンツの管理（コンテンツの選択、選択されたコンテンツへのアクセス権付与、ロック及びアンロック等）ができること。</t>
    <phoneticPr fontId="2"/>
  </si>
  <si>
    <t>暦日毎のログイン及びログアウト時刻等について、訓練生の求めに応じて、訓練生に通知することができること。</t>
    <phoneticPr fontId="2"/>
  </si>
  <si>
    <t>履修確認（本人確認・受講状況確認）の方法</t>
    <rPh sb="0" eb="2">
      <t>リシュウ</t>
    </rPh>
    <rPh sb="2" eb="4">
      <t>カクニン</t>
    </rPh>
    <rPh sb="5" eb="7">
      <t>ホンニン</t>
    </rPh>
    <rPh sb="7" eb="9">
      <t>カクニン</t>
    </rPh>
    <rPh sb="10" eb="12">
      <t>ジュコウ</t>
    </rPh>
    <rPh sb="12" eb="14">
      <t>ジョウキョウ</t>
    </rPh>
    <rPh sb="14" eb="16">
      <t>カクニン</t>
    </rPh>
    <rPh sb="18" eb="20">
      <t>ホウホウ</t>
    </rPh>
    <phoneticPr fontId="2"/>
  </si>
  <si>
    <t>訓練生とのコミュニケーションの方法（訓練生からの訓練内容等に関する質問や相談への対応方法）</t>
    <rPh sb="0" eb="2">
      <t>クンレン</t>
    </rPh>
    <rPh sb="2" eb="3">
      <t>セイ</t>
    </rPh>
    <rPh sb="15" eb="17">
      <t>ホウホウ</t>
    </rPh>
    <rPh sb="40" eb="42">
      <t>タイオウ</t>
    </rPh>
    <rPh sb="42" eb="44">
      <t>ホウホウ</t>
    </rPh>
    <phoneticPr fontId="2"/>
  </si>
  <si>
    <t>自社開発／外部調達</t>
    <rPh sb="0" eb="2">
      <t>ジシャ</t>
    </rPh>
    <rPh sb="2" eb="4">
      <t>カイハツ</t>
    </rPh>
    <rPh sb="5" eb="7">
      <t>ガイブ</t>
    </rPh>
    <rPh sb="7" eb="9">
      <t>チョウタツ</t>
    </rPh>
    <phoneticPr fontId="2"/>
  </si>
  <si>
    <t>要件確認</t>
    <rPh sb="0" eb="2">
      <t>ヨウケン</t>
    </rPh>
    <rPh sb="2" eb="4">
      <t>カクニン</t>
    </rPh>
    <phoneticPr fontId="2"/>
  </si>
  <si>
    <t>自社開発</t>
    <rPh sb="0" eb="2">
      <t>ジシャ</t>
    </rPh>
    <rPh sb="2" eb="4">
      <t>カイハツ</t>
    </rPh>
    <phoneticPr fontId="2"/>
  </si>
  <si>
    <t>外部調達</t>
    <rPh sb="0" eb="4">
      <t>ガイブチョウタツ</t>
    </rPh>
    <phoneticPr fontId="2"/>
  </si>
  <si>
    <t>様式6-2号</t>
    <rPh sb="0" eb="2">
      <t>ヨウシキ</t>
    </rPh>
    <rPh sb="5" eb="6">
      <t>ゴウ</t>
    </rPh>
    <phoneticPr fontId="2"/>
  </si>
  <si>
    <t>受講に必要な機器・推奨環境等
（訓練生側の環境）</t>
    <rPh sb="0" eb="2">
      <t>ジュコウ</t>
    </rPh>
    <rPh sb="3" eb="5">
      <t>ヒツヨウ</t>
    </rPh>
    <rPh sb="6" eb="8">
      <t>キキ</t>
    </rPh>
    <rPh sb="9" eb="11">
      <t>スイショウ</t>
    </rPh>
    <rPh sb="11" eb="13">
      <t>カンキョウ</t>
    </rPh>
    <rPh sb="13" eb="14">
      <t>トウ</t>
    </rPh>
    <rPh sb="16" eb="19">
      <t>クンレンセイ</t>
    </rPh>
    <rPh sb="19" eb="20">
      <t>ガワ</t>
    </rPh>
    <rPh sb="21" eb="23">
      <t>カンキョウ</t>
    </rPh>
    <phoneticPr fontId="2"/>
  </si>
  <si>
    <t>その他特記事項</t>
    <rPh sb="2" eb="3">
      <t>タ</t>
    </rPh>
    <rPh sb="3" eb="5">
      <t>トッキ</t>
    </rPh>
    <rPh sb="5" eb="7">
      <t>ジコウ</t>
    </rPh>
    <phoneticPr fontId="2"/>
  </si>
  <si>
    <t>累計</t>
    <rPh sb="0" eb="2">
      <t>ルイケイ</t>
    </rPh>
    <phoneticPr fontId="2"/>
  </si>
  <si>
    <t>１か月目</t>
    <rPh sb="2" eb="3">
      <t>ゲツ</t>
    </rPh>
    <rPh sb="3" eb="4">
      <t>メ</t>
    </rPh>
    <phoneticPr fontId="2"/>
  </si>
  <si>
    <t>２か月目</t>
    <rPh sb="2" eb="3">
      <t>ゲツ</t>
    </rPh>
    <rPh sb="3" eb="4">
      <t>メ</t>
    </rPh>
    <phoneticPr fontId="2"/>
  </si>
  <si>
    <t>★開講式</t>
    <rPh sb="1" eb="3">
      <t>カイコウ</t>
    </rPh>
    <rPh sb="3" eb="4">
      <t>シキ</t>
    </rPh>
    <phoneticPr fontId="2"/>
  </si>
  <si>
    <t>TEL</t>
    <phoneticPr fontId="17"/>
  </si>
  <si>
    <t>←入力すると、反映される</t>
    <rPh sb="1" eb="3">
      <t>ニュウリョク</t>
    </rPh>
    <rPh sb="7" eb="9">
      <t>ハンエイ</t>
    </rPh>
    <phoneticPr fontId="2"/>
  </si>
  <si>
    <t>★就職活動日</t>
    <rPh sb="1" eb="3">
      <t>シュウショク</t>
    </rPh>
    <rPh sb="3" eb="5">
      <t>カツドウ</t>
    </rPh>
    <rPh sb="5" eb="6">
      <t>ビ</t>
    </rPh>
    <phoneticPr fontId="17"/>
  </si>
  <si>
    <t>(7)カレンダーの時間数（各月計）が、基準を満たしているか確認する。</t>
    <rPh sb="9" eb="12">
      <t>ジカンスウ</t>
    </rPh>
    <rPh sb="13" eb="15">
      <t>カクツキ</t>
    </rPh>
    <rPh sb="15" eb="16">
      <t>ケイ</t>
    </rPh>
    <rPh sb="19" eb="21">
      <t>キジュン</t>
    </rPh>
    <rPh sb="22" eb="23">
      <t>ミ</t>
    </rPh>
    <rPh sb="29" eb="31">
      <t>カクニン</t>
    </rPh>
    <phoneticPr fontId="17"/>
  </si>
  <si>
    <t>様式4-3-2号</t>
    <rPh sb="0" eb="2">
      <t>ヨウシキ</t>
    </rPh>
    <rPh sb="7" eb="8">
      <t>ゴウ</t>
    </rPh>
    <phoneticPr fontId="2"/>
  </si>
  <si>
    <t>推奨訓練日程計画表</t>
    <phoneticPr fontId="2"/>
  </si>
  <si>
    <t>ｅラーニングコースのシステム等の概要</t>
    <rPh sb="14" eb="15">
      <t>トウ</t>
    </rPh>
    <rPh sb="16" eb="18">
      <t>ガイヨウ</t>
    </rPh>
    <phoneticPr fontId="2"/>
  </si>
  <si>
    <t>まず、最下部の入力手順を確認してください。</t>
    <rPh sb="3" eb="6">
      <t>サイカブ</t>
    </rPh>
    <phoneticPr fontId="17"/>
  </si>
  <si>
    <t>↓入力（長い場合は8文字程度の略称が望ましい）</t>
    <rPh sb="1" eb="3">
      <t>ニュウリョク</t>
    </rPh>
    <phoneticPr fontId="17"/>
  </si>
  <si>
    <t>回←確認テスト</t>
    <rPh sb="0" eb="1">
      <t>カイ</t>
    </rPh>
    <rPh sb="2" eb="4">
      <t>カクニン</t>
    </rPh>
    <phoneticPr fontId="2"/>
  </si>
  <si>
    <t>時間←在宅訓練</t>
    <rPh sb="0" eb="2">
      <t>ジカン</t>
    </rPh>
    <rPh sb="3" eb="5">
      <t>ザイタク</t>
    </rPh>
    <rPh sb="5" eb="7">
      <t>クンレン</t>
    </rPh>
    <phoneticPr fontId="2"/>
  </si>
  <si>
    <t>回←スクーリング</t>
    <rPh sb="0" eb="1">
      <t>カイ</t>
    </rPh>
    <phoneticPr fontId="2"/>
  </si>
  <si>
    <t>時間←スクーリング</t>
    <rPh sb="0" eb="2">
      <t>ジカン</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</si>
  <si>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</si>
  <si>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t>
  </si>
  <si>
    <t>在宅訓練時間</t>
    <rPh sb="0" eb="2">
      <t>ザイタク</t>
    </rPh>
    <rPh sb="2" eb="4">
      <t>クンレン</t>
    </rPh>
    <rPh sb="4" eb="6">
      <t>ジカン</t>
    </rPh>
    <phoneticPr fontId="2"/>
  </si>
  <si>
    <t>１日○時間程度</t>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</si>
  <si>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</si>
  <si>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</si>
  <si>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</si>
  <si>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</si>
  <si>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◇：訓練日</t>
    <rPh sb="2" eb="4">
      <t>クンレン</t>
    </rPh>
    <rPh sb="4" eb="5">
      <t>ビ</t>
    </rPh>
    <phoneticPr fontId="2"/>
  </si>
  <si>
    <t>←当月訓練日数</t>
    <rPh sb="1" eb="3">
      <t>トウゲツ</t>
    </rPh>
    <rPh sb="3" eb="5">
      <t>クンレン</t>
    </rPh>
    <rPh sb="5" eb="7">
      <t>ニッスウ</t>
    </rPh>
    <phoneticPr fontId="2"/>
  </si>
  <si>
    <t>←当月訓練時間</t>
    <rPh sb="1" eb="3">
      <t>トウゲツ</t>
    </rPh>
    <rPh sb="3" eb="5">
      <t>クンレン</t>
    </rPh>
    <rPh sb="5" eb="7">
      <t>ジカン</t>
    </rPh>
    <phoneticPr fontId="2"/>
  </si>
  <si>
    <t>総訓練日数→</t>
    <rPh sb="0" eb="3">
      <t>ソウクンレン</t>
    </rPh>
    <rPh sb="3" eb="5">
      <t>ニッスウ</t>
    </rPh>
    <phoneticPr fontId="2"/>
  </si>
  <si>
    <t>総訓練時間→</t>
    <rPh sb="0" eb="3">
      <t>ソウクンレン</t>
    </rPh>
    <rPh sb="3" eb="5">
      <t>ジカン</t>
    </rPh>
    <phoneticPr fontId="2"/>
  </si>
  <si>
    <t>(6)毎日の時間欄が正しいか確認する。（訓練がない日の時間は自動で空欄となる。）</t>
    <rPh sb="3" eb="5">
      <t>マイニチ</t>
    </rPh>
    <rPh sb="6" eb="8">
      <t>ジカン</t>
    </rPh>
    <rPh sb="8" eb="9">
      <t>ラン</t>
    </rPh>
    <rPh sb="10" eb="11">
      <t>タダ</t>
    </rPh>
    <rPh sb="14" eb="16">
      <t>カクニン</t>
    </rPh>
    <rPh sb="20" eb="22">
      <t>クンレン</t>
    </rPh>
    <rPh sb="25" eb="26">
      <t>ヒ</t>
    </rPh>
    <rPh sb="27" eb="29">
      <t>ジカン</t>
    </rPh>
    <rPh sb="30" eb="32">
      <t>ジドウ</t>
    </rPh>
    <rPh sb="33" eb="35">
      <t>クウラン</t>
    </rPh>
    <phoneticPr fontId="17"/>
  </si>
  <si>
    <t>令和５年度</t>
    <rPh sb="0" eb="2">
      <t>レイワ</t>
    </rPh>
    <rPh sb="3" eb="5">
      <t>ネンド</t>
    </rPh>
    <rPh sb="4" eb="5">
      <t>ド</t>
    </rPh>
    <phoneticPr fontId="2"/>
  </si>
  <si>
    <t>令和４年度</t>
    <rPh sb="0" eb="2">
      <t>レイワ</t>
    </rPh>
    <rPh sb="3" eb="5">
      <t>ネンド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</si>
  <si>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</si>
  <si>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</si>
  <si>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　　　なお、合計金額が１０，０００円を超える場合は、協議欄に理由等を記載すること。</t>
    <rPh sb="6" eb="10">
      <t>ゴウケイキンガク</t>
    </rPh>
    <rPh sb="17" eb="18">
      <t>エン</t>
    </rPh>
    <rPh sb="19" eb="20">
      <t>コ</t>
    </rPh>
    <rPh sb="22" eb="24">
      <t>バアイ</t>
    </rPh>
    <rPh sb="26" eb="29">
      <t>キョウギラン</t>
    </rPh>
    <rPh sb="30" eb="32">
      <t>リユウ</t>
    </rPh>
    <rPh sb="32" eb="33">
      <t>トウ</t>
    </rPh>
    <rPh sb="34" eb="36">
      <t>キサイ</t>
    </rPh>
    <phoneticPr fontId="2"/>
  </si>
  <si>
    <t>※協議欄</t>
    <rPh sb="1" eb="4">
      <t>キョウギラン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</si>
</sst>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quot;(&quot;0&quot;か月)&quot;"/>
    <numFmt numFmtId="192" formatCode="0&quot;日&quot;"/>
  </numFmts>
  <fonts count="82">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0.45"/>
      <name val="ＭＳ 明朝"/>
      <family val="1"/>
      <charset val="128"/>
    </font>
    <font>
      <sz val="14"/>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sz val="11"/>
      <color indexed="8"/>
      <name val="ＭＳ Ｐゴシック"/>
      <family val="3"/>
      <charset val="128"/>
      <scheme val="minor"/>
    </font>
    <font>
      <sz val="7"/>
      <name val="ＭＳ Ｐゴシック"/>
      <family val="3"/>
      <charset val="128"/>
    </font>
    <font>
      <sz val="11"/>
      <name val="HGPｺﾞｼｯｸE"/>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28" fillId="0" borderId="0"/>
    <xf numFmtId="0" fontId="30" fillId="0" borderId="0"/>
  </cellStyleXfs>
  <cellXfs count="509">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13" fillId="0" borderId="0" xfId="0" applyFont="1" applyAlignment="1">
      <alignment horizontal="center" vertical="center"/>
    </xf>
    <xf numFmtId="0" fontId="4" fillId="0" borderId="0" xfId="0" applyFont="1" applyAlignment="1">
      <alignment vertical="center" wrapText="1"/>
    </xf>
    <xf numFmtId="0" fontId="0" fillId="0" borderId="0" xfId="0" applyAlignment="1">
      <alignment vertical="center" wrapText="1"/>
    </xf>
    <xf numFmtId="0" fontId="4" fillId="0" borderId="7" xfId="0" applyFont="1" applyBorder="1" applyAlignment="1">
      <alignment horizontal="center" vertical="center"/>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6" fillId="0" borderId="0" xfId="4" applyFont="1">
      <alignment vertical="center"/>
    </xf>
    <xf numFmtId="0" fontId="29" fillId="0" borderId="15" xfId="4" quotePrefix="1" applyFont="1" applyBorder="1">
      <alignment vertical="center"/>
    </xf>
    <xf numFmtId="0" fontId="29"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0" fontId="31" fillId="0" borderId="0" xfId="6" applyFont="1" applyAlignment="1">
      <alignment vertical="center"/>
    </xf>
    <xf numFmtId="176" fontId="29" fillId="0" borderId="7" xfId="4" quotePrefix="1" applyNumberFormat="1" applyFont="1" applyBorder="1" applyAlignment="1">
      <alignment horizontal="center" vertical="center"/>
    </xf>
    <xf numFmtId="0" fontId="27" fillId="0" borderId="14" xfId="4" quotePrefix="1" applyFont="1" applyBorder="1">
      <alignment vertical="center"/>
    </xf>
    <xf numFmtId="188" fontId="29" fillId="0" borderId="5" xfId="4" applyNumberFormat="1" applyFont="1" applyBorder="1" applyAlignment="1">
      <alignment horizontal="center" vertical="center" shrinkToFit="1"/>
    </xf>
    <xf numFmtId="0" fontId="32" fillId="0" borderId="1" xfId="6" applyFont="1" applyBorder="1" applyAlignment="1">
      <alignment horizontal="center" vertical="center"/>
    </xf>
    <xf numFmtId="188" fontId="32" fillId="0" borderId="12" xfId="6" applyNumberFormat="1" applyFont="1" applyBorder="1" applyAlignment="1">
      <alignment horizontal="center" vertical="center"/>
    </xf>
    <xf numFmtId="0" fontId="31" fillId="0" borderId="16" xfId="6" applyFont="1" applyBorder="1" applyAlignment="1">
      <alignment vertical="center"/>
    </xf>
    <xf numFmtId="0" fontId="31" fillId="0" borderId="0" xfId="6" applyFont="1" applyAlignment="1">
      <alignment horizontal="left" vertical="center"/>
    </xf>
    <xf numFmtId="188" fontId="32" fillId="0" borderId="7" xfId="6" applyNumberFormat="1" applyFont="1" applyBorder="1" applyAlignment="1">
      <alignment horizontal="center" vertical="center"/>
    </xf>
    <xf numFmtId="0" fontId="35" fillId="0" borderId="0" xfId="4" applyFont="1">
      <alignment vertical="center"/>
    </xf>
    <xf numFmtId="0" fontId="34" fillId="0" borderId="7" xfId="4" applyFont="1" applyBorder="1">
      <alignment vertical="center"/>
    </xf>
    <xf numFmtId="0" fontId="34" fillId="0" borderId="7" xfId="4" applyFont="1" applyBorder="1" applyAlignment="1">
      <alignment vertical="center" wrapText="1"/>
    </xf>
    <xf numFmtId="0" fontId="36" fillId="0" borderId="7" xfId="4" applyFont="1" applyBorder="1">
      <alignment vertical="center"/>
    </xf>
    <xf numFmtId="0" fontId="21" fillId="0" borderId="7" xfId="4" applyFont="1" applyBorder="1" applyAlignment="1">
      <alignment vertical="center" shrinkToFit="1"/>
    </xf>
    <xf numFmtId="189" fontId="29" fillId="0" borderId="7" xfId="4" applyNumberFormat="1" applyFont="1" applyBorder="1" applyAlignment="1">
      <alignment vertical="center" shrinkToFit="1"/>
    </xf>
    <xf numFmtId="189" fontId="37" fillId="0" borderId="7" xfId="4" applyNumberFormat="1" applyFont="1" applyBorder="1" applyAlignment="1">
      <alignment vertical="center" shrinkToFit="1"/>
    </xf>
    <xf numFmtId="0" fontId="37" fillId="0" borderId="7" xfId="4" applyFont="1" applyBorder="1" applyAlignment="1">
      <alignment vertical="center" shrinkToFit="1"/>
    </xf>
    <xf numFmtId="0" fontId="38" fillId="0" borderId="0" xfId="4" applyFont="1">
      <alignment vertical="center"/>
    </xf>
    <xf numFmtId="0" fontId="42"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43" fillId="0" borderId="0" xfId="0" applyFont="1" applyAlignment="1">
      <alignment vertical="center"/>
    </xf>
    <xf numFmtId="0" fontId="29" fillId="0" borderId="7" xfId="4" applyFont="1" applyBorder="1">
      <alignment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0"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0" fillId="0" borderId="4" xfId="0" applyFont="1" applyBorder="1" applyAlignment="1">
      <alignment horizontal="right" vertical="center" shrinkToFit="1"/>
    </xf>
    <xf numFmtId="0" fontId="40"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3" borderId="13" xfId="0" applyFont="1" applyFill="1" applyBorder="1" applyAlignment="1">
      <alignment horizontal="center" vertical="center"/>
    </xf>
    <xf numFmtId="0" fontId="47" fillId="0" borderId="0" xfId="0" applyFont="1" applyAlignment="1">
      <alignment vertical="center"/>
    </xf>
    <xf numFmtId="181" fontId="10" fillId="0" borderId="8" xfId="0" applyNumberFormat="1" applyFont="1" applyBorder="1" applyAlignment="1">
      <alignment horizontal="right" vertical="center"/>
    </xf>
    <xf numFmtId="0" fontId="5" fillId="3" borderId="9" xfId="0" applyFont="1" applyFill="1" applyBorder="1" applyAlignment="1">
      <alignment vertical="center" shrinkToFit="1"/>
    </xf>
    <xf numFmtId="0" fontId="48" fillId="0" borderId="0" xfId="0" applyFont="1" applyAlignment="1">
      <alignment vertical="center"/>
    </xf>
    <xf numFmtId="0" fontId="10" fillId="0" borderId="0" xfId="0" applyFont="1" applyAlignment="1">
      <alignment vertical="center" shrinkToFit="1"/>
    </xf>
    <xf numFmtId="0" fontId="41" fillId="0" borderId="0" xfId="0" applyFont="1" applyAlignment="1">
      <alignment horizontal="distributed" vertical="center" shrinkToFit="1"/>
    </xf>
    <xf numFmtId="0" fontId="10" fillId="0" borderId="15" xfId="0" applyFont="1" applyBorder="1" applyAlignment="1">
      <alignment vertical="center"/>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1"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49" fillId="0" borderId="6" xfId="0" applyFont="1" applyBorder="1" applyAlignment="1">
      <alignment vertical="center" wrapText="1"/>
    </xf>
    <xf numFmtId="0" fontId="49" fillId="0" borderId="7" xfId="0" applyFont="1" applyBorder="1" applyAlignment="1">
      <alignment vertical="center" wrapText="1"/>
    </xf>
    <xf numFmtId="0" fontId="49" fillId="0" borderId="8" xfId="0" applyFont="1" applyBorder="1" applyAlignment="1">
      <alignment vertical="center" wrapText="1"/>
    </xf>
    <xf numFmtId="0" fontId="49" fillId="0" borderId="2" xfId="0" applyFont="1" applyBorder="1" applyAlignment="1">
      <alignment vertical="center" wrapText="1"/>
    </xf>
    <xf numFmtId="0" fontId="49"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51"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53" fillId="0" borderId="7" xfId="0" applyFont="1" applyBorder="1" applyAlignment="1">
      <alignment horizontal="center" vertical="center"/>
    </xf>
    <xf numFmtId="0" fontId="9" fillId="0" borderId="0" xfId="0" applyFont="1" applyAlignment="1">
      <alignment horizontal="center" vertical="center"/>
    </xf>
    <xf numFmtId="0" fontId="55" fillId="0" borderId="13" xfId="0" applyFont="1" applyBorder="1" applyAlignment="1">
      <alignment horizontal="left" vertical="center"/>
    </xf>
    <xf numFmtId="0" fontId="55" fillId="0" borderId="9" xfId="0" applyFont="1" applyBorder="1" applyAlignment="1">
      <alignment vertical="center"/>
    </xf>
    <xf numFmtId="0" fontId="55" fillId="0" borderId="15" xfId="0" applyFont="1" applyBorder="1" applyAlignment="1">
      <alignment horizontal="left" vertical="center"/>
    </xf>
    <xf numFmtId="0" fontId="53" fillId="0" borderId="9" xfId="0" applyFont="1" applyBorder="1" applyAlignment="1">
      <alignment vertical="center"/>
    </xf>
    <xf numFmtId="0" fontId="57"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53" fillId="0" borderId="13" xfId="0" applyFont="1" applyBorder="1" applyAlignment="1">
      <alignment horizontal="left" vertical="center"/>
    </xf>
    <xf numFmtId="0" fontId="53" fillId="0" borderId="9" xfId="0" applyFont="1" applyBorder="1" applyAlignment="1">
      <alignment horizontal="center" vertical="center"/>
    </xf>
    <xf numFmtId="0" fontId="60" fillId="0" borderId="7" xfId="0" applyFont="1" applyBorder="1" applyAlignment="1">
      <alignment horizontal="center" vertical="center"/>
    </xf>
    <xf numFmtId="0" fontId="60"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0" fillId="0" borderId="7" xfId="0" applyFont="1" applyBorder="1" applyAlignment="1">
      <alignment horizontal="center" vertical="center" wrapText="1"/>
    </xf>
    <xf numFmtId="0" fontId="53" fillId="0" borderId="7" xfId="0" applyFont="1" applyBorder="1" applyAlignment="1">
      <alignment horizontal="center" vertical="center" wrapText="1"/>
    </xf>
    <xf numFmtId="0" fontId="53" fillId="0" borderId="7" xfId="0" applyFont="1" applyBorder="1" applyAlignment="1">
      <alignment vertical="top" wrapText="1"/>
    </xf>
    <xf numFmtId="0" fontId="53" fillId="0" borderId="7" xfId="0" applyFont="1" applyBorder="1"/>
    <xf numFmtId="182" fontId="10" fillId="0" borderId="7" xfId="0" applyNumberFormat="1" applyFont="1" applyBorder="1" applyAlignment="1">
      <alignment horizontal="center" vertical="center"/>
    </xf>
    <xf numFmtId="0" fontId="61" fillId="0" borderId="0" xfId="0" applyFont="1" applyAlignment="1">
      <alignment horizontal="center" vertical="center"/>
    </xf>
    <xf numFmtId="0" fontId="55" fillId="0" borderId="7" xfId="0" applyFont="1" applyBorder="1" applyAlignment="1">
      <alignment horizontal="center" vertical="center"/>
    </xf>
    <xf numFmtId="0" fontId="55" fillId="0" borderId="13" xfId="0" applyFont="1" applyBorder="1" applyAlignment="1">
      <alignment horizontal="center" vertical="center"/>
    </xf>
    <xf numFmtId="0" fontId="55" fillId="0" borderId="13" xfId="0" applyFont="1" applyBorder="1" applyAlignment="1">
      <alignment vertical="center"/>
    </xf>
    <xf numFmtId="176" fontId="55" fillId="0" borderId="9" xfId="0" applyNumberFormat="1" applyFont="1" applyBorder="1" applyAlignment="1">
      <alignment horizontal="center" vertical="center"/>
    </xf>
    <xf numFmtId="6" fontId="60" fillId="0" borderId="7" xfId="3" applyFont="1" applyBorder="1" applyAlignment="1">
      <alignment vertical="center"/>
    </xf>
    <xf numFmtId="0" fontId="53" fillId="0" borderId="0" xfId="0" applyFont="1" applyAlignment="1">
      <alignment vertical="center"/>
    </xf>
    <xf numFmtId="0" fontId="53" fillId="0" borderId="0" xfId="0" applyFont="1" applyAlignment="1">
      <alignment horizontal="center" vertical="center"/>
    </xf>
    <xf numFmtId="0" fontId="55" fillId="0" borderId="0" xfId="0" applyFont="1" applyAlignment="1">
      <alignment vertical="center"/>
    </xf>
    <xf numFmtId="0" fontId="55" fillId="0" borderId="0" xfId="0" applyFont="1" applyAlignment="1">
      <alignment horizontal="center" vertical="center" wrapText="1"/>
    </xf>
    <xf numFmtId="0" fontId="55" fillId="0" borderId="11" xfId="0" applyFont="1" applyBorder="1" applyAlignment="1">
      <alignment horizontal="center" vertical="center" wrapText="1"/>
    </xf>
    <xf numFmtId="0" fontId="55" fillId="0" borderId="7" xfId="0" applyFont="1" applyBorder="1" applyAlignment="1">
      <alignment horizontal="center" vertical="center" wrapText="1"/>
    </xf>
    <xf numFmtId="0" fontId="66"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45" fillId="0" borderId="0" xfId="0" applyFont="1" applyAlignment="1">
      <alignment horizontal="center" vertical="center"/>
    </xf>
    <xf numFmtId="0" fontId="67" fillId="0" borderId="7" xfId="4" applyFont="1" applyBorder="1" applyAlignment="1">
      <alignment vertical="center" wrapText="1"/>
    </xf>
    <xf numFmtId="190" fontId="68" fillId="0" borderId="7" xfId="4" applyNumberFormat="1" applyFont="1" applyBorder="1" applyAlignment="1">
      <alignment vertical="center" shrinkToFit="1"/>
    </xf>
    <xf numFmtId="0" fontId="69" fillId="0" borderId="7" xfId="4" applyFont="1" applyBorder="1">
      <alignment vertical="center"/>
    </xf>
    <xf numFmtId="189" fontId="70" fillId="0" borderId="7" xfId="4" applyNumberFormat="1" applyFont="1" applyBorder="1" applyAlignment="1">
      <alignment vertical="center" shrinkToFit="1"/>
    </xf>
    <xf numFmtId="190" fontId="70" fillId="0" borderId="7" xfId="4" applyNumberFormat="1" applyFont="1" applyBorder="1" applyAlignment="1">
      <alignment vertical="center" shrinkToFit="1"/>
    </xf>
    <xf numFmtId="0" fontId="4" fillId="0" borderId="2" xfId="0" applyFont="1" applyBorder="1" applyAlignment="1">
      <alignment horizontal="center" vertical="center"/>
    </xf>
    <xf numFmtId="183" fontId="71" fillId="0" borderId="7" xfId="6" applyNumberFormat="1" applyFont="1" applyBorder="1" applyAlignment="1">
      <alignment horizontal="center" vertical="center" shrinkToFit="1"/>
    </xf>
    <xf numFmtId="176" fontId="66"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0" fillId="0" borderId="7" xfId="3" applyFont="1" applyBorder="1" applyAlignment="1">
      <alignment horizontal="right" vertical="center"/>
    </xf>
    <xf numFmtId="0" fontId="66" fillId="0" borderId="9" xfId="0" applyFont="1" applyBorder="1" applyAlignment="1">
      <alignment horizontal="center" vertical="center"/>
    </xf>
    <xf numFmtId="0" fontId="10" fillId="0" borderId="1" xfId="0" applyFont="1" applyBorder="1" applyAlignment="1">
      <alignment vertical="center" wrapText="1"/>
    </xf>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3" xfId="0" applyFont="1" applyBorder="1" applyAlignment="1">
      <alignment vertical="center" wrapText="1"/>
    </xf>
    <xf numFmtId="0" fontId="10" fillId="0" borderId="9" xfId="0" applyFont="1" applyBorder="1" applyAlignment="1">
      <alignment vertical="center" wrapText="1"/>
    </xf>
    <xf numFmtId="181" fontId="10" fillId="0" borderId="3"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7" xfId="0" applyNumberFormat="1" applyFont="1" applyBorder="1" applyAlignment="1">
      <alignment horizontal="right" vertical="center"/>
    </xf>
    <xf numFmtId="14" fontId="3" fillId="0" borderId="7" xfId="0" applyNumberFormat="1" applyFont="1" applyBorder="1" applyAlignment="1">
      <alignment horizontal="center" vertical="center" shrinkToFit="1"/>
    </xf>
    <xf numFmtId="0" fontId="7" fillId="0" borderId="0" xfId="0" applyFont="1" applyAlignment="1">
      <alignment vertical="center" wrapText="1"/>
    </xf>
    <xf numFmtId="0" fontId="0" fillId="0" borderId="0" xfId="4" applyFont="1">
      <alignment vertical="center"/>
    </xf>
    <xf numFmtId="0" fontId="0" fillId="0" borderId="0" xfId="4" applyFont="1" applyAlignment="1">
      <alignment horizontal="center" vertical="center"/>
    </xf>
    <xf numFmtId="0" fontId="1" fillId="0" borderId="0" xfId="4">
      <alignment vertical="center"/>
    </xf>
    <xf numFmtId="0" fontId="3" fillId="0" borderId="0" xfId="4" applyFont="1" applyAlignment="1">
      <alignment horizontal="center" vertical="center"/>
    </xf>
    <xf numFmtId="0" fontId="4" fillId="0" borderId="0" xfId="4" applyFont="1">
      <alignment vertical="center"/>
    </xf>
    <xf numFmtId="183" fontId="0" fillId="0" borderId="0" xfId="4" applyNumberFormat="1" applyFont="1" applyAlignment="1">
      <alignment vertical="center" shrinkToFit="1"/>
    </xf>
    <xf numFmtId="0" fontId="0" fillId="0" borderId="0" xfId="4" applyFont="1" applyAlignment="1">
      <alignment horizontal="right" vertical="center"/>
    </xf>
    <xf numFmtId="0" fontId="0" fillId="0" borderId="0" xfId="4" applyFont="1" applyAlignment="1">
      <alignment vertical="center" shrinkToFit="1"/>
    </xf>
    <xf numFmtId="0" fontId="76" fillId="0" borderId="14" xfId="6" applyFont="1" applyBorder="1" applyAlignment="1">
      <alignment vertical="center"/>
    </xf>
    <xf numFmtId="183" fontId="0" fillId="0" borderId="15" xfId="4" applyNumberFormat="1" applyFont="1" applyBorder="1" applyAlignment="1">
      <alignment horizontal="center" vertical="center" shrinkToFit="1"/>
    </xf>
    <xf numFmtId="183" fontId="0" fillId="0" borderId="33" xfId="4" applyNumberFormat="1" applyFont="1" applyBorder="1" applyAlignment="1">
      <alignment horizontal="center" vertical="center" shrinkToFit="1"/>
    </xf>
    <xf numFmtId="183" fontId="0" fillId="0" borderId="34" xfId="4" applyNumberFormat="1" applyFont="1" applyBorder="1" applyAlignment="1">
      <alignment horizontal="center" vertical="center" shrinkToFit="1"/>
    </xf>
    <xf numFmtId="0" fontId="0" fillId="0" borderId="15" xfId="4" applyFont="1" applyBorder="1" applyAlignment="1">
      <alignment horizontal="center" vertical="center"/>
    </xf>
    <xf numFmtId="0" fontId="1" fillId="0" borderId="33" xfId="4" applyBorder="1" applyAlignment="1">
      <alignment horizontal="center" vertical="center"/>
    </xf>
    <xf numFmtId="0" fontId="1" fillId="0" borderId="34" xfId="4" applyBorder="1" applyAlignment="1">
      <alignment horizontal="center" vertical="center" textRotation="255" shrinkToFit="1"/>
    </xf>
    <xf numFmtId="0" fontId="1" fillId="0" borderId="35" xfId="4" applyBorder="1" applyAlignment="1">
      <alignment horizontal="center" vertical="center" textRotation="255" shrinkToFit="1"/>
    </xf>
    <xf numFmtId="0" fontId="2" fillId="0" borderId="34" xfId="4" applyFont="1" applyBorder="1" applyAlignment="1">
      <alignment vertical="center" textRotation="255" shrinkToFit="1"/>
    </xf>
    <xf numFmtId="0" fontId="0" fillId="0" borderId="34" xfId="4" applyFont="1" applyBorder="1" applyAlignment="1">
      <alignment vertical="center" textRotation="255" shrinkToFit="1"/>
    </xf>
    <xf numFmtId="0" fontId="1" fillId="0" borderId="0" xfId="4" applyAlignment="1">
      <alignment horizontal="center"/>
    </xf>
    <xf numFmtId="0" fontId="14" fillId="0" borderId="15" xfId="4" applyFont="1" applyBorder="1" applyAlignment="1">
      <alignment horizontal="center" vertical="center" wrapText="1" shrinkToFit="1"/>
    </xf>
    <xf numFmtId="0" fontId="1" fillId="0" borderId="34" xfId="4" applyBorder="1" applyAlignment="1">
      <alignment horizontal="center" vertical="center"/>
    </xf>
    <xf numFmtId="0" fontId="0" fillId="0" borderId="34" xfId="4" applyFont="1" applyBorder="1" applyAlignment="1">
      <alignment horizontal="center" vertical="center"/>
    </xf>
    <xf numFmtId="0" fontId="0" fillId="0" borderId="36" xfId="4" applyFont="1" applyBorder="1" applyAlignment="1">
      <alignment horizontal="center" vertical="center"/>
    </xf>
    <xf numFmtId="0" fontId="4" fillId="0" borderId="10" xfId="4" applyFont="1" applyBorder="1" applyAlignment="1">
      <alignment horizontal="center" vertical="center"/>
    </xf>
    <xf numFmtId="0" fontId="14" fillId="0" borderId="5" xfId="4" applyFont="1" applyBorder="1" applyAlignment="1">
      <alignment horizontal="center" vertical="center" wrapText="1"/>
    </xf>
    <xf numFmtId="0" fontId="5" fillId="0" borderId="37" xfId="4" applyFont="1" applyBorder="1" applyAlignment="1">
      <alignment horizontal="center" vertical="center" wrapText="1"/>
    </xf>
    <xf numFmtId="0" fontId="0" fillId="0" borderId="38" xfId="4" applyFont="1" applyBorder="1" applyAlignment="1">
      <alignment horizontal="center" vertical="center" shrinkToFit="1"/>
    </xf>
    <xf numFmtId="20" fontId="1" fillId="0" borderId="38" xfId="4" applyNumberFormat="1" applyBorder="1" applyAlignment="1">
      <alignment horizontal="center" vertical="center" shrinkToFit="1"/>
    </xf>
    <xf numFmtId="20" fontId="0" fillId="0" borderId="38" xfId="4" applyNumberFormat="1" applyFont="1" applyBorder="1" applyAlignment="1">
      <alignment horizontal="center" vertical="center" shrinkToFit="1"/>
    </xf>
    <xf numFmtId="0" fontId="0" fillId="0" borderId="16" xfId="4" applyFont="1" applyBorder="1" applyAlignment="1">
      <alignment horizontal="center" wrapText="1" shrinkToFit="1"/>
    </xf>
    <xf numFmtId="0" fontId="14" fillId="0" borderId="37" xfId="4" applyFont="1" applyBorder="1" applyAlignment="1">
      <alignment horizontal="center" vertical="center" wrapText="1"/>
    </xf>
    <xf numFmtId="0" fontId="0" fillId="0" borderId="5" xfId="4" applyFont="1" applyBorder="1" applyAlignment="1">
      <alignment horizontal="center" wrapText="1" shrinkToFit="1"/>
    </xf>
    <xf numFmtId="0" fontId="4" fillId="0" borderId="9" xfId="4" applyFont="1" applyBorder="1" applyAlignment="1">
      <alignment horizontal="center" vertical="center"/>
    </xf>
    <xf numFmtId="0" fontId="0" fillId="0" borderId="0" xfId="4" applyFont="1" applyAlignment="1">
      <alignment horizontal="center" vertical="center" wrapText="1"/>
    </xf>
    <xf numFmtId="0" fontId="14" fillId="0" borderId="0" xfId="4" applyFont="1" applyAlignment="1">
      <alignment horizontal="center" vertical="center" wrapText="1"/>
    </xf>
    <xf numFmtId="20" fontId="0" fillId="0" borderId="39" xfId="4" applyNumberFormat="1" applyFont="1" applyBorder="1" applyAlignment="1">
      <alignment horizontal="center" vertical="center" shrinkToFit="1"/>
    </xf>
    <xf numFmtId="0" fontId="1" fillId="0" borderId="36" xfId="4" applyBorder="1" applyAlignment="1">
      <alignment horizontal="center" vertical="center"/>
    </xf>
    <xf numFmtId="0" fontId="0" fillId="0" borderId="7" xfId="0" applyBorder="1" applyAlignment="1">
      <alignment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vertical="center" wrapText="1"/>
    </xf>
    <xf numFmtId="0" fontId="0" fillId="0" borderId="4" xfId="0" applyBorder="1" applyAlignment="1">
      <alignment vertical="center"/>
    </xf>
    <xf numFmtId="0" fontId="0" fillId="0" borderId="3" xfId="0" applyBorder="1" applyAlignment="1">
      <alignment vertical="center"/>
    </xf>
    <xf numFmtId="0" fontId="0" fillId="0" borderId="3" xfId="0" applyBorder="1" applyAlignment="1">
      <alignment horizontal="center" vertical="center"/>
    </xf>
    <xf numFmtId="0" fontId="78" fillId="0" borderId="7" xfId="0" applyFont="1" applyBorder="1" applyAlignment="1">
      <alignment vertical="center" wrapText="1"/>
    </xf>
    <xf numFmtId="0" fontId="0" fillId="0" borderId="0" xfId="0" applyAlignment="1">
      <alignment horizontal="right" vertical="center" wrapText="1"/>
    </xf>
    <xf numFmtId="176" fontId="10" fillId="0" borderId="14" xfId="0" applyNumberFormat="1" applyFont="1" applyBorder="1" applyAlignment="1">
      <alignment horizontal="center" vertical="center"/>
    </xf>
    <xf numFmtId="0" fontId="4" fillId="0" borderId="0" xfId="4" applyFont="1" applyAlignment="1">
      <alignment vertical="center" shrinkToFit="1"/>
    </xf>
    <xf numFmtId="0" fontId="13" fillId="0" borderId="0" xfId="4" applyFont="1">
      <alignment vertical="center"/>
    </xf>
    <xf numFmtId="183" fontId="0" fillId="0" borderId="36" xfId="4" applyNumberFormat="1" applyFont="1" applyBorder="1" applyAlignment="1">
      <alignment horizontal="center" vertical="center" shrinkToFit="1"/>
    </xf>
    <xf numFmtId="0" fontId="77" fillId="0" borderId="34" xfId="4" applyFont="1" applyBorder="1" applyAlignment="1">
      <alignment vertical="center" textRotation="255" shrinkToFit="1"/>
    </xf>
    <xf numFmtId="0" fontId="4" fillId="0" borderId="34" xfId="4" applyFont="1" applyBorder="1" applyAlignment="1">
      <alignment vertical="center" textRotation="255" shrinkToFit="1"/>
    </xf>
    <xf numFmtId="0" fontId="4" fillId="0" borderId="7" xfId="4" applyFont="1" applyBorder="1" applyAlignment="1">
      <alignment horizontal="center" vertical="center"/>
    </xf>
    <xf numFmtId="0" fontId="1" fillId="0" borderId="1" xfId="4" applyBorder="1" applyAlignment="1">
      <alignment horizontal="right" vertical="center"/>
    </xf>
    <xf numFmtId="0" fontId="1" fillId="0" borderId="41" xfId="4" applyBorder="1" applyAlignment="1">
      <alignment horizontal="center" vertical="center" textRotation="255" shrinkToFit="1"/>
    </xf>
    <xf numFmtId="0" fontId="1" fillId="0" borderId="42" xfId="4" applyBorder="1" applyAlignment="1">
      <alignment horizontal="center" vertical="center" textRotation="255" shrinkToFit="1"/>
    </xf>
    <xf numFmtId="0" fontId="0" fillId="0" borderId="33" xfId="4" applyFont="1" applyBorder="1" applyAlignment="1">
      <alignment vertical="center" textRotation="255" shrinkToFit="1"/>
    </xf>
    <xf numFmtId="0" fontId="1" fillId="0" borderId="36" xfId="4" applyBorder="1" applyAlignment="1">
      <alignment vertical="center" textRotation="255" shrinkToFit="1"/>
    </xf>
    <xf numFmtId="0" fontId="72" fillId="0" borderId="33" xfId="6" applyFont="1" applyBorder="1" applyAlignment="1">
      <alignment horizontal="center" vertical="center" shrinkToFit="1"/>
    </xf>
    <xf numFmtId="0" fontId="72" fillId="0" borderId="34" xfId="6" applyFont="1" applyBorder="1" applyAlignment="1">
      <alignment horizontal="center" vertical="center" shrinkToFit="1"/>
    </xf>
    <xf numFmtId="0" fontId="72" fillId="0" borderId="36" xfId="6" applyFont="1" applyBorder="1" applyAlignment="1">
      <alignment horizontal="center" vertical="center" shrinkToFit="1"/>
    </xf>
    <xf numFmtId="0" fontId="0" fillId="0" borderId="40" xfId="4" applyFont="1" applyBorder="1" applyAlignment="1">
      <alignment horizontal="center" vertical="center" shrinkToFit="1"/>
    </xf>
    <xf numFmtId="0" fontId="0" fillId="0" borderId="41" xfId="4" applyFont="1" applyBorder="1" applyAlignment="1">
      <alignment horizontal="center" vertical="center" textRotation="255" shrinkToFit="1"/>
    </xf>
    <xf numFmtId="0" fontId="4" fillId="0" borderId="6" xfId="4" applyFont="1" applyBorder="1" applyAlignment="1">
      <alignment horizontal="center" vertical="center"/>
    </xf>
    <xf numFmtId="0" fontId="4" fillId="0" borderId="16" xfId="4" applyFont="1" applyBorder="1" applyAlignment="1">
      <alignment horizontal="center" vertical="center"/>
    </xf>
    <xf numFmtId="0" fontId="1" fillId="0" borderId="16" xfId="4" applyBorder="1" applyAlignment="1"/>
    <xf numFmtId="0" fontId="0" fillId="0" borderId="33" xfId="4" applyFont="1" applyBorder="1" applyAlignment="1">
      <alignment horizontal="center" vertical="center"/>
    </xf>
    <xf numFmtId="14" fontId="29" fillId="0" borderId="0" xfId="4" applyNumberFormat="1" applyFont="1">
      <alignment vertical="center"/>
    </xf>
    <xf numFmtId="0" fontId="29" fillId="0" borderId="0" xfId="4" applyFont="1">
      <alignment vertical="center"/>
    </xf>
    <xf numFmtId="0" fontId="21" fillId="0" borderId="0" xfId="4" applyFont="1" applyAlignment="1">
      <alignment vertical="center" shrinkToFit="1"/>
    </xf>
    <xf numFmtId="189" fontId="29" fillId="0" borderId="0" xfId="4" applyNumberFormat="1" applyFont="1" applyAlignment="1">
      <alignment vertical="center" shrinkToFit="1"/>
    </xf>
    <xf numFmtId="0" fontId="37" fillId="0" borderId="0" xfId="4" applyFont="1" applyAlignment="1">
      <alignment vertical="center" shrinkToFit="1"/>
    </xf>
    <xf numFmtId="190" fontId="68" fillId="0" borderId="0" xfId="4" applyNumberFormat="1" applyFont="1" applyAlignment="1">
      <alignment vertical="center" shrinkToFit="1"/>
    </xf>
    <xf numFmtId="0" fontId="69" fillId="0" borderId="0" xfId="4" applyFont="1">
      <alignment vertical="center"/>
    </xf>
    <xf numFmtId="189" fontId="70" fillId="0" borderId="0" xfId="4" applyNumberFormat="1" applyFont="1" applyAlignment="1">
      <alignment vertical="center" shrinkToFit="1"/>
    </xf>
    <xf numFmtId="0" fontId="70" fillId="0" borderId="0" xfId="4" applyFont="1" applyAlignment="1">
      <alignment vertical="center" shrinkToFit="1"/>
    </xf>
    <xf numFmtId="190" fontId="70" fillId="0" borderId="0" xfId="4" applyNumberFormat="1" applyFont="1" applyAlignment="1">
      <alignment vertical="center" shrinkToFit="1"/>
    </xf>
    <xf numFmtId="0" fontId="36" fillId="0" borderId="0" xfId="4" applyFont="1">
      <alignment vertical="center"/>
    </xf>
    <xf numFmtId="189" fontId="37" fillId="0" borderId="0" xfId="4" applyNumberFormat="1" applyFont="1" applyAlignment="1">
      <alignment vertical="center" shrinkToFit="1"/>
    </xf>
    <xf numFmtId="0" fontId="74" fillId="0" borderId="0" xfId="4" applyFont="1">
      <alignment vertical="center"/>
    </xf>
    <xf numFmtId="0" fontId="0" fillId="0" borderId="35" xfId="4" applyFont="1" applyBorder="1" applyAlignment="1">
      <alignment horizontal="center" vertical="center" textRotation="255" shrinkToFit="1"/>
    </xf>
    <xf numFmtId="0" fontId="34" fillId="0" borderId="0" xfId="4" applyFont="1" applyAlignment="1">
      <alignment vertical="center" wrapText="1"/>
    </xf>
    <xf numFmtId="0" fontId="73" fillId="0" borderId="0" xfId="4" applyFont="1">
      <alignment vertical="center"/>
    </xf>
    <xf numFmtId="0" fontId="39" fillId="0" borderId="0" xfId="0" applyFont="1" applyAlignment="1">
      <alignment vertical="center" shrinkToFit="1"/>
    </xf>
    <xf numFmtId="0" fontId="0" fillId="0" borderId="0" xfId="4" applyFont="1" applyAlignment="1">
      <alignment horizontal="left" vertical="center"/>
    </xf>
    <xf numFmtId="181" fontId="3" fillId="0" borderId="43" xfId="4" applyNumberFormat="1" applyFont="1" applyBorder="1" applyAlignment="1">
      <alignment horizontal="center" vertical="center" shrinkToFit="1"/>
    </xf>
    <xf numFmtId="0" fontId="10" fillId="0" borderId="7" xfId="0" applyFont="1" applyBorder="1" applyAlignment="1">
      <alignment vertical="center"/>
    </xf>
    <xf numFmtId="176" fontId="10" fillId="0" borderId="7" xfId="0" applyNumberFormat="1" applyFont="1" applyBorder="1" applyAlignment="1">
      <alignment horizontal="center" vertical="center"/>
    </xf>
    <xf numFmtId="0" fontId="0" fillId="0" borderId="1" xfId="4" applyFont="1" applyBorder="1" applyAlignment="1">
      <alignment horizontal="center" vertical="center"/>
    </xf>
    <xf numFmtId="0" fontId="0" fillId="0" borderId="1" xfId="4" applyFont="1" applyBorder="1">
      <alignment vertical="center"/>
    </xf>
    <xf numFmtId="0" fontId="1" fillId="0" borderId="33" xfId="4" applyBorder="1" applyAlignment="1">
      <alignment horizontal="center" vertical="center" textRotation="255" shrinkToFit="1"/>
    </xf>
    <xf numFmtId="0" fontId="1" fillId="0" borderId="36" xfId="4" applyBorder="1" applyAlignment="1">
      <alignment horizontal="center" vertical="center" textRotation="255" shrinkToFit="1"/>
    </xf>
    <xf numFmtId="20" fontId="0" fillId="0" borderId="33" xfId="4" applyNumberFormat="1" applyFont="1" applyBorder="1" applyAlignment="1">
      <alignment horizontal="center" vertical="center" shrinkToFit="1"/>
    </xf>
    <xf numFmtId="0" fontId="0" fillId="0" borderId="34" xfId="4" applyFont="1" applyBorder="1" applyAlignment="1">
      <alignment horizontal="center" vertical="center" shrinkToFit="1"/>
    </xf>
    <xf numFmtId="20" fontId="1" fillId="0" borderId="34" xfId="4" applyNumberFormat="1" applyBorder="1" applyAlignment="1">
      <alignment horizontal="center" vertical="center" shrinkToFit="1"/>
    </xf>
    <xf numFmtId="20" fontId="0" fillId="0" borderId="34" xfId="4" applyNumberFormat="1" applyFont="1" applyBorder="1" applyAlignment="1">
      <alignment horizontal="center" vertical="center" shrinkToFit="1"/>
    </xf>
    <xf numFmtId="0" fontId="0" fillId="0" borderId="36" xfId="4" applyFont="1" applyBorder="1" applyAlignment="1">
      <alignment horizontal="center" vertical="center" shrinkToFit="1"/>
    </xf>
    <xf numFmtId="0" fontId="0" fillId="0" borderId="0" xfId="4" applyFont="1" applyAlignment="1">
      <alignment horizontal="center"/>
    </xf>
    <xf numFmtId="0" fontId="32" fillId="0" borderId="13" xfId="6" applyFont="1" applyBorder="1" applyAlignment="1">
      <alignment vertical="center"/>
    </xf>
    <xf numFmtId="0" fontId="32" fillId="0" borderId="9" xfId="6" applyFont="1" applyBorder="1" applyAlignment="1">
      <alignment vertical="center"/>
    </xf>
    <xf numFmtId="0" fontId="32" fillId="0" borderId="6" xfId="6" applyFont="1" applyBorder="1" applyAlignment="1">
      <alignment horizontal="center" vertical="center"/>
    </xf>
    <xf numFmtId="20" fontId="32" fillId="0" borderId="14" xfId="6" applyNumberFormat="1" applyFont="1" applyBorder="1" applyAlignment="1">
      <alignment horizontal="center" vertical="center"/>
    </xf>
    <xf numFmtId="0" fontId="0" fillId="0" borderId="9" xfId="0" applyBorder="1" applyAlignment="1">
      <alignment vertical="center"/>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79"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29" fillId="0" borderId="7" xfId="4" applyNumberFormat="1" applyFont="1" applyBorder="1" applyAlignment="1">
      <alignment horizontal="right" vertical="center"/>
    </xf>
    <xf numFmtId="0" fontId="0" fillId="0" borderId="33" xfId="4" applyFont="1" applyBorder="1" applyAlignment="1">
      <alignment horizontal="center" vertical="center" shrinkToFit="1"/>
    </xf>
    <xf numFmtId="0" fontId="0" fillId="0" borderId="17" xfId="4" applyFont="1" applyBorder="1" applyAlignment="1">
      <alignment horizontal="center" vertical="center" shrinkToFit="1"/>
    </xf>
    <xf numFmtId="192" fontId="3" fillId="0" borderId="43" xfId="4" applyNumberFormat="1" applyFont="1" applyBorder="1" applyAlignment="1">
      <alignment horizontal="center" vertical="center"/>
    </xf>
    <xf numFmtId="0" fontId="0" fillId="0" borderId="14" xfId="4" applyFont="1" applyBorder="1">
      <alignment vertical="center"/>
    </xf>
    <xf numFmtId="181" fontId="3" fillId="0" borderId="0" xfId="4" applyNumberFormat="1" applyFont="1" applyAlignment="1">
      <alignment horizontal="center" vertical="center" shrinkToFit="1"/>
    </xf>
    <xf numFmtId="0" fontId="0" fillId="0" borderId="0" xfId="4" applyFont="1" applyAlignment="1">
      <alignment horizontal="center" vertical="center" textRotation="255"/>
    </xf>
    <xf numFmtId="192" fontId="3" fillId="0" borderId="0" xfId="4" applyNumberFormat="1" applyFont="1" applyAlignment="1">
      <alignment horizontal="center" vertical="center"/>
    </xf>
    <xf numFmtId="0" fontId="33" fillId="0" borderId="7" xfId="4" applyFont="1" applyBorder="1">
      <alignment vertical="center"/>
    </xf>
    <xf numFmtId="14" fontId="29" fillId="0" borderId="44" xfId="4" applyNumberFormat="1" applyFont="1" applyBorder="1" applyAlignment="1">
      <alignment horizontal="right" vertical="center"/>
    </xf>
    <xf numFmtId="0" fontId="29" fillId="0" borderId="44" xfId="4" applyFont="1" applyBorder="1">
      <alignment vertical="center"/>
    </xf>
    <xf numFmtId="0" fontId="81" fillId="0" borderId="45" xfId="4" applyFont="1" applyBorder="1">
      <alignment vertical="center"/>
    </xf>
    <xf numFmtId="0" fontId="21" fillId="0" borderId="45" xfId="4" applyFont="1" applyBorder="1">
      <alignment vertical="center"/>
    </xf>
    <xf numFmtId="14" fontId="29" fillId="0" borderId="3" xfId="4" applyNumberFormat="1" applyFont="1" applyBorder="1" applyAlignment="1">
      <alignment horizontal="right" vertical="center"/>
    </xf>
    <xf numFmtId="0" fontId="29" fillId="0" borderId="3" xfId="4" applyFont="1" applyBorder="1">
      <alignment vertical="center"/>
    </xf>
    <xf numFmtId="0" fontId="39" fillId="0" borderId="0" xfId="0" applyFont="1" applyAlignment="1">
      <alignment horizontal="center" vertical="center" shrinkToFit="1"/>
    </xf>
    <xf numFmtId="0" fontId="39" fillId="0" borderId="26" xfId="0" applyFont="1" applyBorder="1" applyAlignment="1">
      <alignment horizontal="center" vertical="center" shrinkToFit="1"/>
    </xf>
    <xf numFmtId="0" fontId="39" fillId="0" borderId="25" xfId="0" applyFont="1" applyBorder="1" applyAlignment="1">
      <alignment horizontal="center" vertical="center" shrinkToFit="1"/>
    </xf>
    <xf numFmtId="0" fontId="39"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49" fillId="0" borderId="15" xfId="0" applyFont="1" applyBorder="1" applyAlignment="1">
      <alignment vertical="center" wrapText="1"/>
    </xf>
    <xf numFmtId="0" fontId="49" fillId="0" borderId="13" xfId="0" applyFont="1" applyBorder="1" applyAlignment="1">
      <alignment vertical="center" wrapText="1"/>
    </xf>
    <xf numFmtId="0" fontId="49" fillId="0" borderId="9" xfId="0" applyFont="1" applyBorder="1" applyAlignment="1">
      <alignment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15" fillId="0" borderId="0" xfId="0" applyFont="1" applyAlignment="1">
      <alignment horizontal="left" vertical="center" shrinkToFit="1"/>
    </xf>
    <xf numFmtId="0" fontId="39" fillId="0" borderId="0" xfId="0" applyFont="1" applyAlignment="1">
      <alignment horizontal="center" vertical="center"/>
    </xf>
    <xf numFmtId="0" fontId="15" fillId="0" borderId="0" xfId="0" applyFont="1" applyAlignment="1">
      <alignment horizontal="left" vertical="center" wrapText="1" shrinkToFit="1"/>
    </xf>
    <xf numFmtId="0" fontId="10" fillId="0" borderId="2" xfId="0" applyFont="1" applyBorder="1" applyAlignment="1">
      <alignment horizontal="center" vertical="center"/>
    </xf>
    <xf numFmtId="188" fontId="49" fillId="0" borderId="2" xfId="0" applyNumberFormat="1" applyFont="1" applyBorder="1" applyAlignment="1">
      <alignment horizontal="center" vertical="center" wrapText="1"/>
    </xf>
    <xf numFmtId="188" fontId="49" fillId="0" borderId="4" xfId="0" applyNumberFormat="1" applyFont="1" applyBorder="1" applyAlignment="1">
      <alignment horizontal="center" vertical="center" wrapText="1"/>
    </xf>
    <xf numFmtId="0" fontId="49" fillId="0" borderId="6" xfId="0" applyFont="1" applyBorder="1" applyAlignment="1">
      <alignment horizontal="left" vertical="center" wrapText="1"/>
    </xf>
    <xf numFmtId="0" fontId="49" fillId="0" borderId="16" xfId="0" applyFont="1" applyBorder="1" applyAlignment="1">
      <alignment horizontal="left" vertical="center" wrapText="1"/>
    </xf>
    <xf numFmtId="0" fontId="49" fillId="0" borderId="6" xfId="0" applyFont="1" applyBorder="1" applyAlignment="1">
      <alignment horizontal="left" vertical="center" shrinkToFit="1"/>
    </xf>
    <xf numFmtId="0" fontId="49" fillId="0" borderId="10" xfId="0" applyFont="1" applyBorder="1" applyAlignment="1">
      <alignment horizontal="left" vertical="center" shrinkToFit="1"/>
    </xf>
    <xf numFmtId="0" fontId="49" fillId="0" borderId="16" xfId="0" applyFont="1" applyBorder="1" applyAlignment="1">
      <alignment horizontal="left" vertical="center" shrinkToFit="1"/>
    </xf>
    <xf numFmtId="0" fontId="49" fillId="0" borderId="11" xfId="0" applyFont="1" applyBorder="1" applyAlignment="1">
      <alignment horizontal="left" vertical="center" shrinkToFit="1"/>
    </xf>
    <xf numFmtId="188" fontId="49" fillId="0" borderId="3" xfId="0" applyNumberFormat="1" applyFont="1" applyBorder="1" applyAlignment="1">
      <alignment horizontal="center" vertical="center" wrapText="1"/>
    </xf>
    <xf numFmtId="0" fontId="49" fillId="0" borderId="2" xfId="0" applyFont="1" applyBorder="1" applyAlignment="1">
      <alignment horizontal="left" vertical="center" wrapText="1"/>
    </xf>
    <xf numFmtId="0" fontId="49" fillId="0" borderId="4" xfId="0" applyFont="1" applyBorder="1" applyAlignment="1">
      <alignment horizontal="left" vertical="center" wrapText="1"/>
    </xf>
    <xf numFmtId="0" fontId="49" fillId="0" borderId="3" xfId="0" applyFont="1" applyBorder="1" applyAlignment="1">
      <alignment horizontal="left" vertical="center" wrapText="1"/>
    </xf>
    <xf numFmtId="0" fontId="49" fillId="0" borderId="5" xfId="0" applyFont="1" applyBorder="1" applyAlignment="1">
      <alignment horizontal="left" vertical="center" wrapText="1"/>
    </xf>
    <xf numFmtId="181" fontId="10" fillId="0" borderId="2" xfId="0" applyNumberFormat="1" applyFont="1" applyBorder="1" applyAlignment="1">
      <alignment horizontal="right" vertical="center"/>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49" fillId="0" borderId="5" xfId="0" applyFont="1" applyBorder="1" applyAlignment="1">
      <alignment horizontal="left" vertical="center" shrinkToFit="1"/>
    </xf>
    <xf numFmtId="0" fontId="49" fillId="0" borderId="12" xfId="0" applyFont="1" applyBorder="1" applyAlignment="1">
      <alignment horizontal="left" vertical="center" shrinkToFit="1"/>
    </xf>
    <xf numFmtId="0" fontId="49" fillId="0" borderId="2" xfId="0" applyFont="1" applyBorder="1" applyAlignment="1">
      <alignment horizontal="center" vertical="center" shrinkToFit="1"/>
    </xf>
    <xf numFmtId="0" fontId="49" fillId="0" borderId="4" xfId="0" applyFont="1" applyBorder="1" applyAlignment="1">
      <alignment horizontal="center" vertical="center" shrinkToFit="1"/>
    </xf>
    <xf numFmtId="0" fontId="49" fillId="0" borderId="3" xfId="0" applyFont="1" applyBorder="1" applyAlignment="1">
      <alignment horizontal="center" vertical="center" shrinkToFit="1"/>
    </xf>
    <xf numFmtId="0" fontId="49" fillId="0" borderId="10" xfId="0" applyFont="1" applyBorder="1" applyAlignment="1">
      <alignment horizontal="center" vertical="center" shrinkToFit="1"/>
    </xf>
    <xf numFmtId="0" fontId="49" fillId="0" borderId="11" xfId="0" applyFont="1" applyBorder="1" applyAlignment="1">
      <alignment horizontal="center" vertical="center" shrinkToFit="1"/>
    </xf>
    <xf numFmtId="0" fontId="49" fillId="0" borderId="12" xfId="0" applyFont="1" applyBorder="1" applyAlignment="1">
      <alignment horizontal="center" vertical="center" shrinkToFit="1"/>
    </xf>
    <xf numFmtId="181" fontId="10" fillId="0" borderId="7" xfId="0" applyNumberFormat="1" applyFont="1" applyBorder="1" applyAlignment="1">
      <alignment horizontal="right" vertical="center"/>
    </xf>
    <xf numFmtId="0" fontId="52" fillId="0" borderId="2" xfId="0" applyFont="1" applyBorder="1" applyAlignment="1">
      <alignment horizontal="left" vertical="center" wrapText="1"/>
    </xf>
    <xf numFmtId="0" fontId="52" fillId="0" borderId="4" xfId="0" applyFont="1" applyBorder="1" applyAlignment="1">
      <alignment horizontal="left" vertical="center" wrapText="1"/>
    </xf>
    <xf numFmtId="0" fontId="52" fillId="0" borderId="3" xfId="0" applyFont="1" applyBorder="1" applyAlignment="1">
      <alignment horizontal="left" vertical="center" wrapText="1"/>
    </xf>
    <xf numFmtId="0" fontId="49" fillId="0" borderId="0" xfId="0" applyFont="1" applyAlignment="1">
      <alignment horizontal="left" vertical="center" shrinkToFit="1"/>
    </xf>
    <xf numFmtId="0" fontId="49" fillId="0" borderId="1" xfId="0" applyFont="1" applyBorder="1" applyAlignment="1">
      <alignment horizontal="left" vertical="center" shrinkToFi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0" fontId="0" fillId="0" borderId="15" xfId="4" applyFont="1" applyBorder="1" applyAlignment="1">
      <alignment horizontal="center" vertical="center" wrapText="1"/>
    </xf>
    <xf numFmtId="0" fontId="1" fillId="0" borderId="13" xfId="4" applyBorder="1" applyAlignment="1">
      <alignment horizontal="center" vertical="center" wrapText="1"/>
    </xf>
    <xf numFmtId="0" fontId="1" fillId="0" borderId="9" xfId="4" applyBorder="1" applyAlignment="1">
      <alignment horizontal="center" vertical="center" wrapText="1"/>
    </xf>
    <xf numFmtId="0" fontId="1" fillId="0" borderId="2" xfId="4" applyBorder="1" applyAlignment="1">
      <alignment horizontal="center" vertical="center" textRotation="255"/>
    </xf>
    <xf numFmtId="0" fontId="1" fillId="0" borderId="4" xfId="4" applyBorder="1" applyAlignment="1">
      <alignment horizontal="center" vertical="center" textRotation="255"/>
    </xf>
    <xf numFmtId="0" fontId="1" fillId="0" borderId="3" xfId="4" applyBorder="1" applyAlignment="1">
      <alignment horizontal="center" vertical="center" textRotation="255"/>
    </xf>
    <xf numFmtId="0" fontId="13" fillId="0" borderId="0" xfId="4" applyFont="1" applyAlignment="1">
      <alignment horizontal="center" vertical="center" shrinkToFit="1"/>
    </xf>
    <xf numFmtId="0" fontId="0" fillId="0" borderId="7" xfId="4" applyFont="1" applyBorder="1" applyAlignment="1">
      <alignment horizontal="center" vertical="center" textRotation="255"/>
    </xf>
    <xf numFmtId="0" fontId="0" fillId="0" borderId="2" xfId="4" applyFont="1" applyBorder="1" applyAlignment="1">
      <alignment horizontal="center" vertical="center" wrapText="1"/>
    </xf>
    <xf numFmtId="0" fontId="0" fillId="0" borderId="4" xfId="4" applyFont="1" applyBorder="1" applyAlignment="1">
      <alignment horizontal="center" vertical="center" wrapText="1"/>
    </xf>
    <xf numFmtId="0" fontId="0" fillId="0" borderId="3" xfId="4" applyFont="1" applyBorder="1" applyAlignment="1">
      <alignment horizontal="center" vertical="center" wrapText="1"/>
    </xf>
    <xf numFmtId="0" fontId="1" fillId="0" borderId="6" xfId="4" applyBorder="1" applyAlignment="1">
      <alignment horizontal="center" vertical="center" textRotation="255" wrapText="1"/>
    </xf>
    <xf numFmtId="0" fontId="1" fillId="0" borderId="16" xfId="4" applyBorder="1" applyAlignment="1">
      <alignment horizontal="center" vertical="center" textRotation="255" wrapText="1"/>
    </xf>
    <xf numFmtId="0" fontId="1" fillId="0" borderId="5" xfId="4" applyBorder="1" applyAlignment="1">
      <alignment horizontal="center" vertical="center" textRotation="255" wrapText="1"/>
    </xf>
    <xf numFmtId="0" fontId="1" fillId="0" borderId="6" xfId="4" applyBorder="1" applyAlignment="1">
      <alignment horizontal="center" vertical="center" textRotation="255"/>
    </xf>
    <xf numFmtId="0" fontId="1" fillId="0" borderId="16" xfId="4" applyBorder="1" applyAlignment="1">
      <alignment horizontal="center" vertical="center" textRotation="255"/>
    </xf>
    <xf numFmtId="0" fontId="1" fillId="0" borderId="5" xfId="4" applyBorder="1" applyAlignment="1">
      <alignment horizontal="center" vertical="center" textRotation="255"/>
    </xf>
    <xf numFmtId="0" fontId="32" fillId="0" borderId="6" xfId="6" applyFont="1" applyBorder="1" applyAlignment="1">
      <alignment horizontal="center" vertical="center" shrinkToFit="1"/>
    </xf>
    <xf numFmtId="0" fontId="32" fillId="0" borderId="14" xfId="6" applyFont="1" applyBorder="1" applyAlignment="1">
      <alignment horizontal="center" vertical="center" shrinkToFit="1"/>
    </xf>
    <xf numFmtId="0" fontId="32" fillId="0" borderId="10" xfId="6" applyFont="1" applyBorder="1" applyAlignment="1">
      <alignment horizontal="center" vertical="center" shrinkToFit="1"/>
    </xf>
    <xf numFmtId="0" fontId="32" fillId="0" borderId="7" xfId="6" applyFont="1" applyBorder="1" applyAlignment="1">
      <alignment horizontal="center" vertical="center" shrinkToFit="1"/>
    </xf>
    <xf numFmtId="0" fontId="1" fillId="0" borderId="0" xfId="4" applyAlignment="1">
      <alignment horizontal="center" vertical="center"/>
    </xf>
    <xf numFmtId="49" fontId="29" fillId="0" borderId="15" xfId="4" quotePrefix="1" applyNumberFormat="1" applyFont="1" applyBorder="1" applyAlignment="1">
      <alignment horizontal="center" vertical="center" shrinkToFit="1"/>
    </xf>
    <xf numFmtId="49" fontId="29" fillId="0" borderId="13" xfId="4" quotePrefix="1" applyNumberFormat="1" applyFont="1" applyBorder="1" applyAlignment="1">
      <alignment horizontal="center" vertical="center" shrinkToFit="1"/>
    </xf>
    <xf numFmtId="49" fontId="29" fillId="0" borderId="9" xfId="4" quotePrefix="1" applyNumberFormat="1" applyFont="1" applyBorder="1" applyAlignment="1">
      <alignment horizontal="center" vertical="center" shrinkToFit="1"/>
    </xf>
    <xf numFmtId="0" fontId="31" fillId="0" borderId="7" xfId="6" applyFont="1" applyBorder="1" applyAlignment="1">
      <alignment horizontal="left" vertical="center"/>
    </xf>
    <xf numFmtId="0" fontId="1" fillId="0" borderId="2" xfId="4" applyBorder="1" applyAlignment="1">
      <alignment horizontal="center" vertical="center" textRotation="255" wrapText="1"/>
    </xf>
    <xf numFmtId="0" fontId="1" fillId="0" borderId="4" xfId="4" applyBorder="1" applyAlignment="1">
      <alignment horizontal="center" vertical="center" textRotation="255" wrapText="1"/>
    </xf>
    <xf numFmtId="0" fontId="1" fillId="0" borderId="3" xfId="4" applyBorder="1" applyAlignment="1">
      <alignment horizontal="center" vertical="center" textRotation="255" wrapText="1"/>
    </xf>
    <xf numFmtId="0" fontId="6" fillId="0" borderId="0" xfId="0" applyFont="1" applyAlignment="1">
      <alignment vertical="center" wrapText="1"/>
    </xf>
    <xf numFmtId="0" fontId="7" fillId="0" borderId="0" xfId="0" applyFont="1" applyAlignment="1">
      <alignment vertical="center" wrapText="1"/>
    </xf>
    <xf numFmtId="0" fontId="13"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9" xfId="0" applyFont="1" applyBorder="1" applyAlignment="1">
      <alignment vertical="center" wrapText="1"/>
    </xf>
    <xf numFmtId="0" fontId="4" fillId="0" borderId="12" xfId="0" applyFont="1" applyBorder="1" applyAlignment="1">
      <alignment vertical="center" wrapText="1"/>
    </xf>
    <xf numFmtId="184" fontId="73" fillId="0" borderId="30" xfId="0" applyNumberFormat="1" applyFont="1" applyBorder="1" applyAlignment="1">
      <alignment horizontal="left" vertical="center" wrapText="1"/>
    </xf>
    <xf numFmtId="184" fontId="73" fillId="0" borderId="32" xfId="0" applyNumberFormat="1" applyFont="1" applyBorder="1" applyAlignment="1">
      <alignment horizontal="left" vertical="center" wrapText="1"/>
    </xf>
    <xf numFmtId="0" fontId="55" fillId="0" borderId="7" xfId="0" applyFont="1" applyBorder="1" applyAlignment="1">
      <alignment horizontal="center" vertical="center"/>
    </xf>
    <xf numFmtId="56" fontId="4" fillId="0" borderId="2" xfId="0" quotePrefix="1" applyNumberFormat="1" applyFont="1" applyBorder="1" applyAlignment="1">
      <alignment horizontal="center" vertical="center"/>
    </xf>
    <xf numFmtId="0" fontId="4" fillId="0" borderId="29" xfId="0" applyFont="1" applyBorder="1" applyAlignment="1">
      <alignment vertical="center" wrapTex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46" fillId="0" borderId="30" xfId="0" applyFont="1" applyBorder="1" applyAlignment="1">
      <alignment horizontal="center" vertical="center" shrinkToFit="1"/>
    </xf>
    <xf numFmtId="0" fontId="46" fillId="0" borderId="32" xfId="0" applyFont="1" applyBorder="1" applyAlignment="1">
      <alignment horizontal="center" vertical="center" shrinkToFit="1"/>
    </xf>
    <xf numFmtId="0" fontId="3" fillId="0" borderId="0" xfId="0" applyFont="1" applyAlignment="1">
      <alignment horizontal="center" vertical="center"/>
    </xf>
    <xf numFmtId="0" fontId="0" fillId="0" borderId="7" xfId="0" applyBorder="1" applyAlignment="1">
      <alignment horizontal="center" vertical="center"/>
    </xf>
    <xf numFmtId="0" fontId="0" fillId="0" borderId="6" xfId="0" applyBorder="1" applyAlignment="1">
      <alignment horizontal="left" vertical="center" wrapText="1"/>
    </xf>
    <xf numFmtId="0" fontId="0" fillId="0" borderId="13" xfId="0" applyBorder="1" applyAlignment="1">
      <alignment horizontal="left" vertical="center" wrapText="1"/>
    </xf>
    <xf numFmtId="0" fontId="0" fillId="0" borderId="9" xfId="0" applyBorder="1" applyAlignment="1">
      <alignment horizontal="left" vertical="center" wrapText="1"/>
    </xf>
    <xf numFmtId="0" fontId="0" fillId="0" borderId="7" xfId="0" applyBorder="1" applyAlignment="1">
      <alignment vertical="center" wrapText="1"/>
    </xf>
    <xf numFmtId="0" fontId="0" fillId="0" borderId="15" xfId="0" applyBorder="1" applyAlignment="1">
      <alignment vertical="center"/>
    </xf>
    <xf numFmtId="0" fontId="0" fillId="0" borderId="9" xfId="0" applyBorder="1" applyAlignment="1">
      <alignment vertical="center"/>
    </xf>
    <xf numFmtId="0" fontId="0" fillId="0" borderId="7" xfId="0" applyBorder="1" applyAlignment="1">
      <alignment vertical="center"/>
    </xf>
    <xf numFmtId="0" fontId="0" fillId="0" borderId="7" xfId="0" applyBorder="1" applyAlignment="1">
      <alignment vertical="center" shrinkToFit="1"/>
    </xf>
    <xf numFmtId="0" fontId="0" fillId="0" borderId="2" xfId="0" applyBorder="1" applyAlignment="1">
      <alignment vertical="center"/>
    </xf>
    <xf numFmtId="0" fontId="0" fillId="0" borderId="6" xfId="0" applyBorder="1" applyAlignment="1">
      <alignment vertical="center"/>
    </xf>
    <xf numFmtId="0" fontId="0" fillId="0" borderId="14" xfId="0" applyBorder="1" applyAlignment="1">
      <alignment vertical="center"/>
    </xf>
    <xf numFmtId="0" fontId="0" fillId="0" borderId="10" xfId="0" applyBorder="1" applyAlignment="1">
      <alignment vertical="center"/>
    </xf>
    <xf numFmtId="0" fontId="9" fillId="0" borderId="0" xfId="0" applyFont="1" applyAlignment="1">
      <alignment horizontal="left"/>
    </xf>
    <xf numFmtId="0" fontId="58"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59"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55" fillId="0" borderId="0" xfId="0" applyFont="1" applyAlignment="1">
      <alignment horizontal="center" vertical="center"/>
    </xf>
    <xf numFmtId="0" fontId="10" fillId="0" borderId="6" xfId="0" applyFont="1" applyBorder="1" applyAlignment="1">
      <alignment vertical="center"/>
    </xf>
    <xf numFmtId="0" fontId="10" fillId="0" borderId="14" xfId="0" applyFont="1" applyBorder="1" applyAlignment="1">
      <alignment vertical="center"/>
    </xf>
    <xf numFmtId="0" fontId="10" fillId="0" borderId="10" xfId="0" applyFont="1" applyBorder="1" applyAlignment="1">
      <alignment vertical="center"/>
    </xf>
    <xf numFmtId="0" fontId="10" fillId="0" borderId="16" xfId="0" applyFont="1" applyBorder="1" applyAlignment="1">
      <alignment vertical="center"/>
    </xf>
    <xf numFmtId="0" fontId="10" fillId="0" borderId="0" xfId="0" applyFont="1" applyAlignment="1">
      <alignment vertical="center"/>
    </xf>
    <xf numFmtId="0" fontId="10" fillId="0" borderId="11" xfId="0" applyFont="1" applyBorder="1" applyAlignment="1">
      <alignment vertical="center"/>
    </xf>
    <xf numFmtId="0" fontId="10" fillId="0" borderId="5" xfId="0" applyFont="1" applyBorder="1" applyAlignment="1">
      <alignment vertical="center"/>
    </xf>
    <xf numFmtId="0" fontId="10" fillId="0" borderId="1" xfId="0" applyFont="1" applyBorder="1" applyAlignment="1">
      <alignment vertical="center"/>
    </xf>
    <xf numFmtId="0" fontId="10" fillId="0" borderId="12" xfId="0" applyFont="1" applyBorder="1" applyAlignment="1">
      <alignment vertical="center"/>
    </xf>
    <xf numFmtId="6" fontId="60" fillId="0" borderId="7" xfId="3" applyFont="1" applyBorder="1" applyAlignment="1">
      <alignment horizontal="center" vertical="center"/>
    </xf>
    <xf numFmtId="6" fontId="65" fillId="0" borderId="28" xfId="3" applyFont="1" applyBorder="1" applyAlignment="1">
      <alignment horizontal="center" vertical="center"/>
    </xf>
    <xf numFmtId="0" fontId="62" fillId="0" borderId="0" xfId="0" applyFont="1" applyAlignment="1">
      <alignment horizontal="center" vertical="center"/>
    </xf>
    <xf numFmtId="0" fontId="10" fillId="0" borderId="0" xfId="0" applyFont="1" applyAlignment="1">
      <alignment horizontal="center"/>
    </xf>
    <xf numFmtId="0" fontId="59"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55" fillId="0" borderId="7" xfId="0" applyFont="1" applyBorder="1" applyAlignment="1">
      <alignment horizontal="left" vertical="center" wrapText="1"/>
    </xf>
    <xf numFmtId="0" fontId="55" fillId="0" borderId="7" xfId="0" applyFont="1" applyBorder="1" applyAlignment="1">
      <alignment horizontal="left" vertical="top" wrapText="1"/>
    </xf>
    <xf numFmtId="0" fontId="66" fillId="0" borderId="0" xfId="0" applyFont="1" applyAlignment="1">
      <alignment horizontal="center" vertical="center"/>
    </xf>
    <xf numFmtId="0" fontId="55" fillId="0" borderId="0" xfId="0" applyFont="1" applyAlignment="1">
      <alignment wrapText="1"/>
    </xf>
    <xf numFmtId="0" fontId="55" fillId="0" borderId="0" xfId="0" applyFont="1" applyAlignment="1">
      <alignment vertical="center" wrapText="1"/>
    </xf>
    <xf numFmtId="0" fontId="55" fillId="0" borderId="7" xfId="0" applyFont="1" applyBorder="1" applyAlignment="1">
      <alignment horizontal="center" vertical="center" wrapText="1"/>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24">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ill>
        <patternFill>
          <bgColor rgb="FF92D050"/>
        </patternFill>
      </fill>
    </dxf>
    <dxf>
      <fill>
        <patternFill>
          <bgColor rgb="FF92D050"/>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231321</xdr:colOff>
          <xdr:row>3</xdr:row>
          <xdr:rowOff>29703</xdr:rowOff>
        </xdr:from>
        <xdr:to>
          <xdr:col>19</xdr:col>
          <xdr:colOff>311602</xdr:colOff>
          <xdr:row>9</xdr:row>
          <xdr:rowOff>118982</xdr:rowOff>
        </xdr:to>
        <xdr:pic>
          <xdr:nvPicPr>
            <xdr:cNvPr id="2" name="図 1">
              <a:extLst>
                <a:ext uri="{FF2B5EF4-FFF2-40B4-BE49-F238E27FC236}">
                  <a16:creationId xmlns:a16="http://schemas.microsoft.com/office/drawing/2014/main" id="{00000000-0008-0000-0200-000002000000}"/>
                </a:ext>
              </a:extLst>
            </xdr:cNvPr>
            <xdr:cNvPicPr>
              <a:picLocks noChangeAspect="1" noChangeArrowheads="1"/>
              <a:extLst>
                <a:ext uri="{84589F7E-364E-4C9E-8A38-B11213B215E9}">
                  <a14:cameraTool cellRange="$A$2:$G$8" spid="_x0000_s136214"/>
                </a:ext>
              </a:extLst>
            </xdr:cNvPicPr>
          </xdr:nvPicPr>
          <xdr:blipFill>
            <a:blip xmlns:r="http://schemas.openxmlformats.org/officeDocument/2006/relationships" r:embed="rId1"/>
            <a:srcRect/>
            <a:stretch>
              <a:fillRect/>
            </a:stretch>
          </xdr:blipFill>
          <xdr:spPr bwMode="auto">
            <a:xfrm>
              <a:off x="4395107" y="764489"/>
              <a:ext cx="3686174" cy="179017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71210</xdr:colOff>
          <xdr:row>5</xdr:row>
          <xdr:rowOff>136072</xdr:rowOff>
        </xdr:from>
        <xdr:to>
          <xdr:col>43</xdr:col>
          <xdr:colOff>98424</xdr:colOff>
          <xdr:row>7</xdr:row>
          <xdr:rowOff>9072</xdr:rowOff>
        </xdr:to>
        <xdr:pic>
          <xdr:nvPicPr>
            <xdr:cNvPr id="3" name="図 2">
              <a:extLst>
                <a:ext uri="{FF2B5EF4-FFF2-40B4-BE49-F238E27FC236}">
                  <a16:creationId xmlns:a16="http://schemas.microsoft.com/office/drawing/2014/main" id="{00000000-0008-0000-0200-000003000000}"/>
                </a:ext>
              </a:extLst>
            </xdr:cNvPr>
            <xdr:cNvPicPr>
              <a:picLocks noChangeAspect="1" noChangeArrowheads="1"/>
              <a:extLst>
                <a:ext uri="{84589F7E-364E-4C9E-8A38-B11213B215E9}">
                  <a14:cameraTool cellRange="$A$10:$G$11" spid="_x0000_s136215"/>
                </a:ext>
              </a:extLst>
            </xdr:cNvPicPr>
          </xdr:nvPicPr>
          <xdr:blipFill>
            <a:blip xmlns:r="http://schemas.openxmlformats.org/officeDocument/2006/relationships" r:embed="rId2"/>
            <a:srcRect/>
            <a:stretch>
              <a:fillRect/>
            </a:stretch>
          </xdr:blipFill>
          <xdr:spPr bwMode="auto">
            <a:xfrm>
              <a:off x="12734924" y="1415143"/>
              <a:ext cx="3946071" cy="399143"/>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pane="topRight"/>
      <selection pane="bottomLeft"/>
      <selection pane="bottomRight" activeCell="D9" sqref="D9:L9"/>
    </sheetView>
  </sheetViews>
  <sheetFormatPr defaultColWidth="9" defaultRowHeight="13.5"/>
  <cols>
    <col min="1" max="1" width="9" style="35"/>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4" customFormat="1" ht="18" customHeight="1" thickBot="1">
      <c r="A1" s="35"/>
      <c r="D1" s="34" t="s">
        <v>188</v>
      </c>
      <c r="F1" s="34" t="s">
        <v>150</v>
      </c>
      <c r="J1" s="34" t="s">
        <v>219</v>
      </c>
    </row>
    <row r="2" spans="1:13" ht="25.5" customHeight="1" thickBot="1">
      <c r="B2" s="96"/>
      <c r="C2" s="96"/>
      <c r="D2" s="96"/>
      <c r="E2" s="323" t="s">
        <v>149</v>
      </c>
      <c r="F2" s="323"/>
      <c r="G2" s="323"/>
      <c r="H2" s="323"/>
      <c r="I2" s="324" t="s">
        <v>148</v>
      </c>
      <c r="J2" s="325"/>
      <c r="K2" s="325"/>
      <c r="L2" s="326"/>
      <c r="M2" s="62" t="s">
        <v>170</v>
      </c>
    </row>
    <row r="3" spans="1:13" ht="15" customHeight="1">
      <c r="B3" s="97"/>
      <c r="C3" s="97"/>
      <c r="D3" s="97"/>
      <c r="E3" s="97"/>
      <c r="F3" s="97"/>
      <c r="G3" s="97"/>
      <c r="H3" s="98"/>
      <c r="I3" s="327"/>
      <c r="J3" s="327"/>
      <c r="K3" s="327"/>
      <c r="L3" s="327"/>
      <c r="M3" s="62" t="s">
        <v>186</v>
      </c>
    </row>
    <row r="4" spans="1:13" ht="20.100000000000001" customHeight="1">
      <c r="A4" s="328" t="s">
        <v>185</v>
      </c>
      <c r="B4" s="329" t="s">
        <v>28</v>
      </c>
      <c r="C4" s="329"/>
      <c r="D4" s="99" t="s">
        <v>208</v>
      </c>
      <c r="E4" s="100"/>
      <c r="F4" s="100"/>
      <c r="G4" s="100"/>
      <c r="H4" s="101"/>
      <c r="I4" s="330"/>
      <c r="J4" s="330"/>
      <c r="K4" s="330"/>
      <c r="L4" s="331"/>
      <c r="M4" s="93" t="s">
        <v>167</v>
      </c>
    </row>
    <row r="5" spans="1:13" ht="20.100000000000001" customHeight="1">
      <c r="A5" s="328"/>
      <c r="B5" s="332" t="s">
        <v>29</v>
      </c>
      <c r="C5" s="332"/>
      <c r="D5" s="99" t="s">
        <v>209</v>
      </c>
      <c r="E5" s="102"/>
      <c r="F5" s="102"/>
      <c r="G5" s="102"/>
      <c r="H5" s="186"/>
      <c r="I5" s="102"/>
      <c r="J5" s="102"/>
      <c r="K5" s="102"/>
      <c r="L5" s="103"/>
      <c r="M5" s="64" t="s">
        <v>164</v>
      </c>
    </row>
    <row r="6" spans="1:13" ht="20.100000000000001" customHeight="1">
      <c r="A6" s="328"/>
      <c r="B6" s="332" t="s">
        <v>27</v>
      </c>
      <c r="C6" s="332"/>
      <c r="D6" s="104">
        <v>0</v>
      </c>
      <c r="E6" s="105"/>
      <c r="F6" s="105"/>
      <c r="G6" s="187"/>
      <c r="H6" s="333" t="s">
        <v>182</v>
      </c>
      <c r="I6" s="334"/>
      <c r="J6" s="335"/>
      <c r="K6" s="335"/>
      <c r="L6" s="336"/>
      <c r="M6" s="64" t="s">
        <v>165</v>
      </c>
    </row>
    <row r="7" spans="1:13" ht="20.100000000000001" customHeight="1">
      <c r="A7" s="328"/>
      <c r="B7" s="332" t="s">
        <v>21</v>
      </c>
      <c r="C7" s="332"/>
      <c r="D7" s="106">
        <v>45755</v>
      </c>
      <c r="E7" s="107" t="s">
        <v>236</v>
      </c>
      <c r="F7" s="108">
        <v>45815</v>
      </c>
      <c r="G7" s="109">
        <v>2</v>
      </c>
      <c r="H7" s="333"/>
      <c r="I7" s="337"/>
      <c r="J7" s="338"/>
      <c r="K7" s="338"/>
      <c r="L7" s="339"/>
      <c r="M7" s="64" t="s">
        <v>166</v>
      </c>
    </row>
    <row r="8" spans="1:13" ht="20.100000000000001" customHeight="1">
      <c r="A8" s="328"/>
      <c r="B8" s="329" t="s">
        <v>292</v>
      </c>
      <c r="C8" s="329"/>
      <c r="D8" s="110" t="s">
        <v>293</v>
      </c>
      <c r="E8" s="107"/>
      <c r="F8" s="111"/>
      <c r="G8" s="187"/>
      <c r="H8" s="333"/>
      <c r="I8" s="340"/>
      <c r="J8" s="341"/>
      <c r="K8" s="341"/>
      <c r="L8" s="342"/>
      <c r="M8" s="64" t="s">
        <v>168</v>
      </c>
    </row>
    <row r="9" spans="1:13" ht="45" customHeight="1">
      <c r="A9" s="35" t="s">
        <v>122</v>
      </c>
      <c r="B9" s="332" t="s">
        <v>31</v>
      </c>
      <c r="C9" s="332"/>
      <c r="D9" s="343" t="s">
        <v>116</v>
      </c>
      <c r="E9" s="343"/>
      <c r="F9" s="343"/>
      <c r="G9" s="343"/>
      <c r="H9" s="343"/>
      <c r="I9" s="343"/>
      <c r="J9" s="343"/>
      <c r="K9" s="343"/>
      <c r="L9" s="343"/>
      <c r="M9" s="192"/>
    </row>
    <row r="10" spans="1:13" ht="45" customHeight="1">
      <c r="A10" s="36" t="s">
        <v>123</v>
      </c>
      <c r="B10" s="333" t="s">
        <v>6</v>
      </c>
      <c r="C10" s="332"/>
      <c r="D10" s="343" t="s">
        <v>117</v>
      </c>
      <c r="E10" s="343"/>
      <c r="F10" s="343"/>
      <c r="G10" s="343"/>
      <c r="H10" s="343"/>
      <c r="I10" s="343"/>
      <c r="J10" s="343"/>
      <c r="K10" s="343"/>
      <c r="L10" s="343"/>
    </row>
    <row r="11" spans="1:13" ht="15" customHeight="1">
      <c r="B11" s="344" t="s">
        <v>214</v>
      </c>
      <c r="C11" s="332" t="s">
        <v>32</v>
      </c>
      <c r="D11" s="332"/>
      <c r="E11" s="345" t="s">
        <v>33</v>
      </c>
      <c r="F11" s="346"/>
      <c r="G11" s="346"/>
      <c r="H11" s="346"/>
      <c r="I11" s="346"/>
      <c r="J11" s="346"/>
      <c r="K11" s="347"/>
      <c r="L11" s="112" t="s">
        <v>34</v>
      </c>
    </row>
    <row r="12" spans="1:13" ht="30" customHeight="1">
      <c r="B12" s="344"/>
      <c r="C12" s="344" t="s">
        <v>35</v>
      </c>
      <c r="D12" s="113" t="s">
        <v>169</v>
      </c>
      <c r="E12" s="348"/>
      <c r="F12" s="349"/>
      <c r="G12" s="349"/>
      <c r="H12" s="349"/>
      <c r="I12" s="349"/>
      <c r="J12" s="349"/>
      <c r="K12" s="350"/>
      <c r="L12" s="189"/>
    </row>
    <row r="13" spans="1:13" ht="30" customHeight="1">
      <c r="B13" s="344"/>
      <c r="C13" s="344"/>
      <c r="D13" s="114" t="s">
        <v>212</v>
      </c>
      <c r="E13" s="348"/>
      <c r="F13" s="349"/>
      <c r="G13" s="349"/>
      <c r="H13" s="349"/>
      <c r="I13" s="349"/>
      <c r="J13" s="349"/>
      <c r="K13" s="350"/>
      <c r="L13" s="189"/>
      <c r="M13" s="3"/>
    </row>
    <row r="14" spans="1:13" ht="30" customHeight="1">
      <c r="B14" s="344"/>
      <c r="C14" s="344"/>
      <c r="D14" s="114"/>
      <c r="E14" s="348"/>
      <c r="F14" s="349"/>
      <c r="G14" s="349"/>
      <c r="H14" s="349"/>
      <c r="I14" s="349"/>
      <c r="J14" s="349"/>
      <c r="K14" s="350"/>
      <c r="L14" s="190"/>
      <c r="M14" s="3"/>
    </row>
    <row r="15" spans="1:13" ht="30" customHeight="1">
      <c r="B15" s="344"/>
      <c r="C15" s="344"/>
      <c r="D15" s="114"/>
      <c r="E15" s="348"/>
      <c r="F15" s="349"/>
      <c r="G15" s="349"/>
      <c r="H15" s="349"/>
      <c r="I15" s="349"/>
      <c r="J15" s="349"/>
      <c r="K15" s="350"/>
      <c r="L15" s="190"/>
    </row>
    <row r="16" spans="1:13" ht="30" customHeight="1">
      <c r="B16" s="344"/>
      <c r="C16" s="344"/>
      <c r="D16" s="114"/>
      <c r="E16" s="348"/>
      <c r="F16" s="349"/>
      <c r="G16" s="349"/>
      <c r="H16" s="349"/>
      <c r="I16" s="349"/>
      <c r="J16" s="349"/>
      <c r="K16" s="350"/>
      <c r="L16" s="190"/>
    </row>
    <row r="17" spans="1:14" ht="30" customHeight="1">
      <c r="B17" s="344"/>
      <c r="C17" s="344"/>
      <c r="D17" s="115"/>
      <c r="E17" s="348"/>
      <c r="F17" s="349"/>
      <c r="G17" s="349"/>
      <c r="H17" s="349"/>
      <c r="I17" s="349"/>
      <c r="J17" s="349"/>
      <c r="K17" s="350"/>
      <c r="L17" s="94"/>
    </row>
    <row r="18" spans="1:14" ht="30" customHeight="1">
      <c r="B18" s="344"/>
      <c r="C18" s="344" t="s">
        <v>36</v>
      </c>
      <c r="D18" s="116"/>
      <c r="E18" s="348"/>
      <c r="F18" s="349"/>
      <c r="G18" s="349"/>
      <c r="H18" s="349"/>
      <c r="I18" s="349"/>
      <c r="J18" s="349"/>
      <c r="K18" s="350"/>
      <c r="L18" s="189"/>
    </row>
    <row r="19" spans="1:14" ht="30" customHeight="1">
      <c r="B19" s="344"/>
      <c r="C19" s="344"/>
      <c r="D19" s="114"/>
      <c r="E19" s="348"/>
      <c r="F19" s="349"/>
      <c r="G19" s="349"/>
      <c r="H19" s="349"/>
      <c r="I19" s="349"/>
      <c r="J19" s="349"/>
      <c r="K19" s="350"/>
      <c r="L19" s="190"/>
      <c r="M19" s="3"/>
      <c r="N19" s="4"/>
    </row>
    <row r="20" spans="1:14" ht="30" customHeight="1">
      <c r="B20" s="344"/>
      <c r="C20" s="344"/>
      <c r="D20" s="114"/>
      <c r="E20" s="348"/>
      <c r="F20" s="349"/>
      <c r="G20" s="349"/>
      <c r="H20" s="349"/>
      <c r="I20" s="349"/>
      <c r="J20" s="349"/>
      <c r="K20" s="350"/>
      <c r="L20" s="190"/>
    </row>
    <row r="21" spans="1:14" ht="30" customHeight="1">
      <c r="B21" s="344"/>
      <c r="C21" s="344"/>
      <c r="D21" s="114"/>
      <c r="E21" s="348"/>
      <c r="F21" s="349"/>
      <c r="G21" s="349"/>
      <c r="H21" s="349"/>
      <c r="I21" s="349"/>
      <c r="J21" s="349"/>
      <c r="K21" s="350"/>
      <c r="L21" s="190"/>
    </row>
    <row r="22" spans="1:14" ht="30" customHeight="1">
      <c r="B22" s="344"/>
      <c r="C22" s="344"/>
      <c r="D22" s="114"/>
      <c r="E22" s="348"/>
      <c r="F22" s="349"/>
      <c r="G22" s="349"/>
      <c r="H22" s="349"/>
      <c r="I22" s="349"/>
      <c r="J22" s="349"/>
      <c r="K22" s="350"/>
      <c r="L22" s="190"/>
    </row>
    <row r="23" spans="1:14" ht="30" customHeight="1">
      <c r="B23" s="344"/>
      <c r="C23" s="344"/>
      <c r="D23" s="114"/>
      <c r="E23" s="348"/>
      <c r="F23" s="349"/>
      <c r="G23" s="349"/>
      <c r="H23" s="349"/>
      <c r="I23" s="349"/>
      <c r="J23" s="349"/>
      <c r="K23" s="350"/>
      <c r="L23" s="190"/>
      <c r="M23" s="3"/>
      <c r="N23" s="4"/>
    </row>
    <row r="24" spans="1:14" ht="30" customHeight="1">
      <c r="B24" s="344"/>
      <c r="C24" s="344"/>
      <c r="D24" s="114"/>
      <c r="E24" s="348"/>
      <c r="F24" s="349"/>
      <c r="G24" s="349"/>
      <c r="H24" s="349"/>
      <c r="I24" s="349"/>
      <c r="J24" s="349"/>
      <c r="K24" s="350"/>
      <c r="L24" s="190"/>
    </row>
    <row r="25" spans="1:14" ht="30" customHeight="1">
      <c r="B25" s="344"/>
      <c r="C25" s="344"/>
      <c r="D25" s="117"/>
      <c r="E25" s="348"/>
      <c r="F25" s="349"/>
      <c r="G25" s="349"/>
      <c r="H25" s="349"/>
      <c r="I25" s="349"/>
      <c r="J25" s="349"/>
      <c r="K25" s="350"/>
      <c r="L25" s="188"/>
      <c r="M25" s="3"/>
    </row>
    <row r="26" spans="1:14" ht="15" customHeight="1">
      <c r="B26" s="351" t="s">
        <v>37</v>
      </c>
      <c r="C26" s="352"/>
      <c r="D26" s="352"/>
      <c r="E26" s="353" t="s">
        <v>38</v>
      </c>
      <c r="F26" s="354"/>
      <c r="G26" s="33">
        <f>SUM(L12:L25)</f>
        <v>0</v>
      </c>
      <c r="H26" s="118" t="s">
        <v>96</v>
      </c>
      <c r="I26" s="32">
        <f>SUM(L12:L17)</f>
        <v>0</v>
      </c>
      <c r="J26" s="118" t="s">
        <v>97</v>
      </c>
      <c r="K26" s="32">
        <f>SUM(L18:L25)</f>
        <v>0</v>
      </c>
      <c r="L26" s="119" t="s">
        <v>95</v>
      </c>
      <c r="M26" s="34" t="s">
        <v>187</v>
      </c>
    </row>
    <row r="27" spans="1:14" ht="45" customHeight="1">
      <c r="B27" s="333" t="s">
        <v>190</v>
      </c>
      <c r="C27" s="332"/>
      <c r="D27" s="332"/>
      <c r="E27" s="355"/>
      <c r="F27" s="356"/>
      <c r="G27" s="356"/>
      <c r="H27" s="356"/>
      <c r="I27" s="356"/>
      <c r="J27" s="356"/>
      <c r="K27" s="356"/>
      <c r="L27" s="357"/>
      <c r="M27" s="2" t="str">
        <f>DBCS(E27)</f>
        <v/>
      </c>
    </row>
    <row r="28" spans="1:14" ht="37.5" customHeight="1">
      <c r="B28" s="333" t="s">
        <v>191</v>
      </c>
      <c r="C28" s="332"/>
      <c r="D28" s="332"/>
      <c r="E28" s="355"/>
      <c r="F28" s="356"/>
      <c r="G28" s="356"/>
      <c r="H28" s="356"/>
      <c r="I28" s="356"/>
      <c r="J28" s="356"/>
      <c r="K28" s="356"/>
      <c r="L28" s="357"/>
      <c r="M28" s="2" t="str">
        <f>DBCS(E28)</f>
        <v/>
      </c>
    </row>
    <row r="29" spans="1:14" ht="20.25" customHeight="1">
      <c r="A29" s="35" t="s">
        <v>121</v>
      </c>
      <c r="B29" s="360" t="s">
        <v>120</v>
      </c>
      <c r="C29" s="361"/>
      <c r="D29" s="362"/>
      <c r="E29" s="351" t="s">
        <v>305</v>
      </c>
      <c r="F29" s="352"/>
      <c r="G29" s="120"/>
      <c r="H29" s="369"/>
      <c r="I29" s="369"/>
      <c r="J29" s="369"/>
      <c r="K29" s="369"/>
      <c r="L29" s="370"/>
      <c r="M29" s="34" t="s">
        <v>220</v>
      </c>
    </row>
    <row r="30" spans="1:14" ht="20.25" customHeight="1">
      <c r="B30" s="363"/>
      <c r="C30" s="364"/>
      <c r="D30" s="365"/>
      <c r="E30" s="351" t="s">
        <v>304</v>
      </c>
      <c r="F30" s="352"/>
      <c r="G30" s="121"/>
      <c r="H30" s="358"/>
      <c r="I30" s="358"/>
      <c r="J30" s="358"/>
      <c r="K30" s="358"/>
      <c r="L30" s="371"/>
      <c r="M30" s="34" t="s">
        <v>118</v>
      </c>
    </row>
    <row r="31" spans="1:14" ht="20.25" customHeight="1">
      <c r="B31" s="366"/>
      <c r="C31" s="367"/>
      <c r="D31" s="368"/>
      <c r="E31" s="372" t="s">
        <v>306</v>
      </c>
      <c r="F31" s="373"/>
      <c r="G31" s="122"/>
      <c r="H31" s="374"/>
      <c r="I31" s="374"/>
      <c r="J31" s="374"/>
      <c r="K31" s="374"/>
      <c r="L31" s="375"/>
      <c r="M31" s="34" t="s">
        <v>119</v>
      </c>
    </row>
    <row r="32" spans="1:14" ht="51" customHeight="1">
      <c r="B32" s="332" t="s">
        <v>39</v>
      </c>
      <c r="C32" s="332"/>
      <c r="D32" s="332"/>
      <c r="E32" s="355"/>
      <c r="F32" s="356"/>
      <c r="G32" s="356"/>
      <c r="H32" s="356"/>
      <c r="I32" s="356"/>
      <c r="J32" s="356"/>
      <c r="K32" s="356"/>
      <c r="L32" s="357"/>
    </row>
    <row r="33" spans="2:12" ht="15" customHeight="1">
      <c r="B33" s="358" t="s">
        <v>189</v>
      </c>
      <c r="C33" s="358"/>
      <c r="D33" s="358"/>
      <c r="E33" s="358"/>
      <c r="F33" s="358"/>
      <c r="G33" s="358"/>
      <c r="H33" s="358"/>
      <c r="I33" s="358"/>
      <c r="J33" s="358"/>
      <c r="K33" s="358"/>
      <c r="L33" s="358"/>
    </row>
    <row r="34" spans="2:12">
      <c r="B34" s="31"/>
      <c r="C34" s="31"/>
      <c r="D34" s="31"/>
      <c r="E34" s="31"/>
      <c r="F34" s="31"/>
      <c r="G34" s="31"/>
      <c r="H34" s="31"/>
      <c r="I34" s="31"/>
      <c r="J34" s="31"/>
      <c r="K34" s="31"/>
      <c r="L34" s="31"/>
    </row>
    <row r="35" spans="2:12">
      <c r="B35" s="359" t="s">
        <v>40</v>
      </c>
      <c r="C35" s="359"/>
      <c r="D35" s="359"/>
      <c r="E35" s="359"/>
      <c r="F35" s="359"/>
      <c r="G35" s="359"/>
      <c r="H35" s="359"/>
      <c r="I35" s="359"/>
      <c r="J35" s="359"/>
      <c r="K35" s="359"/>
      <c r="L35" s="359"/>
    </row>
    <row r="36" spans="2:12">
      <c r="B36" s="31"/>
      <c r="C36" s="31"/>
      <c r="D36" s="31"/>
      <c r="E36" s="31"/>
      <c r="F36" s="31"/>
      <c r="G36" s="31"/>
      <c r="H36" s="31"/>
      <c r="I36" s="31"/>
      <c r="J36" s="31"/>
      <c r="K36" s="31"/>
      <c r="L36" s="31"/>
    </row>
    <row r="37" spans="2:12">
      <c r="B37" s="31"/>
      <c r="C37" s="31"/>
      <c r="D37" s="31"/>
      <c r="E37" s="31"/>
      <c r="F37" s="31"/>
      <c r="G37" s="31"/>
      <c r="H37" s="31"/>
      <c r="I37" s="31"/>
      <c r="J37" s="31"/>
      <c r="K37" s="31"/>
      <c r="L37" s="31"/>
    </row>
    <row r="38" spans="2:12">
      <c r="B38" s="31"/>
      <c r="C38" s="31"/>
      <c r="D38" s="31"/>
      <c r="E38" s="31"/>
      <c r="F38" s="31"/>
      <c r="G38" s="31"/>
      <c r="H38" s="31"/>
      <c r="I38" s="31"/>
      <c r="J38" s="31"/>
      <c r="K38" s="31"/>
    </row>
    <row r="39" spans="2:12">
      <c r="B39" s="31"/>
      <c r="C39" s="31"/>
      <c r="D39" s="31"/>
      <c r="E39" s="31"/>
      <c r="F39" s="31"/>
      <c r="G39" s="31"/>
      <c r="H39" s="31"/>
      <c r="I39" s="31"/>
      <c r="J39" s="31"/>
      <c r="K39" s="31"/>
    </row>
    <row r="40" spans="2:12">
      <c r="B40" s="31"/>
      <c r="C40" s="31"/>
      <c r="D40" s="31"/>
      <c r="E40" s="31"/>
      <c r="F40" s="31"/>
      <c r="G40" s="31"/>
      <c r="H40" s="31"/>
      <c r="I40" s="31"/>
      <c r="J40" s="31"/>
      <c r="K40" s="31"/>
    </row>
    <row r="41" spans="2:12">
      <c r="B41" s="31"/>
      <c r="C41" s="31"/>
      <c r="D41" s="31"/>
      <c r="E41" s="31"/>
      <c r="F41" s="31"/>
      <c r="G41" s="31"/>
      <c r="H41" s="31"/>
      <c r="I41" s="31"/>
      <c r="J41" s="31"/>
      <c r="K41" s="31"/>
    </row>
    <row r="42" spans="2:12">
      <c r="B42" s="31"/>
      <c r="C42" s="31"/>
      <c r="D42" s="31"/>
      <c r="E42" s="31"/>
      <c r="F42" s="31"/>
      <c r="G42" s="31"/>
      <c r="H42" s="31"/>
      <c r="I42" s="31"/>
      <c r="J42" s="31"/>
      <c r="K42" s="31"/>
    </row>
    <row r="43" spans="2:12">
      <c r="B43" s="31"/>
      <c r="C43" s="31"/>
      <c r="D43" s="31"/>
      <c r="E43" s="31"/>
      <c r="F43" s="31"/>
      <c r="G43" s="31"/>
      <c r="H43" s="31"/>
      <c r="I43" s="31"/>
      <c r="J43" s="31"/>
      <c r="K43" s="31"/>
    </row>
    <row r="44" spans="2:12">
      <c r="B44" s="31"/>
      <c r="C44" s="31"/>
      <c r="D44" s="31"/>
      <c r="E44" s="31"/>
      <c r="F44" s="31"/>
      <c r="G44" s="31"/>
      <c r="H44" s="31"/>
      <c r="I44" s="31"/>
      <c r="J44" s="31"/>
      <c r="K44" s="31"/>
    </row>
    <row r="45" spans="2:12">
      <c r="B45" s="31"/>
      <c r="C45" s="31"/>
      <c r="D45" s="31"/>
      <c r="E45" s="31"/>
      <c r="F45" s="31"/>
      <c r="G45" s="31"/>
      <c r="H45" s="31"/>
      <c r="I45" s="31"/>
      <c r="J45" s="31"/>
      <c r="K45" s="31"/>
    </row>
    <row r="46" spans="2:12">
      <c r="B46" s="31"/>
      <c r="C46" s="31"/>
      <c r="D46" s="31"/>
      <c r="E46" s="31"/>
      <c r="F46" s="31"/>
      <c r="G46" s="31"/>
      <c r="H46" s="31"/>
      <c r="I46" s="31"/>
      <c r="J46" s="31"/>
      <c r="K46" s="31"/>
    </row>
    <row r="47" spans="2:12">
      <c r="B47" s="31"/>
      <c r="C47" s="31"/>
      <c r="D47" s="31"/>
      <c r="E47" s="31"/>
      <c r="F47" s="31"/>
      <c r="G47" s="31"/>
      <c r="H47" s="31"/>
      <c r="I47" s="31"/>
      <c r="J47" s="31"/>
      <c r="K47" s="31"/>
    </row>
    <row r="48" spans="2:12">
      <c r="B48" s="31"/>
      <c r="C48" s="31"/>
      <c r="D48" s="31"/>
      <c r="E48" s="31"/>
      <c r="F48" s="31"/>
      <c r="G48" s="31"/>
      <c r="H48" s="31"/>
      <c r="I48" s="31"/>
      <c r="J48" s="31"/>
      <c r="K48" s="31"/>
    </row>
    <row r="49" spans="2:11">
      <c r="B49" s="31"/>
      <c r="C49" s="31"/>
      <c r="D49" s="31"/>
      <c r="E49" s="31"/>
      <c r="F49" s="31"/>
      <c r="G49" s="31"/>
      <c r="H49" s="31"/>
      <c r="I49" s="31"/>
      <c r="J49" s="31"/>
      <c r="K49" s="31"/>
    </row>
    <row r="50" spans="2:11">
      <c r="B50" s="31"/>
      <c r="C50" s="31"/>
      <c r="D50" s="31"/>
      <c r="E50" s="31"/>
      <c r="F50" s="31"/>
      <c r="G50" s="31"/>
      <c r="H50" s="31"/>
      <c r="I50" s="31"/>
      <c r="J50" s="31"/>
      <c r="K50" s="31"/>
    </row>
    <row r="51" spans="2:11">
      <c r="B51" s="31"/>
      <c r="C51" s="31"/>
      <c r="D51" s="31"/>
      <c r="E51" s="31"/>
      <c r="F51" s="31"/>
      <c r="G51" s="31"/>
      <c r="H51" s="31"/>
      <c r="I51" s="31"/>
      <c r="J51" s="31"/>
      <c r="K51" s="31"/>
    </row>
    <row r="52" spans="2:11">
      <c r="B52" s="31"/>
      <c r="C52" s="31"/>
      <c r="D52" s="31"/>
      <c r="E52" s="31"/>
      <c r="F52" s="31"/>
      <c r="G52" s="31"/>
      <c r="H52" s="31"/>
      <c r="I52" s="31"/>
      <c r="J52" s="31"/>
      <c r="K52" s="31"/>
    </row>
    <row r="53" spans="2:11">
      <c r="B53" s="31"/>
      <c r="C53" s="31"/>
      <c r="D53" s="31"/>
      <c r="E53" s="31"/>
      <c r="F53" s="31"/>
      <c r="G53" s="31"/>
      <c r="H53" s="31"/>
      <c r="I53" s="31"/>
      <c r="J53" s="31"/>
      <c r="K53" s="31"/>
    </row>
  </sheetData>
  <mergeCells count="52">
    <mergeCell ref="B35:L35"/>
    <mergeCell ref="B29:D31"/>
    <mergeCell ref="E29:F29"/>
    <mergeCell ref="H29:L29"/>
    <mergeCell ref="E30:F30"/>
    <mergeCell ref="H30:L30"/>
    <mergeCell ref="E31:F31"/>
    <mergeCell ref="H31:L31"/>
    <mergeCell ref="B28:D28"/>
    <mergeCell ref="E28:L28"/>
    <mergeCell ref="B32:D32"/>
    <mergeCell ref="E32:L32"/>
    <mergeCell ref="B33:L33"/>
    <mergeCell ref="E24:K24"/>
    <mergeCell ref="E25:K25"/>
    <mergeCell ref="B26:D26"/>
    <mergeCell ref="E26:F26"/>
    <mergeCell ref="B27:D27"/>
    <mergeCell ref="E27:L27"/>
    <mergeCell ref="E19:K19"/>
    <mergeCell ref="E20:K20"/>
    <mergeCell ref="E21:K21"/>
    <mergeCell ref="E22:K22"/>
    <mergeCell ref="E23:K23"/>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2:H2"/>
    <mergeCell ref="I2:L2"/>
    <mergeCell ref="I3:L3"/>
    <mergeCell ref="A4:A8"/>
    <mergeCell ref="B4:C4"/>
    <mergeCell ref="I4:L4"/>
    <mergeCell ref="B5:C5"/>
    <mergeCell ref="B6:C6"/>
    <mergeCell ref="H6:H8"/>
    <mergeCell ref="I6:L8"/>
    <mergeCell ref="B7:C7"/>
    <mergeCell ref="B8:C8"/>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I2 G7 D6:F8"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5" sqref="B15:B18"/>
    </sheetView>
  </sheetViews>
  <sheetFormatPr defaultColWidth="9" defaultRowHeight="13.5"/>
  <cols>
    <col min="1" max="1" width="3.625" style="123" customWidth="1"/>
    <col min="2" max="2" width="10.625" style="123" customWidth="1"/>
    <col min="3" max="3" width="20.625" style="123" customWidth="1"/>
    <col min="4" max="4" width="31.375" style="123" customWidth="1"/>
    <col min="5" max="5" width="10.625" style="123" customWidth="1"/>
    <col min="6" max="7" width="8.25" style="123" customWidth="1"/>
    <col min="8" max="16384" width="9" style="123"/>
  </cols>
  <sheetData>
    <row r="1" spans="1:7" ht="14.25" thickBot="1">
      <c r="E1" s="34" t="s">
        <v>219</v>
      </c>
    </row>
    <row r="2" spans="1:7" ht="21.75" thickBot="1">
      <c r="D2" s="324" t="s">
        <v>152</v>
      </c>
      <c r="E2" s="325"/>
      <c r="F2" s="325"/>
      <c r="G2" s="326"/>
    </row>
    <row r="3" spans="1:7" ht="21">
      <c r="A3" s="377" t="s">
        <v>74</v>
      </c>
      <c r="B3" s="377"/>
      <c r="C3" s="377"/>
      <c r="D3" s="377"/>
      <c r="E3" s="377"/>
      <c r="F3" s="377"/>
      <c r="G3" s="377"/>
    </row>
    <row r="4" spans="1:7" s="124" customFormat="1" ht="45.75" customHeight="1">
      <c r="A4" s="378" t="s">
        <v>210</v>
      </c>
      <c r="B4" s="376"/>
      <c r="C4" s="376"/>
      <c r="D4" s="376"/>
      <c r="E4" s="376"/>
      <c r="F4" s="376"/>
      <c r="G4" s="376"/>
    </row>
    <row r="5" spans="1:7" s="124" customFormat="1" ht="15" customHeight="1">
      <c r="A5" s="376" t="s">
        <v>183</v>
      </c>
      <c r="B5" s="376"/>
      <c r="C5" s="376"/>
      <c r="D5" s="376"/>
      <c r="E5" s="376"/>
      <c r="F5" s="376"/>
      <c r="G5" s="376"/>
    </row>
    <row r="6" spans="1:7" ht="18.75" customHeight="1">
      <c r="A6" s="125"/>
      <c r="B6" s="125"/>
      <c r="C6" s="125"/>
      <c r="D6" s="125"/>
      <c r="E6" s="125"/>
      <c r="F6" s="125"/>
      <c r="G6" s="125"/>
    </row>
    <row r="7" spans="1:7" ht="18.75" customHeight="1">
      <c r="A7" s="332" t="s">
        <v>28</v>
      </c>
      <c r="B7" s="332"/>
      <c r="C7" s="99" t="s">
        <v>208</v>
      </c>
      <c r="D7" s="102"/>
      <c r="E7" s="102"/>
      <c r="F7" s="126"/>
      <c r="G7" s="127"/>
    </row>
    <row r="8" spans="1:7" ht="18.75" customHeight="1">
      <c r="A8" s="345" t="s">
        <v>29</v>
      </c>
      <c r="B8" s="347"/>
      <c r="C8" s="99" t="s">
        <v>209</v>
      </c>
      <c r="D8" s="102"/>
      <c r="E8" s="102"/>
      <c r="F8" s="102"/>
      <c r="G8" s="103"/>
    </row>
    <row r="9" spans="1:7" ht="18.75" customHeight="1">
      <c r="A9" s="345" t="s">
        <v>27</v>
      </c>
      <c r="B9" s="347"/>
      <c r="C9" s="104">
        <v>0</v>
      </c>
      <c r="D9" s="102"/>
      <c r="E9" s="102"/>
      <c r="F9" s="102"/>
      <c r="G9" s="103"/>
    </row>
    <row r="10" spans="1:7" ht="18" customHeight="1">
      <c r="A10" s="344" t="s">
        <v>69</v>
      </c>
      <c r="B10" s="112" t="s">
        <v>68</v>
      </c>
      <c r="C10" s="112" t="s">
        <v>92</v>
      </c>
      <c r="D10" s="379" t="s">
        <v>93</v>
      </c>
      <c r="E10" s="379"/>
      <c r="F10" s="185" t="s">
        <v>41</v>
      </c>
      <c r="G10" s="112" t="s">
        <v>34</v>
      </c>
    </row>
    <row r="11" spans="1:7" ht="18" customHeight="1">
      <c r="A11" s="344"/>
      <c r="B11" s="380">
        <v>45759</v>
      </c>
      <c r="C11" s="382"/>
      <c r="D11" s="384"/>
      <c r="E11" s="385"/>
      <c r="F11" s="398"/>
      <c r="G11" s="393"/>
    </row>
    <row r="12" spans="1:7" ht="18" customHeight="1">
      <c r="A12" s="344"/>
      <c r="B12" s="381"/>
      <c r="C12" s="383"/>
      <c r="D12" s="386"/>
      <c r="E12" s="387"/>
      <c r="F12" s="399"/>
      <c r="G12" s="394"/>
    </row>
    <row r="13" spans="1:7" ht="18" customHeight="1">
      <c r="A13" s="344"/>
      <c r="B13" s="381"/>
      <c r="C13" s="383"/>
      <c r="D13" s="386"/>
      <c r="E13" s="387"/>
      <c r="F13" s="399"/>
      <c r="G13" s="394"/>
    </row>
    <row r="14" spans="1:7" ht="18" customHeight="1">
      <c r="A14" s="344"/>
      <c r="B14" s="381"/>
      <c r="C14" s="383"/>
      <c r="D14" s="396"/>
      <c r="E14" s="397"/>
      <c r="F14" s="400"/>
      <c r="G14" s="395"/>
    </row>
    <row r="15" spans="1:7" ht="18" customHeight="1">
      <c r="A15" s="344"/>
      <c r="B15" s="380"/>
      <c r="C15" s="389"/>
      <c r="D15" s="386"/>
      <c r="E15" s="387"/>
      <c r="F15" s="398"/>
      <c r="G15" s="393"/>
    </row>
    <row r="16" spans="1:7" ht="18" customHeight="1">
      <c r="A16" s="344"/>
      <c r="B16" s="381"/>
      <c r="C16" s="390"/>
      <c r="D16" s="386"/>
      <c r="E16" s="387"/>
      <c r="F16" s="399"/>
      <c r="G16" s="394"/>
    </row>
    <row r="17" spans="1:8" ht="18" customHeight="1">
      <c r="A17" s="344"/>
      <c r="B17" s="381"/>
      <c r="C17" s="390"/>
      <c r="D17" s="386"/>
      <c r="E17" s="387"/>
      <c r="F17" s="399"/>
      <c r="G17" s="394"/>
      <c r="H17" s="128"/>
    </row>
    <row r="18" spans="1:8" ht="18" customHeight="1">
      <c r="A18" s="344"/>
      <c r="B18" s="388"/>
      <c r="C18" s="391"/>
      <c r="D18" s="396"/>
      <c r="E18" s="397"/>
      <c r="F18" s="400"/>
      <c r="G18" s="395"/>
    </row>
    <row r="19" spans="1:8" ht="18" customHeight="1">
      <c r="A19" s="344"/>
      <c r="B19" s="380"/>
      <c r="C19" s="382"/>
      <c r="D19" s="384"/>
      <c r="E19" s="385"/>
      <c r="F19" s="401"/>
      <c r="G19" s="393"/>
    </row>
    <row r="20" spans="1:8" ht="18" customHeight="1">
      <c r="A20" s="344"/>
      <c r="B20" s="381"/>
      <c r="C20" s="383"/>
      <c r="D20" s="386"/>
      <c r="E20" s="387"/>
      <c r="F20" s="402"/>
      <c r="G20" s="394"/>
    </row>
    <row r="21" spans="1:8" ht="18" customHeight="1">
      <c r="A21" s="344"/>
      <c r="B21" s="381"/>
      <c r="C21" s="383"/>
      <c r="D21" s="386"/>
      <c r="E21" s="387"/>
      <c r="F21" s="402"/>
      <c r="G21" s="394"/>
    </row>
    <row r="22" spans="1:8" ht="18" customHeight="1">
      <c r="A22" s="344"/>
      <c r="B22" s="381"/>
      <c r="C22" s="383"/>
      <c r="D22" s="396"/>
      <c r="E22" s="397"/>
      <c r="F22" s="403"/>
      <c r="G22" s="395"/>
    </row>
    <row r="23" spans="1:8" ht="18" customHeight="1">
      <c r="A23" s="344"/>
      <c r="B23" s="380"/>
      <c r="C23" s="382"/>
      <c r="D23" s="386"/>
      <c r="E23" s="387"/>
      <c r="F23" s="401"/>
      <c r="G23" s="393"/>
    </row>
    <row r="24" spans="1:8" ht="18" customHeight="1">
      <c r="A24" s="344"/>
      <c r="B24" s="381"/>
      <c r="C24" s="383"/>
      <c r="D24" s="386"/>
      <c r="E24" s="387"/>
      <c r="F24" s="402"/>
      <c r="G24" s="394"/>
    </row>
    <row r="25" spans="1:8" ht="18" customHeight="1">
      <c r="A25" s="344"/>
      <c r="B25" s="381"/>
      <c r="C25" s="383"/>
      <c r="D25" s="386"/>
      <c r="E25" s="387"/>
      <c r="F25" s="402"/>
      <c r="G25" s="394"/>
    </row>
    <row r="26" spans="1:8" ht="18" customHeight="1">
      <c r="A26" s="344"/>
      <c r="B26" s="388"/>
      <c r="C26" s="392"/>
      <c r="D26" s="396"/>
      <c r="E26" s="397"/>
      <c r="F26" s="403"/>
      <c r="G26" s="395"/>
    </row>
    <row r="27" spans="1:8" ht="18" customHeight="1">
      <c r="A27" s="344"/>
      <c r="B27" s="380"/>
      <c r="C27" s="389"/>
      <c r="D27" s="386"/>
      <c r="E27" s="387"/>
      <c r="F27" s="401"/>
      <c r="G27" s="393"/>
    </row>
    <row r="28" spans="1:8" ht="18" customHeight="1">
      <c r="A28" s="344"/>
      <c r="B28" s="381"/>
      <c r="C28" s="390"/>
      <c r="D28" s="386"/>
      <c r="E28" s="387"/>
      <c r="F28" s="402"/>
      <c r="G28" s="394"/>
    </row>
    <row r="29" spans="1:8" ht="18" customHeight="1">
      <c r="A29" s="344"/>
      <c r="B29" s="381"/>
      <c r="C29" s="390"/>
      <c r="D29" s="386"/>
      <c r="E29" s="387"/>
      <c r="F29" s="402"/>
      <c r="G29" s="394"/>
    </row>
    <row r="30" spans="1:8" ht="18" customHeight="1">
      <c r="A30" s="344"/>
      <c r="B30" s="381"/>
      <c r="C30" s="391"/>
      <c r="D30" s="396"/>
      <c r="E30" s="397"/>
      <c r="F30" s="403"/>
      <c r="G30" s="395"/>
    </row>
    <row r="31" spans="1:8" ht="18" customHeight="1">
      <c r="A31" s="344"/>
      <c r="B31" s="380"/>
      <c r="C31" s="390"/>
      <c r="D31" s="386"/>
      <c r="E31" s="387"/>
      <c r="F31" s="402"/>
      <c r="G31" s="404"/>
    </row>
    <row r="32" spans="1:8" ht="18" customHeight="1">
      <c r="A32" s="344"/>
      <c r="B32" s="381"/>
      <c r="C32" s="390"/>
      <c r="D32" s="386"/>
      <c r="E32" s="387"/>
      <c r="F32" s="402"/>
      <c r="G32" s="404"/>
    </row>
    <row r="33" spans="1:9" ht="18" customHeight="1">
      <c r="A33" s="344"/>
      <c r="B33" s="381"/>
      <c r="C33" s="390"/>
      <c r="D33" s="386"/>
      <c r="E33" s="387"/>
      <c r="F33" s="402"/>
      <c r="G33" s="404"/>
    </row>
    <row r="34" spans="1:9" ht="18" customHeight="1">
      <c r="A34" s="344"/>
      <c r="B34" s="388"/>
      <c r="C34" s="391"/>
      <c r="D34" s="396"/>
      <c r="E34" s="397"/>
      <c r="F34" s="402"/>
      <c r="G34" s="404"/>
    </row>
    <row r="35" spans="1:9" ht="18" customHeight="1">
      <c r="A35" s="344"/>
      <c r="B35" s="380"/>
      <c r="C35" s="405"/>
      <c r="D35" s="386"/>
      <c r="E35" s="408"/>
      <c r="F35" s="398"/>
      <c r="G35" s="394"/>
    </row>
    <row r="36" spans="1:9" ht="18" customHeight="1">
      <c r="A36" s="344"/>
      <c r="B36" s="381"/>
      <c r="C36" s="406"/>
      <c r="D36" s="386"/>
      <c r="E36" s="408"/>
      <c r="F36" s="399"/>
      <c r="G36" s="394"/>
    </row>
    <row r="37" spans="1:9" ht="18" customHeight="1">
      <c r="A37" s="344"/>
      <c r="B37" s="381"/>
      <c r="C37" s="406"/>
      <c r="D37" s="386"/>
      <c r="E37" s="408"/>
      <c r="F37" s="399"/>
      <c r="G37" s="394"/>
      <c r="H37" s="128"/>
      <c r="I37" s="129"/>
    </row>
    <row r="38" spans="1:9" ht="18" customHeight="1">
      <c r="A38" s="344"/>
      <c r="B38" s="388"/>
      <c r="C38" s="407"/>
      <c r="D38" s="396"/>
      <c r="E38" s="409"/>
      <c r="F38" s="400"/>
      <c r="G38" s="395"/>
    </row>
    <row r="39" spans="1:9" ht="24.75" customHeight="1">
      <c r="A39" s="372" t="s">
        <v>42</v>
      </c>
      <c r="B39" s="373"/>
      <c r="C39" s="373"/>
      <c r="D39" s="373"/>
      <c r="E39" s="373"/>
      <c r="F39" s="410">
        <f>SUM(G11:G38)</f>
        <v>0</v>
      </c>
      <c r="G39" s="411"/>
    </row>
    <row r="40" spans="1:9">
      <c r="A40" s="358"/>
      <c r="B40" s="358"/>
      <c r="C40" s="358"/>
      <c r="D40" s="358"/>
      <c r="E40" s="358"/>
      <c r="F40" s="358"/>
      <c r="G40" s="358"/>
    </row>
    <row r="41" spans="1:9" ht="54.75" customHeight="1">
      <c r="A41" s="183"/>
      <c r="B41" s="183"/>
      <c r="C41" s="183"/>
      <c r="D41" s="183"/>
      <c r="E41" s="345" t="s">
        <v>41</v>
      </c>
      <c r="F41" s="347"/>
      <c r="G41" s="138" t="s">
        <v>222</v>
      </c>
    </row>
    <row r="42" spans="1:9" ht="46.5" customHeight="1">
      <c r="A42" s="412" t="s">
        <v>223</v>
      </c>
      <c r="B42" s="413"/>
      <c r="C42" s="413"/>
      <c r="D42" s="413"/>
      <c r="E42" s="414"/>
      <c r="F42" s="415"/>
      <c r="G42" s="191"/>
    </row>
    <row r="43" spans="1:9">
      <c r="A43" s="184"/>
      <c r="B43" s="184"/>
      <c r="C43" s="184"/>
      <c r="D43" s="184"/>
      <c r="E43" s="184"/>
      <c r="F43" s="184"/>
      <c r="G43" s="184"/>
    </row>
    <row r="44" spans="1:9">
      <c r="A44" s="358" t="s">
        <v>40</v>
      </c>
      <c r="B44" s="358"/>
      <c r="C44" s="358"/>
      <c r="D44" s="358"/>
      <c r="E44" s="358"/>
      <c r="F44" s="358"/>
      <c r="G44" s="358"/>
    </row>
    <row r="45" spans="1:9">
      <c r="A45" s="184"/>
      <c r="B45" s="184"/>
      <c r="C45" s="184"/>
      <c r="D45" s="184"/>
      <c r="E45" s="184"/>
      <c r="F45" s="184"/>
      <c r="G45" s="184"/>
    </row>
    <row r="46" spans="1:9">
      <c r="A46" s="124"/>
      <c r="B46" s="124"/>
      <c r="C46" s="124"/>
      <c r="D46" s="124"/>
      <c r="E46" s="124"/>
      <c r="F46" s="124"/>
      <c r="G46" s="124"/>
    </row>
    <row r="48" spans="1:9">
      <c r="A48" s="124"/>
      <c r="B48" s="124"/>
      <c r="C48" s="124"/>
      <c r="D48" s="124"/>
      <c r="E48" s="124"/>
      <c r="F48" s="124"/>
      <c r="G48" s="124"/>
    </row>
    <row r="49" spans="1:7">
      <c r="A49" s="124"/>
      <c r="B49" s="124"/>
      <c r="C49" s="124"/>
      <c r="D49" s="124"/>
      <c r="E49" s="124"/>
      <c r="F49" s="124"/>
      <c r="G49" s="124"/>
    </row>
    <row r="50" spans="1:7">
      <c r="A50" s="124"/>
      <c r="B50" s="124"/>
      <c r="C50" s="124"/>
      <c r="D50" s="124"/>
      <c r="E50" s="124"/>
      <c r="F50" s="124"/>
    </row>
    <row r="51" spans="1:7">
      <c r="A51" s="124"/>
      <c r="B51" s="124"/>
      <c r="C51" s="124"/>
      <c r="D51" s="124"/>
      <c r="E51" s="124"/>
      <c r="F51" s="124"/>
    </row>
    <row r="52" spans="1:7">
      <c r="A52" s="124"/>
      <c r="B52" s="124"/>
      <c r="C52" s="124"/>
      <c r="D52" s="124"/>
      <c r="E52" s="124"/>
      <c r="F52" s="124"/>
    </row>
    <row r="53" spans="1:7">
      <c r="A53" s="124"/>
      <c r="B53" s="124"/>
      <c r="C53" s="124"/>
      <c r="D53" s="124"/>
      <c r="E53" s="124"/>
      <c r="F53" s="124"/>
    </row>
    <row r="54" spans="1:7">
      <c r="A54" s="124"/>
      <c r="B54" s="124"/>
      <c r="C54" s="124"/>
      <c r="D54" s="124"/>
      <c r="E54" s="124"/>
      <c r="F54" s="124"/>
    </row>
    <row r="55" spans="1:7">
      <c r="A55" s="124"/>
      <c r="B55" s="124"/>
      <c r="C55" s="124"/>
      <c r="D55" s="124"/>
      <c r="E55" s="124"/>
      <c r="F55" s="124"/>
    </row>
    <row r="56" spans="1:7">
      <c r="A56" s="124"/>
      <c r="B56" s="124"/>
      <c r="C56" s="124"/>
      <c r="D56" s="124"/>
      <c r="E56" s="124"/>
      <c r="F56" s="124"/>
    </row>
    <row r="57" spans="1:7">
      <c r="A57" s="124"/>
      <c r="B57" s="124"/>
      <c r="C57" s="124"/>
      <c r="D57" s="124"/>
      <c r="E57" s="124"/>
      <c r="F57" s="124"/>
    </row>
    <row r="58" spans="1:7">
      <c r="A58" s="124"/>
      <c r="B58" s="124"/>
      <c r="C58" s="124"/>
      <c r="D58" s="124"/>
      <c r="E58" s="124"/>
      <c r="F58" s="124"/>
    </row>
    <row r="59" spans="1:7">
      <c r="A59" s="124"/>
      <c r="B59" s="124"/>
      <c r="C59" s="124"/>
      <c r="D59" s="124"/>
      <c r="E59" s="124"/>
      <c r="F59" s="124"/>
    </row>
    <row r="60" spans="1:7">
      <c r="A60" s="124"/>
      <c r="B60" s="124"/>
      <c r="C60" s="124"/>
      <c r="D60" s="124"/>
      <c r="E60" s="124"/>
      <c r="F60" s="124"/>
    </row>
    <row r="61" spans="1:7">
      <c r="A61" s="124"/>
      <c r="B61" s="124"/>
      <c r="C61" s="124"/>
      <c r="D61" s="124"/>
      <c r="E61" s="124"/>
      <c r="F61" s="124"/>
    </row>
    <row r="62" spans="1:7">
      <c r="A62" s="124"/>
      <c r="B62" s="124"/>
      <c r="C62" s="124"/>
      <c r="D62" s="124"/>
      <c r="E62" s="124"/>
      <c r="F62" s="124"/>
    </row>
    <row r="63" spans="1:7">
      <c r="A63" s="124"/>
      <c r="B63" s="124"/>
      <c r="C63" s="124"/>
      <c r="D63" s="124"/>
      <c r="E63" s="124"/>
      <c r="F63" s="124"/>
    </row>
    <row r="64" spans="1:7">
      <c r="A64" s="124"/>
      <c r="B64" s="124"/>
      <c r="C64" s="124"/>
      <c r="D64" s="124"/>
      <c r="E64" s="124"/>
      <c r="F64" s="124"/>
    </row>
    <row r="65" spans="1:6">
      <c r="A65" s="124"/>
      <c r="B65" s="124"/>
      <c r="C65" s="124"/>
      <c r="D65" s="124"/>
      <c r="E65" s="124"/>
      <c r="F65" s="124"/>
    </row>
  </sheetData>
  <mergeCells count="72">
    <mergeCell ref="A39:E39"/>
    <mergeCell ref="F39:G39"/>
    <mergeCell ref="A40:G40"/>
    <mergeCell ref="A44:G44"/>
    <mergeCell ref="A42:D42"/>
    <mergeCell ref="E42:F42"/>
    <mergeCell ref="E41:F41"/>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F23:F26"/>
    <mergeCell ref="G23:G26"/>
    <mergeCell ref="D24:E24"/>
    <mergeCell ref="D25:E25"/>
    <mergeCell ref="D26:E26"/>
    <mergeCell ref="G19:G22"/>
    <mergeCell ref="D20:E20"/>
    <mergeCell ref="D21:E21"/>
    <mergeCell ref="D22:E22"/>
    <mergeCell ref="F11:F14"/>
    <mergeCell ref="G11:G14"/>
    <mergeCell ref="D12:E12"/>
    <mergeCell ref="D13:E13"/>
    <mergeCell ref="D14:E14"/>
    <mergeCell ref="D15:E15"/>
    <mergeCell ref="F15:F18"/>
    <mergeCell ref="G15:G18"/>
    <mergeCell ref="D18:E18"/>
    <mergeCell ref="D19:E19"/>
    <mergeCell ref="F19:F22"/>
    <mergeCell ref="A8:B8"/>
    <mergeCell ref="A9:B9"/>
    <mergeCell ref="A10:A38"/>
    <mergeCell ref="D10:E10"/>
    <mergeCell ref="B11:B14"/>
    <mergeCell ref="C11:C14"/>
    <mergeCell ref="D11:E11"/>
    <mergeCell ref="D16:E16"/>
    <mergeCell ref="D17:E17"/>
    <mergeCell ref="B19:B22"/>
    <mergeCell ref="C19:C22"/>
    <mergeCell ref="B15:B18"/>
    <mergeCell ref="C15:C18"/>
    <mergeCell ref="B23:B26"/>
    <mergeCell ref="C23:C26"/>
    <mergeCell ref="D23:E23"/>
    <mergeCell ref="A5:G5"/>
    <mergeCell ref="D2:G2"/>
    <mergeCell ref="A3:G3"/>
    <mergeCell ref="A4:G4"/>
    <mergeCell ref="A7:B7"/>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Z72"/>
  <sheetViews>
    <sheetView showGridLines="0" view="pageBreakPreview" zoomScale="70" zoomScaleNormal="100" zoomScaleSheetLayoutView="70" workbookViewId="0">
      <selection activeCell="AT10" sqref="AT10:AZ70"/>
    </sheetView>
  </sheetViews>
  <sheetFormatPr defaultRowHeight="13.5"/>
  <cols>
    <col min="1" max="3" width="4.625" style="193" customWidth="1"/>
    <col min="4" max="4" width="10.75" style="193" customWidth="1"/>
    <col min="5" max="7" width="9" style="193"/>
    <col min="8" max="8" width="3.25" style="193" customWidth="1"/>
    <col min="9" max="10" width="3.125" style="194" customWidth="1"/>
    <col min="11" max="11" width="5.25" style="194" customWidth="1"/>
    <col min="12" max="42" width="4.5" style="193" customWidth="1"/>
    <col min="43" max="44" width="10.625" style="193" customWidth="1"/>
    <col min="45" max="45" width="18" style="193" bestFit="1" customWidth="1"/>
    <col min="46" max="46" width="16.125" style="193" customWidth="1"/>
    <col min="47" max="47" width="17.125" style="193" bestFit="1" customWidth="1"/>
    <col min="48" max="49" width="4.125" style="193" customWidth="1"/>
    <col min="50" max="16384" width="9" style="193"/>
  </cols>
  <sheetData>
    <row r="1" spans="1:52" ht="17.25">
      <c r="A1" s="38" t="s">
        <v>284</v>
      </c>
    </row>
    <row r="2" spans="1:52" ht="20.25" customHeight="1">
      <c r="A2" s="438" t="s">
        <v>124</v>
      </c>
      <c r="B2" s="439"/>
      <c r="C2" s="440"/>
      <c r="D2" s="39" t="s">
        <v>208</v>
      </c>
      <c r="E2" s="40"/>
      <c r="F2" s="40"/>
      <c r="G2" s="41"/>
      <c r="H2" s="273" t="s">
        <v>278</v>
      </c>
    </row>
    <row r="3" spans="1:52" ht="20.25" customHeight="1" thickBot="1">
      <c r="A3" s="438" t="s">
        <v>126</v>
      </c>
      <c r="B3" s="439"/>
      <c r="C3" s="440"/>
      <c r="D3" s="39" t="s">
        <v>209</v>
      </c>
      <c r="E3" s="40"/>
      <c r="F3" s="40"/>
      <c r="G3" s="41"/>
      <c r="W3" s="37" t="s">
        <v>150</v>
      </c>
      <c r="AO3" s="277"/>
      <c r="AP3" s="277"/>
      <c r="AQ3" s="277"/>
      <c r="AR3" s="277"/>
    </row>
    <row r="4" spans="1:52" ht="20.25" customHeight="1" thickBot="1">
      <c r="A4" s="438" t="s">
        <v>127</v>
      </c>
      <c r="B4" s="439"/>
      <c r="C4" s="440"/>
      <c r="D4" s="44">
        <v>0</v>
      </c>
      <c r="E4" s="39"/>
      <c r="F4" s="40"/>
      <c r="G4" s="45"/>
      <c r="W4" s="422" t="s">
        <v>282</v>
      </c>
      <c r="X4" s="422"/>
      <c r="Y4" s="422"/>
      <c r="Z4" s="422"/>
      <c r="AA4" s="422"/>
      <c r="AB4" s="422"/>
      <c r="AC4" s="422"/>
      <c r="AD4" s="422"/>
      <c r="AE4" s="422"/>
      <c r="AJ4" s="276"/>
      <c r="AK4" s="276"/>
      <c r="AL4" s="276"/>
      <c r="AM4" s="276"/>
      <c r="AN4" s="276"/>
      <c r="AO4" s="276"/>
      <c r="AP4" s="324" t="s">
        <v>281</v>
      </c>
      <c r="AQ4" s="325"/>
      <c r="AR4" s="325"/>
      <c r="AS4" s="326"/>
    </row>
    <row r="5" spans="1:52" ht="20.25" customHeight="1">
      <c r="A5" s="433" t="s">
        <v>21</v>
      </c>
      <c r="B5" s="434"/>
      <c r="C5" s="435"/>
      <c r="D5" s="46">
        <v>45755</v>
      </c>
      <c r="E5" s="47" t="s">
        <v>236</v>
      </c>
      <c r="F5" s="48">
        <v>45815</v>
      </c>
      <c r="G5" s="49"/>
      <c r="H5" s="42"/>
      <c r="AM5" s="195"/>
      <c r="AN5" s="195"/>
      <c r="AO5" s="195"/>
      <c r="AP5" s="437"/>
      <c r="AQ5" s="437"/>
    </row>
    <row r="6" spans="1:52" ht="20.25" customHeight="1">
      <c r="A6" s="433" t="s">
        <v>292</v>
      </c>
      <c r="B6" s="434"/>
      <c r="C6" s="435"/>
      <c r="D6" s="39" t="s">
        <v>293</v>
      </c>
      <c r="E6" s="292"/>
      <c r="F6" s="293"/>
      <c r="G6" s="50"/>
      <c r="H6" s="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2"/>
    </row>
    <row r="7" spans="1:52" ht="20.25" customHeight="1">
      <c r="A7" s="436" t="s">
        <v>128</v>
      </c>
      <c r="B7" s="436"/>
      <c r="C7" s="436"/>
      <c r="D7" s="51">
        <v>45809</v>
      </c>
      <c r="E7" s="294"/>
      <c r="F7" s="295"/>
      <c r="G7" s="50"/>
      <c r="H7" s="42"/>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row>
    <row r="8" spans="1:52" ht="32.25" customHeight="1">
      <c r="A8" s="201" t="s">
        <v>239</v>
      </c>
      <c r="B8" s="198"/>
      <c r="C8" s="198"/>
      <c r="D8" s="198"/>
      <c r="E8" s="198"/>
      <c r="F8" s="198"/>
      <c r="G8" s="198"/>
      <c r="H8" s="43"/>
      <c r="J8" s="437"/>
      <c r="K8" s="437"/>
      <c r="L8" s="437"/>
      <c r="M8" s="437"/>
      <c r="N8" s="437"/>
      <c r="O8" s="241"/>
      <c r="P8" s="241"/>
      <c r="Q8" s="241"/>
      <c r="R8" s="241"/>
      <c r="S8" s="241"/>
      <c r="T8" s="241"/>
      <c r="U8" s="241"/>
      <c r="V8" s="241"/>
      <c r="W8" s="241"/>
      <c r="X8" s="241"/>
      <c r="Y8" s="241"/>
      <c r="Z8" s="241"/>
      <c r="AA8" s="241"/>
      <c r="AB8" s="197"/>
      <c r="AC8" s="197"/>
      <c r="AD8" s="197"/>
      <c r="AE8" s="197"/>
      <c r="AF8" s="197"/>
      <c r="AG8" s="197"/>
      <c r="AH8" s="197"/>
      <c r="AI8" s="197"/>
      <c r="AJ8" s="197"/>
      <c r="AK8" s="197"/>
      <c r="AL8" s="197"/>
      <c r="AM8" s="197"/>
      <c r="AN8" s="197"/>
      <c r="AO8" s="197"/>
      <c r="AP8" s="197"/>
      <c r="AQ8" s="197"/>
      <c r="AR8" s="197"/>
      <c r="AS8" s="197"/>
    </row>
    <row r="9" spans="1:52" ht="20.25" customHeight="1">
      <c r="H9" s="50"/>
      <c r="I9" s="247"/>
      <c r="J9" s="199"/>
      <c r="K9" s="199"/>
      <c r="L9" s="199"/>
      <c r="M9" s="199"/>
      <c r="N9" s="200"/>
      <c r="O9" s="200"/>
      <c r="P9" s="200"/>
      <c r="Q9" s="200"/>
      <c r="R9" s="200"/>
      <c r="S9" s="200"/>
      <c r="T9" s="200"/>
      <c r="U9" s="200"/>
      <c r="V9" s="200"/>
      <c r="W9" s="200"/>
      <c r="X9" s="200"/>
      <c r="Y9" s="200"/>
    </row>
    <row r="10" spans="1:52" s="198" customFormat="1" ht="15.75" customHeight="1">
      <c r="A10" s="438" t="s">
        <v>125</v>
      </c>
      <c r="B10" s="439"/>
      <c r="C10" s="440"/>
      <c r="D10" s="441"/>
      <c r="E10" s="441"/>
      <c r="F10" s="441"/>
      <c r="G10" s="441"/>
      <c r="I10" s="423" t="s">
        <v>274</v>
      </c>
      <c r="J10" s="202" t="s">
        <v>240</v>
      </c>
      <c r="K10" s="202"/>
      <c r="L10" s="203">
        <f>IF(D5="","",D5)</f>
        <v>45755</v>
      </c>
      <c r="M10" s="204">
        <f t="shared" ref="M10:AP10" si="0">IF(L10="","",IF((L10+1)&gt;=$L$30,"",(L10+1)))</f>
        <v>45756</v>
      </c>
      <c r="N10" s="204">
        <f t="shared" si="0"/>
        <v>45757</v>
      </c>
      <c r="O10" s="204">
        <f t="shared" si="0"/>
        <v>45758</v>
      </c>
      <c r="P10" s="204">
        <f t="shared" si="0"/>
        <v>45759</v>
      </c>
      <c r="Q10" s="204">
        <f t="shared" si="0"/>
        <v>45760</v>
      </c>
      <c r="R10" s="204">
        <f t="shared" si="0"/>
        <v>45761</v>
      </c>
      <c r="S10" s="204">
        <f t="shared" si="0"/>
        <v>45762</v>
      </c>
      <c r="T10" s="204">
        <f t="shared" si="0"/>
        <v>45763</v>
      </c>
      <c r="U10" s="204">
        <f t="shared" si="0"/>
        <v>45764</v>
      </c>
      <c r="V10" s="204">
        <f t="shared" si="0"/>
        <v>45765</v>
      </c>
      <c r="W10" s="204">
        <f t="shared" si="0"/>
        <v>45766</v>
      </c>
      <c r="X10" s="204">
        <f t="shared" si="0"/>
        <v>45767</v>
      </c>
      <c r="Y10" s="204">
        <f t="shared" si="0"/>
        <v>45768</v>
      </c>
      <c r="Z10" s="204">
        <f t="shared" si="0"/>
        <v>45769</v>
      </c>
      <c r="AA10" s="204">
        <f t="shared" si="0"/>
        <v>45770</v>
      </c>
      <c r="AB10" s="204">
        <f t="shared" si="0"/>
        <v>45771</v>
      </c>
      <c r="AC10" s="204">
        <f t="shared" si="0"/>
        <v>45772</v>
      </c>
      <c r="AD10" s="204">
        <f t="shared" si="0"/>
        <v>45773</v>
      </c>
      <c r="AE10" s="204">
        <f t="shared" si="0"/>
        <v>45774</v>
      </c>
      <c r="AF10" s="204">
        <f t="shared" si="0"/>
        <v>45775</v>
      </c>
      <c r="AG10" s="204">
        <f t="shared" si="0"/>
        <v>45776</v>
      </c>
      <c r="AH10" s="204">
        <f t="shared" si="0"/>
        <v>45777</v>
      </c>
      <c r="AI10" s="204">
        <f t="shared" si="0"/>
        <v>45778</v>
      </c>
      <c r="AJ10" s="204">
        <f t="shared" si="0"/>
        <v>45779</v>
      </c>
      <c r="AK10" s="204">
        <f t="shared" si="0"/>
        <v>45780</v>
      </c>
      <c r="AL10" s="204">
        <f t="shared" si="0"/>
        <v>45781</v>
      </c>
      <c r="AM10" s="204">
        <f t="shared" si="0"/>
        <v>45782</v>
      </c>
      <c r="AN10" s="204">
        <f t="shared" si="0"/>
        <v>45783</v>
      </c>
      <c r="AO10" s="204">
        <f t="shared" si="0"/>
        <v>45784</v>
      </c>
      <c r="AP10" s="243" t="str">
        <f t="shared" si="0"/>
        <v/>
      </c>
      <c r="AT10" s="316" t="s">
        <v>102</v>
      </c>
      <c r="AU10" s="316"/>
      <c r="AV10" s="37"/>
      <c r="AW10" s="37"/>
      <c r="AX10" s="37"/>
      <c r="AY10" s="37"/>
      <c r="AZ10" s="37"/>
    </row>
    <row r="11" spans="1:52" ht="15.75" customHeight="1">
      <c r="A11" s="438" t="s">
        <v>277</v>
      </c>
      <c r="B11" s="439"/>
      <c r="C11" s="440"/>
      <c r="D11" s="441"/>
      <c r="E11" s="441"/>
      <c r="F11" s="441"/>
      <c r="G11" s="441"/>
      <c r="I11" s="423"/>
      <c r="J11" s="205" t="s">
        <v>241</v>
      </c>
      <c r="K11" s="205"/>
      <c r="L11" s="206" t="str">
        <f>IF(L10="","",TEXT(L10,"aaa"))</f>
        <v>火</v>
      </c>
      <c r="M11" s="213" t="str">
        <f t="shared" ref="M11:AP11" si="1">IF(M10="","",TEXT(M10,"aaa"))</f>
        <v>水</v>
      </c>
      <c r="N11" s="213" t="str">
        <f t="shared" si="1"/>
        <v>木</v>
      </c>
      <c r="O11" s="213" t="str">
        <f t="shared" si="1"/>
        <v>金</v>
      </c>
      <c r="P11" s="213" t="str">
        <f t="shared" si="1"/>
        <v>土</v>
      </c>
      <c r="Q11" s="213" t="str">
        <f t="shared" si="1"/>
        <v>日</v>
      </c>
      <c r="R11" s="213" t="str">
        <f t="shared" si="1"/>
        <v>月</v>
      </c>
      <c r="S11" s="213" t="str">
        <f t="shared" si="1"/>
        <v>火</v>
      </c>
      <c r="T11" s="213" t="str">
        <f t="shared" si="1"/>
        <v>水</v>
      </c>
      <c r="U11" s="213" t="str">
        <f t="shared" si="1"/>
        <v>木</v>
      </c>
      <c r="V11" s="213" t="str">
        <f t="shared" si="1"/>
        <v>金</v>
      </c>
      <c r="W11" s="213" t="str">
        <f t="shared" si="1"/>
        <v>土</v>
      </c>
      <c r="X11" s="213" t="str">
        <f t="shared" si="1"/>
        <v>日</v>
      </c>
      <c r="Y11" s="213" t="str">
        <f t="shared" si="1"/>
        <v>月</v>
      </c>
      <c r="Z11" s="213" t="str">
        <f t="shared" si="1"/>
        <v>火</v>
      </c>
      <c r="AA11" s="213" t="str">
        <f t="shared" si="1"/>
        <v>水</v>
      </c>
      <c r="AB11" s="213" t="str">
        <f t="shared" si="1"/>
        <v>木</v>
      </c>
      <c r="AC11" s="213" t="str">
        <f t="shared" si="1"/>
        <v>金</v>
      </c>
      <c r="AD11" s="213" t="str">
        <f t="shared" si="1"/>
        <v>土</v>
      </c>
      <c r="AE11" s="213" t="str">
        <f t="shared" si="1"/>
        <v>日</v>
      </c>
      <c r="AF11" s="213" t="str">
        <f t="shared" si="1"/>
        <v>月</v>
      </c>
      <c r="AG11" s="213" t="str">
        <f t="shared" si="1"/>
        <v>火</v>
      </c>
      <c r="AH11" s="213" t="str">
        <f t="shared" si="1"/>
        <v>水</v>
      </c>
      <c r="AI11" s="213" t="str">
        <f t="shared" si="1"/>
        <v>木</v>
      </c>
      <c r="AJ11" s="213" t="str">
        <f t="shared" si="1"/>
        <v>金</v>
      </c>
      <c r="AK11" s="213" t="str">
        <f t="shared" si="1"/>
        <v>土</v>
      </c>
      <c r="AL11" s="213" t="str">
        <f t="shared" si="1"/>
        <v>日</v>
      </c>
      <c r="AM11" s="213" t="str">
        <f t="shared" si="1"/>
        <v>月</v>
      </c>
      <c r="AN11" s="213" t="str">
        <f t="shared" si="1"/>
        <v>火</v>
      </c>
      <c r="AO11" s="213" t="str">
        <f t="shared" si="1"/>
        <v>水</v>
      </c>
      <c r="AP11" s="229" t="str">
        <f t="shared" si="1"/>
        <v/>
      </c>
      <c r="AT11" s="308">
        <v>45776</v>
      </c>
      <c r="AU11" s="65" t="s">
        <v>135</v>
      </c>
      <c r="AV11" s="37"/>
      <c r="AW11" s="37"/>
      <c r="AX11" s="37"/>
      <c r="AY11" s="37"/>
      <c r="AZ11" s="37"/>
    </row>
    <row r="12" spans="1:52" ht="69.95" customHeight="1">
      <c r="D12" s="275" t="s">
        <v>285</v>
      </c>
      <c r="E12" s="52" t="s">
        <v>129</v>
      </c>
      <c r="F12" s="37"/>
      <c r="G12" s="37"/>
      <c r="I12" s="423"/>
      <c r="J12" s="424" t="s">
        <v>243</v>
      </c>
      <c r="K12" s="442" t="s">
        <v>242</v>
      </c>
      <c r="L12" s="256"/>
      <c r="M12" s="207"/>
      <c r="N12" s="208"/>
      <c r="O12" s="207"/>
      <c r="P12" s="208"/>
      <c r="Q12" s="208"/>
      <c r="R12" s="207"/>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49"/>
      <c r="AT12" s="308">
        <v>45780</v>
      </c>
      <c r="AU12" s="65" t="s">
        <v>136</v>
      </c>
      <c r="AV12" s="37"/>
      <c r="AW12"/>
      <c r="AX12" s="37"/>
      <c r="AY12" s="37"/>
      <c r="AZ12" s="37"/>
    </row>
    <row r="13" spans="1:52" ht="69.95" customHeight="1">
      <c r="D13" s="53" t="s">
        <v>130</v>
      </c>
      <c r="E13" s="54" t="s">
        <v>131</v>
      </c>
      <c r="F13" s="55" t="s">
        <v>132</v>
      </c>
      <c r="G13" s="169" t="s">
        <v>133</v>
      </c>
      <c r="I13" s="423"/>
      <c r="J13" s="425"/>
      <c r="K13" s="443"/>
      <c r="L13" s="248"/>
      <c r="M13" s="207"/>
      <c r="N13" s="274"/>
      <c r="O13" s="207"/>
      <c r="P13" s="208"/>
      <c r="Q13" s="208"/>
      <c r="R13" s="207"/>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49"/>
      <c r="AT13" s="308">
        <v>45781</v>
      </c>
      <c r="AU13" s="65" t="s">
        <v>137</v>
      </c>
      <c r="AV13" s="37"/>
      <c r="AW13"/>
      <c r="AX13" s="37"/>
      <c r="AY13" s="37"/>
      <c r="AZ13" s="37"/>
    </row>
    <row r="14" spans="1:52" ht="69.95" customHeight="1">
      <c r="D14" s="56" t="s">
        <v>291</v>
      </c>
      <c r="E14" s="57"/>
      <c r="F14" s="59">
        <f t="shared" ref="F14:F42" si="2">COUNTIF($L$10:$AP$46,D14)</f>
        <v>0</v>
      </c>
      <c r="G14" s="170">
        <f>F14-E14</f>
        <v>0</v>
      </c>
      <c r="I14" s="423"/>
      <c r="J14" s="425"/>
      <c r="K14" s="443"/>
      <c r="L14" s="248"/>
      <c r="M14" s="207"/>
      <c r="N14" s="208"/>
      <c r="O14" s="207"/>
      <c r="P14" s="208"/>
      <c r="Q14" s="208"/>
      <c r="R14" s="207"/>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49"/>
      <c r="AT14" s="308">
        <v>45782</v>
      </c>
      <c r="AU14" s="65" t="s">
        <v>138</v>
      </c>
      <c r="AV14" s="37"/>
      <c r="AW14"/>
      <c r="AX14" s="37"/>
      <c r="AY14" s="37"/>
      <c r="AZ14" s="37"/>
    </row>
    <row r="15" spans="1:52" ht="69.95" customHeight="1">
      <c r="D15" s="56" t="s">
        <v>134</v>
      </c>
      <c r="E15" s="57"/>
      <c r="F15" s="59">
        <f t="shared" si="2"/>
        <v>0</v>
      </c>
      <c r="G15" s="170">
        <f t="shared" ref="G15:G44" si="3">F15-E15</f>
        <v>0</v>
      </c>
      <c r="I15" s="423"/>
      <c r="J15" s="425"/>
      <c r="K15" s="444"/>
      <c r="L15" s="250"/>
      <c r="M15" s="209"/>
      <c r="N15" s="210"/>
      <c r="O15" s="210"/>
      <c r="P15" s="210"/>
      <c r="Q15" s="210"/>
      <c r="R15" s="210"/>
      <c r="S15" s="210"/>
      <c r="T15" s="210"/>
      <c r="U15" s="210"/>
      <c r="V15" s="210"/>
      <c r="W15" s="210"/>
      <c r="X15" s="210"/>
      <c r="Y15" s="210"/>
      <c r="Z15" s="244"/>
      <c r="AA15" s="210"/>
      <c r="AB15" s="210"/>
      <c r="AC15" s="245"/>
      <c r="AD15" s="210"/>
      <c r="AE15" s="210"/>
      <c r="AF15" s="210"/>
      <c r="AG15" s="210"/>
      <c r="AH15" s="210"/>
      <c r="AI15" s="210"/>
      <c r="AJ15" s="210"/>
      <c r="AK15" s="210"/>
      <c r="AL15" s="210"/>
      <c r="AM15" s="210"/>
      <c r="AN15" s="210"/>
      <c r="AO15" s="210"/>
      <c r="AP15" s="251"/>
      <c r="AQ15" s="211" t="s">
        <v>244</v>
      </c>
      <c r="AT15" s="308">
        <v>45783</v>
      </c>
      <c r="AU15" s="65" t="s">
        <v>234</v>
      </c>
      <c r="AV15" s="37"/>
      <c r="AW15"/>
      <c r="AX15" s="37"/>
      <c r="AY15" s="37"/>
      <c r="AZ15" s="37"/>
    </row>
    <row r="16" spans="1:52" ht="24" customHeight="1">
      <c r="D16" s="56" t="s">
        <v>134</v>
      </c>
      <c r="E16" s="57"/>
      <c r="F16" s="59">
        <f t="shared" si="2"/>
        <v>0</v>
      </c>
      <c r="G16" s="170">
        <f t="shared" si="3"/>
        <v>0</v>
      </c>
      <c r="I16" s="423"/>
      <c r="J16" s="425"/>
      <c r="K16" s="212" t="s">
        <v>245</v>
      </c>
      <c r="L16" s="260"/>
      <c r="M16" s="213"/>
      <c r="N16" s="214"/>
      <c r="O16" s="213"/>
      <c r="P16" s="214"/>
      <c r="Q16" s="214"/>
      <c r="R16" s="213"/>
      <c r="S16" s="213"/>
      <c r="T16" s="214"/>
      <c r="U16" s="213"/>
      <c r="V16" s="213"/>
      <c r="W16" s="214"/>
      <c r="X16" s="214"/>
      <c r="Y16" s="213"/>
      <c r="Z16" s="213"/>
      <c r="AA16" s="213"/>
      <c r="AB16" s="213"/>
      <c r="AC16" s="213"/>
      <c r="AD16" s="214"/>
      <c r="AE16" s="214"/>
      <c r="AF16" s="213"/>
      <c r="AG16" s="213"/>
      <c r="AH16" s="214"/>
      <c r="AI16" s="213"/>
      <c r="AJ16" s="213"/>
      <c r="AK16" s="214"/>
      <c r="AL16" s="214"/>
      <c r="AM16" s="213"/>
      <c r="AN16" s="213"/>
      <c r="AO16" s="214"/>
      <c r="AP16" s="215"/>
      <c r="AQ16" s="216">
        <f>SUM(L16:AP16)</f>
        <v>0</v>
      </c>
      <c r="AR16" s="278" t="s">
        <v>286</v>
      </c>
      <c r="AT16" s="308">
        <v>45859</v>
      </c>
      <c r="AU16" s="65" t="s">
        <v>139</v>
      </c>
      <c r="AV16" s="37"/>
      <c r="AW16"/>
      <c r="AX16" s="37"/>
      <c r="AY16" s="37"/>
      <c r="AZ16" s="37"/>
    </row>
    <row r="17" spans="4:52" ht="24" customHeight="1">
      <c r="D17" s="56" t="s">
        <v>134</v>
      </c>
      <c r="E17" s="57"/>
      <c r="F17" s="59">
        <f t="shared" si="2"/>
        <v>0</v>
      </c>
      <c r="G17" s="170">
        <f t="shared" si="3"/>
        <v>0</v>
      </c>
      <c r="I17" s="423"/>
      <c r="J17" s="425"/>
      <c r="K17" s="217" t="s">
        <v>246</v>
      </c>
      <c r="L17" s="252" t="str">
        <f>IF(COUNTA(L12:L15)-COUNTIF(L12:L15,"★*")=0,"",COUNTA(L12:L15)-COUNTIF(L12:L15,"★*"))</f>
        <v/>
      </c>
      <c r="M17" s="253" t="str">
        <f t="shared" ref="M17:AP17" si="4">IF(COUNTA(M12:M15)-COUNTIF(M12:M15,"★*")=0,"",COUNTA(M12:M15)-COUNTIF(M12:M15,"★*"))</f>
        <v/>
      </c>
      <c r="N17" s="253" t="str">
        <f t="shared" si="4"/>
        <v/>
      </c>
      <c r="O17" s="253" t="str">
        <f t="shared" si="4"/>
        <v/>
      </c>
      <c r="P17" s="253" t="str">
        <f t="shared" si="4"/>
        <v/>
      </c>
      <c r="Q17" s="253" t="str">
        <f t="shared" si="4"/>
        <v/>
      </c>
      <c r="R17" s="253" t="str">
        <f t="shared" si="4"/>
        <v/>
      </c>
      <c r="S17" s="253" t="str">
        <f t="shared" si="4"/>
        <v/>
      </c>
      <c r="T17" s="253" t="str">
        <f t="shared" si="4"/>
        <v/>
      </c>
      <c r="U17" s="253" t="str">
        <f t="shared" si="4"/>
        <v/>
      </c>
      <c r="V17" s="253" t="str">
        <f t="shared" si="4"/>
        <v/>
      </c>
      <c r="W17" s="253" t="str">
        <f t="shared" si="4"/>
        <v/>
      </c>
      <c r="X17" s="253" t="str">
        <f t="shared" si="4"/>
        <v/>
      </c>
      <c r="Y17" s="253" t="str">
        <f t="shared" si="4"/>
        <v/>
      </c>
      <c r="Z17" s="253" t="str">
        <f t="shared" si="4"/>
        <v/>
      </c>
      <c r="AA17" s="253" t="str">
        <f t="shared" si="4"/>
        <v/>
      </c>
      <c r="AB17" s="253" t="str">
        <f t="shared" si="4"/>
        <v/>
      </c>
      <c r="AC17" s="253" t="str">
        <f t="shared" si="4"/>
        <v/>
      </c>
      <c r="AD17" s="253" t="str">
        <f t="shared" si="4"/>
        <v/>
      </c>
      <c r="AE17" s="253" t="str">
        <f t="shared" si="4"/>
        <v/>
      </c>
      <c r="AF17" s="253" t="str">
        <f t="shared" si="4"/>
        <v/>
      </c>
      <c r="AG17" s="253" t="str">
        <f t="shared" si="4"/>
        <v/>
      </c>
      <c r="AH17" s="253" t="str">
        <f t="shared" si="4"/>
        <v/>
      </c>
      <c r="AI17" s="253" t="str">
        <f t="shared" si="4"/>
        <v/>
      </c>
      <c r="AJ17" s="253" t="str">
        <f t="shared" si="4"/>
        <v/>
      </c>
      <c r="AK17" s="253" t="str">
        <f t="shared" si="4"/>
        <v/>
      </c>
      <c r="AL17" s="253" t="str">
        <f t="shared" si="4"/>
        <v/>
      </c>
      <c r="AM17" s="253" t="str">
        <f t="shared" si="4"/>
        <v/>
      </c>
      <c r="AN17" s="253" t="str">
        <f t="shared" si="4"/>
        <v/>
      </c>
      <c r="AO17" s="253" t="str">
        <f t="shared" si="4"/>
        <v/>
      </c>
      <c r="AP17" s="254" t="str">
        <f t="shared" si="4"/>
        <v/>
      </c>
      <c r="AQ17" s="216">
        <f>SUM(L17:AP17)</f>
        <v>0</v>
      </c>
      <c r="AR17" s="193" t="s">
        <v>287</v>
      </c>
      <c r="AT17" s="308">
        <v>45880</v>
      </c>
      <c r="AU17" s="65" t="s">
        <v>140</v>
      </c>
      <c r="AV17" s="37"/>
      <c r="AW17"/>
      <c r="AX17" s="37"/>
      <c r="AY17" s="37"/>
      <c r="AZ17" s="37"/>
    </row>
    <row r="18" spans="4:52" ht="69.95" customHeight="1">
      <c r="D18" s="56" t="s">
        <v>134</v>
      </c>
      <c r="E18" s="57"/>
      <c r="F18" s="59">
        <f t="shared" si="2"/>
        <v>0</v>
      </c>
      <c r="G18" s="170">
        <f t="shared" si="3"/>
        <v>0</v>
      </c>
      <c r="I18" s="423"/>
      <c r="J18" s="425"/>
      <c r="K18" s="419" t="s">
        <v>247</v>
      </c>
      <c r="L18" s="256" t="s">
        <v>276</v>
      </c>
      <c r="M18" s="207"/>
      <c r="N18" s="208"/>
      <c r="O18" s="207"/>
      <c r="P18" s="208"/>
      <c r="Q18" s="208"/>
      <c r="R18" s="207"/>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49"/>
      <c r="AQ18" s="257"/>
      <c r="AR18" s="195"/>
      <c r="AT18" s="308">
        <v>45882</v>
      </c>
      <c r="AU18" s="65" t="s">
        <v>296</v>
      </c>
      <c r="AV18" s="37"/>
      <c r="AW18"/>
      <c r="AX18" s="37"/>
      <c r="AY18" s="37"/>
      <c r="AZ18" s="37"/>
    </row>
    <row r="19" spans="4:52" ht="69.95" customHeight="1">
      <c r="D19" s="56" t="s">
        <v>134</v>
      </c>
      <c r="E19" s="57"/>
      <c r="F19" s="59">
        <f t="shared" si="2"/>
        <v>0</v>
      </c>
      <c r="G19" s="170">
        <f t="shared" si="3"/>
        <v>0</v>
      </c>
      <c r="I19" s="423"/>
      <c r="J19" s="425"/>
      <c r="K19" s="420"/>
      <c r="L19" s="248"/>
      <c r="M19" s="207"/>
      <c r="N19" s="274"/>
      <c r="O19" s="207"/>
      <c r="P19" s="208"/>
      <c r="Q19" s="208"/>
      <c r="R19" s="207"/>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49"/>
      <c r="AQ19" s="258"/>
      <c r="AR19" s="195"/>
      <c r="AT19" s="308">
        <v>45883</v>
      </c>
      <c r="AU19" s="65" t="s">
        <v>296</v>
      </c>
      <c r="AV19" s="37"/>
      <c r="AW19"/>
      <c r="AX19" s="37"/>
      <c r="AY19" s="37"/>
      <c r="AZ19" s="37"/>
    </row>
    <row r="20" spans="4:52" ht="69.95" customHeight="1">
      <c r="D20" s="56" t="s">
        <v>134</v>
      </c>
      <c r="E20" s="57"/>
      <c r="F20" s="59">
        <f t="shared" si="2"/>
        <v>0</v>
      </c>
      <c r="G20" s="170">
        <f t="shared" si="3"/>
        <v>0</v>
      </c>
      <c r="I20" s="423"/>
      <c r="J20" s="425"/>
      <c r="K20" s="420"/>
      <c r="L20" s="284"/>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85"/>
      <c r="AQ20" s="258"/>
      <c r="AR20" s="195"/>
      <c r="AT20" s="308">
        <v>45884</v>
      </c>
      <c r="AU20" s="65" t="s">
        <v>296</v>
      </c>
      <c r="AV20" s="37"/>
      <c r="AW20"/>
      <c r="AX20" s="37"/>
      <c r="AY20" s="37"/>
      <c r="AZ20" s="37"/>
    </row>
    <row r="21" spans="4:52" ht="69.95" customHeight="1">
      <c r="D21" s="56" t="s">
        <v>134</v>
      </c>
      <c r="E21" s="57"/>
      <c r="F21" s="59">
        <f t="shared" si="2"/>
        <v>0</v>
      </c>
      <c r="G21" s="170">
        <f t="shared" si="3"/>
        <v>0</v>
      </c>
      <c r="I21" s="423"/>
      <c r="J21" s="425"/>
      <c r="K21" s="421"/>
      <c r="L21" s="250"/>
      <c r="M21" s="209"/>
      <c r="N21" s="210"/>
      <c r="O21" s="210"/>
      <c r="P21" s="210"/>
      <c r="Q21" s="210"/>
      <c r="R21" s="210"/>
      <c r="S21" s="210"/>
      <c r="T21" s="210"/>
      <c r="U21" s="210"/>
      <c r="V21" s="210"/>
      <c r="W21" s="210"/>
      <c r="X21" s="210"/>
      <c r="Y21" s="210"/>
      <c r="Z21" s="244"/>
      <c r="AA21" s="210"/>
      <c r="AB21" s="210"/>
      <c r="AC21" s="245"/>
      <c r="AD21" s="210"/>
      <c r="AE21" s="210"/>
      <c r="AF21" s="210"/>
      <c r="AG21" s="210"/>
      <c r="AH21" s="210"/>
      <c r="AI21" s="210"/>
      <c r="AJ21" s="210"/>
      <c r="AK21" s="210"/>
      <c r="AL21" s="210"/>
      <c r="AM21" s="210"/>
      <c r="AN21" s="210"/>
      <c r="AO21" s="210"/>
      <c r="AP21" s="251"/>
      <c r="AQ21" s="259"/>
      <c r="AT21" s="308">
        <v>45915</v>
      </c>
      <c r="AU21" s="65" t="s">
        <v>225</v>
      </c>
      <c r="AV21" s="37"/>
      <c r="AW21"/>
      <c r="AX21" s="37"/>
      <c r="AY21" s="37"/>
      <c r="AZ21" s="37"/>
    </row>
    <row r="22" spans="4:52" ht="18.75" customHeight="1">
      <c r="D22" s="56" t="s">
        <v>134</v>
      </c>
      <c r="E22" s="57"/>
      <c r="F22" s="59">
        <f t="shared" si="2"/>
        <v>0</v>
      </c>
      <c r="G22" s="170">
        <f t="shared" si="3"/>
        <v>0</v>
      </c>
      <c r="I22" s="423"/>
      <c r="J22" s="425"/>
      <c r="K22" s="218" t="s">
        <v>248</v>
      </c>
      <c r="L22" s="286"/>
      <c r="M22" s="287"/>
      <c r="N22" s="287"/>
      <c r="O22" s="287"/>
      <c r="P22" s="287"/>
      <c r="Q22" s="287"/>
      <c r="R22" s="287"/>
      <c r="S22" s="287"/>
      <c r="T22" s="288"/>
      <c r="U22" s="287"/>
      <c r="V22" s="287"/>
      <c r="W22" s="287"/>
      <c r="X22" s="287"/>
      <c r="Y22" s="287"/>
      <c r="Z22" s="288"/>
      <c r="AA22" s="287"/>
      <c r="AB22" s="287"/>
      <c r="AC22" s="287"/>
      <c r="AD22" s="287"/>
      <c r="AE22" s="287"/>
      <c r="AF22" s="287"/>
      <c r="AG22" s="287"/>
      <c r="AH22" s="287"/>
      <c r="AI22" s="288"/>
      <c r="AJ22" s="287"/>
      <c r="AK22" s="289"/>
      <c r="AL22" s="287"/>
      <c r="AM22" s="287"/>
      <c r="AN22" s="287"/>
      <c r="AO22" s="287"/>
      <c r="AP22" s="290"/>
      <c r="AQ22" s="222"/>
      <c r="AT22" s="308">
        <v>45923</v>
      </c>
      <c r="AU22" s="65" t="s">
        <v>226</v>
      </c>
      <c r="AV22" s="37"/>
      <c r="AW22"/>
      <c r="AX22" s="37"/>
      <c r="AY22" s="37"/>
      <c r="AZ22" s="37"/>
    </row>
    <row r="23" spans="4:52" ht="18.75" customHeight="1">
      <c r="D23" s="56" t="s">
        <v>134</v>
      </c>
      <c r="E23" s="57"/>
      <c r="F23" s="59">
        <f t="shared" si="2"/>
        <v>0</v>
      </c>
      <c r="G23" s="170">
        <f t="shared" si="3"/>
        <v>0</v>
      </c>
      <c r="I23" s="423"/>
      <c r="J23" s="425"/>
      <c r="K23" s="218" t="s">
        <v>7</v>
      </c>
      <c r="L23" s="228"/>
      <c r="M23" s="219"/>
      <c r="N23" s="219"/>
      <c r="O23" s="219"/>
      <c r="P23" s="219"/>
      <c r="Q23" s="219"/>
      <c r="R23" s="219"/>
      <c r="S23" s="219"/>
      <c r="T23" s="221"/>
      <c r="U23" s="219"/>
      <c r="V23" s="219"/>
      <c r="W23" s="219"/>
      <c r="X23" s="219"/>
      <c r="Y23" s="219"/>
      <c r="Z23" s="221"/>
      <c r="AA23" s="219"/>
      <c r="AB23" s="219"/>
      <c r="AC23" s="219"/>
      <c r="AD23" s="219"/>
      <c r="AE23" s="219"/>
      <c r="AF23" s="219"/>
      <c r="AG23" s="219"/>
      <c r="AH23" s="219"/>
      <c r="AI23" s="221"/>
      <c r="AJ23" s="219"/>
      <c r="AK23" s="221"/>
      <c r="AL23" s="219"/>
      <c r="AM23" s="219"/>
      <c r="AN23" s="219"/>
      <c r="AO23" s="219"/>
      <c r="AP23" s="255"/>
      <c r="AQ23" s="222"/>
      <c r="AT23" s="308">
        <v>45943</v>
      </c>
      <c r="AU23" s="65" t="s">
        <v>224</v>
      </c>
      <c r="AV23" s="37"/>
      <c r="AW23"/>
      <c r="AX23" s="37"/>
      <c r="AY23" s="37"/>
      <c r="AZ23" s="37"/>
    </row>
    <row r="24" spans="4:52" ht="24" customHeight="1">
      <c r="D24" s="56" t="s">
        <v>134</v>
      </c>
      <c r="E24" s="57"/>
      <c r="F24" s="59">
        <f t="shared" si="2"/>
        <v>0</v>
      </c>
      <c r="G24" s="170">
        <f t="shared" si="3"/>
        <v>0</v>
      </c>
      <c r="I24" s="423"/>
      <c r="J24" s="425"/>
      <c r="K24" s="223" t="s">
        <v>249</v>
      </c>
      <c r="L24" s="228"/>
      <c r="M24" s="219"/>
      <c r="N24" s="219"/>
      <c r="O24" s="219"/>
      <c r="P24" s="219"/>
      <c r="Q24" s="219"/>
      <c r="R24" s="219"/>
      <c r="S24" s="219"/>
      <c r="T24" s="221"/>
      <c r="U24" s="219"/>
      <c r="V24" s="219"/>
      <c r="W24" s="219"/>
      <c r="X24" s="219"/>
      <c r="Y24" s="219"/>
      <c r="Z24" s="221"/>
      <c r="AA24" s="219"/>
      <c r="AB24" s="219"/>
      <c r="AC24" s="219"/>
      <c r="AD24" s="219"/>
      <c r="AE24" s="219"/>
      <c r="AF24" s="219"/>
      <c r="AG24" s="221"/>
      <c r="AH24" s="219"/>
      <c r="AI24" s="221"/>
      <c r="AJ24" s="221"/>
      <c r="AK24" s="221"/>
      <c r="AL24" s="219"/>
      <c r="AM24" s="221"/>
      <c r="AN24" s="221"/>
      <c r="AO24" s="221"/>
      <c r="AP24" s="255"/>
      <c r="AQ24" s="224" t="s">
        <v>244</v>
      </c>
      <c r="AT24" s="308">
        <v>45964</v>
      </c>
      <c r="AU24" s="65" t="s">
        <v>227</v>
      </c>
      <c r="AV24" s="37"/>
      <c r="AW24"/>
      <c r="AX24" s="37"/>
      <c r="AY24" s="37"/>
      <c r="AZ24" s="37"/>
    </row>
    <row r="25" spans="4:52" ht="24" customHeight="1">
      <c r="D25" s="56" t="s">
        <v>134</v>
      </c>
      <c r="E25" s="57"/>
      <c r="F25" s="59">
        <f t="shared" si="2"/>
        <v>0</v>
      </c>
      <c r="G25" s="170">
        <f t="shared" si="3"/>
        <v>0</v>
      </c>
      <c r="I25" s="423"/>
      <c r="J25" s="425"/>
      <c r="K25" s="223" t="s">
        <v>250</v>
      </c>
      <c r="L25" s="228"/>
      <c r="M25" s="219"/>
      <c r="N25" s="219"/>
      <c r="O25" s="219"/>
      <c r="P25" s="219"/>
      <c r="Q25" s="219"/>
      <c r="R25" s="219"/>
      <c r="S25" s="219"/>
      <c r="T25" s="221"/>
      <c r="U25" s="219"/>
      <c r="V25" s="219"/>
      <c r="W25" s="219"/>
      <c r="X25" s="219"/>
      <c r="Y25" s="219"/>
      <c r="Z25" s="221"/>
      <c r="AA25" s="219"/>
      <c r="AB25" s="219"/>
      <c r="AC25" s="219"/>
      <c r="AD25" s="219"/>
      <c r="AE25" s="219"/>
      <c r="AF25" s="219"/>
      <c r="AG25" s="221"/>
      <c r="AH25" s="219"/>
      <c r="AI25" s="221"/>
      <c r="AJ25" s="221"/>
      <c r="AK25" s="221"/>
      <c r="AL25" s="219"/>
      <c r="AM25" s="221"/>
      <c r="AN25" s="221"/>
      <c r="AO25" s="221"/>
      <c r="AP25" s="255"/>
      <c r="AQ25" s="225">
        <f>COUNT(L26:AP26)</f>
        <v>0</v>
      </c>
      <c r="AR25" s="278" t="s">
        <v>288</v>
      </c>
      <c r="AT25" s="308">
        <v>45984</v>
      </c>
      <c r="AU25" s="65" t="s">
        <v>228</v>
      </c>
      <c r="AV25" s="37"/>
      <c r="AW25"/>
      <c r="AX25" s="37"/>
      <c r="AY25" s="37"/>
      <c r="AZ25" s="37"/>
    </row>
    <row r="26" spans="4:52" ht="22.5" customHeight="1" thickBot="1">
      <c r="D26" s="56" t="s">
        <v>134</v>
      </c>
      <c r="E26" s="57"/>
      <c r="F26" s="59">
        <f t="shared" si="2"/>
        <v>0</v>
      </c>
      <c r="G26" s="170">
        <f t="shared" si="3"/>
        <v>0</v>
      </c>
      <c r="I26" s="423"/>
      <c r="J26" s="426"/>
      <c r="K26" s="223" t="s">
        <v>246</v>
      </c>
      <c r="L26" s="252" t="str">
        <f>IF(COUNTA(L18:L21)-COUNTIF(L18:L21,"★*")=0,"",COUNTA(L18:L21)-COUNTIF(L18:L21,"★*"))</f>
        <v/>
      </c>
      <c r="M26" s="253" t="str">
        <f t="shared" ref="M26:AP26" si="5">IF(COUNTA(M18:M21)-COUNTIF(M18:M21,"★*")=0,"",COUNTA(M18:M21)-COUNTIF(M18:M21,"★*"))</f>
        <v/>
      </c>
      <c r="N26" s="253" t="str">
        <f t="shared" si="5"/>
        <v/>
      </c>
      <c r="O26" s="253" t="str">
        <f t="shared" si="5"/>
        <v/>
      </c>
      <c r="P26" s="253" t="str">
        <f t="shared" si="5"/>
        <v/>
      </c>
      <c r="Q26" s="253" t="str">
        <f t="shared" si="5"/>
        <v/>
      </c>
      <c r="R26" s="253" t="str">
        <f t="shared" si="5"/>
        <v/>
      </c>
      <c r="S26" s="253" t="str">
        <f t="shared" si="5"/>
        <v/>
      </c>
      <c r="T26" s="253" t="str">
        <f t="shared" si="5"/>
        <v/>
      </c>
      <c r="U26" s="253" t="str">
        <f t="shared" si="5"/>
        <v/>
      </c>
      <c r="V26" s="253" t="str">
        <f t="shared" si="5"/>
        <v/>
      </c>
      <c r="W26" s="253" t="str">
        <f t="shared" si="5"/>
        <v/>
      </c>
      <c r="X26" s="253" t="str">
        <f t="shared" si="5"/>
        <v/>
      </c>
      <c r="Y26" s="253" t="str">
        <f t="shared" si="5"/>
        <v/>
      </c>
      <c r="Z26" s="253" t="str">
        <f t="shared" si="5"/>
        <v/>
      </c>
      <c r="AA26" s="253" t="str">
        <f t="shared" si="5"/>
        <v/>
      </c>
      <c r="AB26" s="253" t="str">
        <f t="shared" si="5"/>
        <v/>
      </c>
      <c r="AC26" s="253" t="str">
        <f t="shared" si="5"/>
        <v/>
      </c>
      <c r="AD26" s="253" t="str">
        <f t="shared" si="5"/>
        <v/>
      </c>
      <c r="AE26" s="253" t="str">
        <f t="shared" si="5"/>
        <v/>
      </c>
      <c r="AF26" s="253" t="str">
        <f t="shared" si="5"/>
        <v/>
      </c>
      <c r="AG26" s="253" t="str">
        <f t="shared" si="5"/>
        <v/>
      </c>
      <c r="AH26" s="253" t="str">
        <f t="shared" si="5"/>
        <v/>
      </c>
      <c r="AI26" s="253" t="str">
        <f t="shared" si="5"/>
        <v/>
      </c>
      <c r="AJ26" s="253" t="str">
        <f t="shared" si="5"/>
        <v/>
      </c>
      <c r="AK26" s="253" t="str">
        <f t="shared" si="5"/>
        <v/>
      </c>
      <c r="AL26" s="253" t="str">
        <f t="shared" si="5"/>
        <v/>
      </c>
      <c r="AM26" s="253" t="str">
        <f t="shared" si="5"/>
        <v/>
      </c>
      <c r="AN26" s="253" t="str">
        <f t="shared" si="5"/>
        <v/>
      </c>
      <c r="AO26" s="253" t="str">
        <f t="shared" si="5"/>
        <v/>
      </c>
      <c r="AP26" s="254" t="str">
        <f t="shared" si="5"/>
        <v/>
      </c>
      <c r="AQ26" s="216">
        <f>SUM(L26:AP26)</f>
        <v>0</v>
      </c>
      <c r="AR26" s="193" t="s">
        <v>289</v>
      </c>
      <c r="AT26" s="308">
        <v>45985</v>
      </c>
      <c r="AU26" s="65" t="s">
        <v>234</v>
      </c>
      <c r="AV26" s="37"/>
      <c r="AW26" s="37"/>
      <c r="AX26" s="37"/>
      <c r="AY26" s="37"/>
      <c r="AZ26" s="37"/>
    </row>
    <row r="27" spans="4:52" ht="20.100000000000001" customHeight="1" thickBot="1">
      <c r="D27" s="56" t="s">
        <v>134</v>
      </c>
      <c r="E27" s="57"/>
      <c r="F27" s="59">
        <f t="shared" si="2"/>
        <v>0</v>
      </c>
      <c r="G27" s="170">
        <f t="shared" si="3"/>
        <v>0</v>
      </c>
      <c r="I27" s="416" t="s">
        <v>298</v>
      </c>
      <c r="J27" s="417"/>
      <c r="K27" s="418"/>
      <c r="L27" s="309" t="str">
        <f t="shared" ref="L27:AP27" si="6">IF(AND(L17="",L26=""),"","◇")</f>
        <v/>
      </c>
      <c r="M27" s="287" t="str">
        <f t="shared" si="6"/>
        <v/>
      </c>
      <c r="N27" s="287" t="str">
        <f t="shared" si="6"/>
        <v/>
      </c>
      <c r="O27" s="287" t="str">
        <f t="shared" si="6"/>
        <v/>
      </c>
      <c r="P27" s="287" t="str">
        <f t="shared" si="6"/>
        <v/>
      </c>
      <c r="Q27" s="287" t="str">
        <f t="shared" si="6"/>
        <v/>
      </c>
      <c r="R27" s="287" t="str">
        <f t="shared" si="6"/>
        <v/>
      </c>
      <c r="S27" s="287" t="str">
        <f t="shared" si="6"/>
        <v/>
      </c>
      <c r="T27" s="287" t="str">
        <f t="shared" si="6"/>
        <v/>
      </c>
      <c r="U27" s="287" t="str">
        <f t="shared" si="6"/>
        <v/>
      </c>
      <c r="V27" s="287" t="str">
        <f t="shared" si="6"/>
        <v/>
      </c>
      <c r="W27" s="287" t="str">
        <f t="shared" si="6"/>
        <v/>
      </c>
      <c r="X27" s="287" t="str">
        <f t="shared" si="6"/>
        <v/>
      </c>
      <c r="Y27" s="287" t="str">
        <f t="shared" si="6"/>
        <v/>
      </c>
      <c r="Z27" s="287" t="str">
        <f t="shared" si="6"/>
        <v/>
      </c>
      <c r="AA27" s="287" t="str">
        <f t="shared" si="6"/>
        <v/>
      </c>
      <c r="AB27" s="287" t="str">
        <f t="shared" si="6"/>
        <v/>
      </c>
      <c r="AC27" s="287" t="str">
        <f t="shared" si="6"/>
        <v/>
      </c>
      <c r="AD27" s="287" t="str">
        <f t="shared" si="6"/>
        <v/>
      </c>
      <c r="AE27" s="287" t="str">
        <f t="shared" si="6"/>
        <v/>
      </c>
      <c r="AF27" s="287" t="str">
        <f t="shared" si="6"/>
        <v/>
      </c>
      <c r="AG27" s="287" t="str">
        <f t="shared" si="6"/>
        <v/>
      </c>
      <c r="AH27" s="287" t="str">
        <f t="shared" si="6"/>
        <v/>
      </c>
      <c r="AI27" s="287" t="str">
        <f t="shared" si="6"/>
        <v/>
      </c>
      <c r="AJ27" s="287" t="str">
        <f t="shared" si="6"/>
        <v/>
      </c>
      <c r="AK27" s="287" t="str">
        <f t="shared" si="6"/>
        <v/>
      </c>
      <c r="AL27" s="287" t="str">
        <f t="shared" si="6"/>
        <v/>
      </c>
      <c r="AM27" s="287" t="str">
        <f t="shared" si="6"/>
        <v/>
      </c>
      <c r="AN27" s="287" t="str">
        <f t="shared" si="6"/>
        <v/>
      </c>
      <c r="AO27" s="287" t="str">
        <f t="shared" si="6"/>
        <v/>
      </c>
      <c r="AP27" s="310" t="str">
        <f t="shared" si="6"/>
        <v/>
      </c>
      <c r="AQ27" s="311">
        <f>COUNTIF(L27:AP27,"◇")</f>
        <v>0</v>
      </c>
      <c r="AR27" s="278" t="s">
        <v>299</v>
      </c>
      <c r="AT27" s="308">
        <v>46020</v>
      </c>
      <c r="AU27" s="65" t="s">
        <v>297</v>
      </c>
      <c r="AV27" s="37"/>
      <c r="AW27" s="37"/>
      <c r="AX27" s="37"/>
      <c r="AY27" s="37"/>
      <c r="AZ27" s="37"/>
    </row>
    <row r="28" spans="4:52" ht="20.100000000000001" customHeight="1" thickBot="1">
      <c r="D28" s="56" t="s">
        <v>134</v>
      </c>
      <c r="E28" s="57"/>
      <c r="F28" s="59">
        <f t="shared" si="2"/>
        <v>0</v>
      </c>
      <c r="G28" s="170">
        <f t="shared" si="3"/>
        <v>0</v>
      </c>
      <c r="AQ28" s="279">
        <f>AQ17+AQ26</f>
        <v>0</v>
      </c>
      <c r="AR28" s="278" t="s">
        <v>300</v>
      </c>
      <c r="AT28" s="308">
        <v>46021</v>
      </c>
      <c r="AU28" s="65" t="s">
        <v>297</v>
      </c>
      <c r="AV28" s="37"/>
      <c r="AW28" s="37"/>
      <c r="AX28" s="37"/>
      <c r="AY28" s="37"/>
      <c r="AZ28" s="37"/>
    </row>
    <row r="29" spans="4:52" ht="20.25" customHeight="1" thickBot="1">
      <c r="D29" s="56" t="s">
        <v>134</v>
      </c>
      <c r="E29" s="57"/>
      <c r="F29" s="59">
        <f t="shared" si="2"/>
        <v>0</v>
      </c>
      <c r="G29" s="170">
        <f t="shared" si="3"/>
        <v>0</v>
      </c>
      <c r="I29" s="282"/>
      <c r="J29" s="282"/>
      <c r="K29" s="282"/>
      <c r="L29" s="283"/>
      <c r="W29" s="422"/>
      <c r="X29" s="422"/>
      <c r="Y29" s="422"/>
      <c r="Z29" s="422"/>
      <c r="AA29" s="422"/>
      <c r="AB29" s="422"/>
      <c r="AC29" s="422"/>
      <c r="AD29" s="422"/>
      <c r="AE29" s="422"/>
      <c r="AJ29" s="196"/>
      <c r="AK29" s="196"/>
      <c r="AL29" s="196"/>
      <c r="AM29" s="196"/>
      <c r="AN29" s="196"/>
      <c r="AO29" s="196"/>
      <c r="AP29" s="196"/>
      <c r="AQ29" s="196"/>
      <c r="AT29" s="317">
        <v>46022</v>
      </c>
      <c r="AU29" s="318" t="s">
        <v>297</v>
      </c>
      <c r="AV29" s="319" t="s">
        <v>307</v>
      </c>
      <c r="AW29" s="320"/>
      <c r="AX29" s="320"/>
      <c r="AY29" s="320"/>
      <c r="AZ29" s="320"/>
    </row>
    <row r="30" spans="4:52" ht="15.75" customHeight="1">
      <c r="D30" s="56" t="s">
        <v>134</v>
      </c>
      <c r="E30" s="57"/>
      <c r="F30" s="59">
        <f t="shared" si="2"/>
        <v>0</v>
      </c>
      <c r="G30" s="170">
        <f t="shared" si="3"/>
        <v>0</v>
      </c>
      <c r="I30" s="423" t="s">
        <v>275</v>
      </c>
      <c r="J30" s="205" t="s">
        <v>240</v>
      </c>
      <c r="K30" s="205"/>
      <c r="L30" s="203">
        <f>IF(DAY(L10)&gt;DAY(EDATE(L10,1)),EDATE(L10,1)+1,EDATE(L10,1))</f>
        <v>45785</v>
      </c>
      <c r="M30" s="204">
        <f>IF(L30="","",IF((L30+1)&gt;=$L$51,"",(L30+1)))</f>
        <v>45786</v>
      </c>
      <c r="N30" s="204">
        <f t="shared" ref="N30:AP30" si="7">IF(M30="","",IF((M30+1)&gt;=$L$51,"",(M30+1)))</f>
        <v>45787</v>
      </c>
      <c r="O30" s="204">
        <f t="shared" si="7"/>
        <v>45788</v>
      </c>
      <c r="P30" s="204">
        <f t="shared" si="7"/>
        <v>45789</v>
      </c>
      <c r="Q30" s="204">
        <f t="shared" si="7"/>
        <v>45790</v>
      </c>
      <c r="R30" s="204">
        <f t="shared" si="7"/>
        <v>45791</v>
      </c>
      <c r="S30" s="204">
        <f t="shared" si="7"/>
        <v>45792</v>
      </c>
      <c r="T30" s="204">
        <f t="shared" si="7"/>
        <v>45793</v>
      </c>
      <c r="U30" s="204">
        <f t="shared" si="7"/>
        <v>45794</v>
      </c>
      <c r="V30" s="204">
        <f t="shared" si="7"/>
        <v>45795</v>
      </c>
      <c r="W30" s="204">
        <f t="shared" si="7"/>
        <v>45796</v>
      </c>
      <c r="X30" s="204">
        <f t="shared" si="7"/>
        <v>45797</v>
      </c>
      <c r="Y30" s="204">
        <f t="shared" si="7"/>
        <v>45798</v>
      </c>
      <c r="Z30" s="204">
        <f t="shared" si="7"/>
        <v>45799</v>
      </c>
      <c r="AA30" s="204">
        <f t="shared" si="7"/>
        <v>45800</v>
      </c>
      <c r="AB30" s="204">
        <f t="shared" si="7"/>
        <v>45801</v>
      </c>
      <c r="AC30" s="204">
        <f t="shared" si="7"/>
        <v>45802</v>
      </c>
      <c r="AD30" s="204">
        <f t="shared" si="7"/>
        <v>45803</v>
      </c>
      <c r="AE30" s="204">
        <f t="shared" si="7"/>
        <v>45804</v>
      </c>
      <c r="AF30" s="204">
        <f t="shared" si="7"/>
        <v>45805</v>
      </c>
      <c r="AG30" s="204">
        <f t="shared" si="7"/>
        <v>45806</v>
      </c>
      <c r="AH30" s="204">
        <f t="shared" si="7"/>
        <v>45807</v>
      </c>
      <c r="AI30" s="204">
        <f t="shared" si="7"/>
        <v>45808</v>
      </c>
      <c r="AJ30" s="204">
        <f t="shared" si="7"/>
        <v>45809</v>
      </c>
      <c r="AK30" s="204">
        <f t="shared" si="7"/>
        <v>45810</v>
      </c>
      <c r="AL30" s="204">
        <f t="shared" si="7"/>
        <v>45811</v>
      </c>
      <c r="AM30" s="204">
        <f t="shared" si="7"/>
        <v>45812</v>
      </c>
      <c r="AN30" s="204">
        <f t="shared" si="7"/>
        <v>45813</v>
      </c>
      <c r="AO30" s="204">
        <f t="shared" si="7"/>
        <v>45814</v>
      </c>
      <c r="AP30" s="243">
        <f t="shared" si="7"/>
        <v>45815</v>
      </c>
      <c r="AT30" s="321">
        <v>46023</v>
      </c>
      <c r="AU30" s="322" t="s">
        <v>233</v>
      </c>
      <c r="AV30" s="37"/>
      <c r="AW30" s="37"/>
      <c r="AX30" s="37"/>
      <c r="AY30" s="37"/>
      <c r="AZ30" s="37"/>
    </row>
    <row r="31" spans="4:52" ht="15.75" customHeight="1">
      <c r="D31" s="56" t="s">
        <v>134</v>
      </c>
      <c r="E31" s="57"/>
      <c r="F31" s="59">
        <f t="shared" si="2"/>
        <v>0</v>
      </c>
      <c r="G31" s="170">
        <f t="shared" si="3"/>
        <v>0</v>
      </c>
      <c r="I31" s="423"/>
      <c r="J31" s="205" t="s">
        <v>241</v>
      </c>
      <c r="K31" s="205"/>
      <c r="L31" s="206" t="str">
        <f>IF(L30="","",TEXT(L30,"aaa"))</f>
        <v>木</v>
      </c>
      <c r="M31" s="213" t="str">
        <f t="shared" ref="M31:AP31" si="8">IF(M30="","",TEXT(M30,"aaa"))</f>
        <v>金</v>
      </c>
      <c r="N31" s="213" t="str">
        <f t="shared" si="8"/>
        <v>土</v>
      </c>
      <c r="O31" s="213" t="str">
        <f t="shared" si="8"/>
        <v>日</v>
      </c>
      <c r="P31" s="213" t="str">
        <f t="shared" si="8"/>
        <v>月</v>
      </c>
      <c r="Q31" s="213" t="str">
        <f t="shared" si="8"/>
        <v>火</v>
      </c>
      <c r="R31" s="213" t="str">
        <f t="shared" si="8"/>
        <v>水</v>
      </c>
      <c r="S31" s="213" t="str">
        <f t="shared" si="8"/>
        <v>木</v>
      </c>
      <c r="T31" s="213" t="str">
        <f t="shared" si="8"/>
        <v>金</v>
      </c>
      <c r="U31" s="213" t="str">
        <f t="shared" si="8"/>
        <v>土</v>
      </c>
      <c r="V31" s="213" t="str">
        <f t="shared" si="8"/>
        <v>日</v>
      </c>
      <c r="W31" s="213" t="str">
        <f t="shared" si="8"/>
        <v>月</v>
      </c>
      <c r="X31" s="213" t="str">
        <f t="shared" si="8"/>
        <v>火</v>
      </c>
      <c r="Y31" s="213" t="str">
        <f t="shared" si="8"/>
        <v>水</v>
      </c>
      <c r="Z31" s="213" t="str">
        <f t="shared" si="8"/>
        <v>木</v>
      </c>
      <c r="AA31" s="213" t="str">
        <f t="shared" si="8"/>
        <v>金</v>
      </c>
      <c r="AB31" s="213" t="str">
        <f t="shared" si="8"/>
        <v>土</v>
      </c>
      <c r="AC31" s="213" t="str">
        <f t="shared" si="8"/>
        <v>日</v>
      </c>
      <c r="AD31" s="213" t="str">
        <f t="shared" si="8"/>
        <v>月</v>
      </c>
      <c r="AE31" s="213" t="str">
        <f t="shared" si="8"/>
        <v>火</v>
      </c>
      <c r="AF31" s="213" t="str">
        <f t="shared" si="8"/>
        <v>水</v>
      </c>
      <c r="AG31" s="213" t="str">
        <f t="shared" si="8"/>
        <v>木</v>
      </c>
      <c r="AH31" s="213" t="str">
        <f t="shared" si="8"/>
        <v>金</v>
      </c>
      <c r="AI31" s="213" t="str">
        <f t="shared" si="8"/>
        <v>土</v>
      </c>
      <c r="AJ31" s="213" t="str">
        <f t="shared" si="8"/>
        <v>日</v>
      </c>
      <c r="AK31" s="213" t="str">
        <f t="shared" si="8"/>
        <v>月</v>
      </c>
      <c r="AL31" s="213" t="str">
        <f t="shared" si="8"/>
        <v>火</v>
      </c>
      <c r="AM31" s="213" t="str">
        <f t="shared" si="8"/>
        <v>水</v>
      </c>
      <c r="AN31" s="213" t="str">
        <f t="shared" si="8"/>
        <v>木</v>
      </c>
      <c r="AO31" s="213" t="str">
        <f t="shared" si="8"/>
        <v>金</v>
      </c>
      <c r="AP31" s="229" t="str">
        <f t="shared" si="8"/>
        <v>土</v>
      </c>
      <c r="AT31" s="308">
        <v>46024</v>
      </c>
      <c r="AU31" s="65" t="s">
        <v>297</v>
      </c>
      <c r="AV31" s="37"/>
      <c r="AW31" s="37"/>
      <c r="AX31" s="37"/>
      <c r="AY31" s="37"/>
      <c r="AZ31" s="37"/>
    </row>
    <row r="32" spans="4:52" ht="69.95" customHeight="1">
      <c r="D32" s="56" t="s">
        <v>134</v>
      </c>
      <c r="E32" s="57"/>
      <c r="F32" s="59">
        <f t="shared" si="2"/>
        <v>0</v>
      </c>
      <c r="G32" s="170">
        <f t="shared" si="3"/>
        <v>0</v>
      </c>
      <c r="I32" s="423"/>
      <c r="J32" s="424" t="s">
        <v>243</v>
      </c>
      <c r="K32" s="427" t="s">
        <v>242</v>
      </c>
      <c r="L32" s="256"/>
      <c r="M32" s="207"/>
      <c r="N32" s="208"/>
      <c r="O32" s="207"/>
      <c r="P32" s="208"/>
      <c r="Q32" s="208"/>
      <c r="R32" s="207"/>
      <c r="S32" s="208"/>
      <c r="T32" s="208"/>
      <c r="U32" s="208"/>
      <c r="V32" s="208"/>
      <c r="W32" s="208"/>
      <c r="X32" s="208"/>
      <c r="Y32" s="208"/>
      <c r="Z32" s="208"/>
      <c r="AA32" s="208"/>
      <c r="AB32" s="208"/>
      <c r="AC32" s="208"/>
      <c r="AD32" s="208"/>
      <c r="AE32" s="208"/>
      <c r="AF32" s="208"/>
      <c r="AG32" s="208"/>
      <c r="AH32" s="208"/>
      <c r="AI32" s="208"/>
      <c r="AJ32" s="208"/>
      <c r="AK32" s="208"/>
      <c r="AL32" s="208"/>
      <c r="AM32" s="208"/>
      <c r="AN32" s="208"/>
      <c r="AO32" s="208"/>
      <c r="AP32" s="249"/>
      <c r="AT32" s="308">
        <v>46025</v>
      </c>
      <c r="AU32" s="65" t="s">
        <v>297</v>
      </c>
      <c r="AV32" s="37"/>
      <c r="AW32" s="37"/>
      <c r="AX32" s="37"/>
      <c r="AY32" s="37"/>
      <c r="AZ32" s="37"/>
    </row>
    <row r="33" spans="4:52" ht="69.95" customHeight="1">
      <c r="D33" s="56" t="s">
        <v>134</v>
      </c>
      <c r="E33" s="57"/>
      <c r="F33" s="59">
        <f t="shared" si="2"/>
        <v>0</v>
      </c>
      <c r="G33" s="170">
        <f t="shared" si="3"/>
        <v>0</v>
      </c>
      <c r="I33" s="423"/>
      <c r="J33" s="425"/>
      <c r="K33" s="428"/>
      <c r="L33" s="248"/>
      <c r="M33" s="207"/>
      <c r="N33" s="274"/>
      <c r="O33" s="207"/>
      <c r="P33" s="208"/>
      <c r="Q33" s="208"/>
      <c r="R33" s="207"/>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8"/>
      <c r="AP33" s="249"/>
      <c r="AT33" s="308">
        <v>46035</v>
      </c>
      <c r="AU33" s="65" t="s">
        <v>229</v>
      </c>
      <c r="AV33" s="37"/>
      <c r="AW33" s="37"/>
      <c r="AX33" s="37"/>
      <c r="AY33" s="37"/>
      <c r="AZ33" s="37"/>
    </row>
    <row r="34" spans="4:52" ht="69.95" customHeight="1">
      <c r="D34" s="56" t="s">
        <v>134</v>
      </c>
      <c r="E34" s="57"/>
      <c r="F34" s="59">
        <f t="shared" si="2"/>
        <v>0</v>
      </c>
      <c r="G34" s="170">
        <f t="shared" si="3"/>
        <v>0</v>
      </c>
      <c r="I34" s="423"/>
      <c r="J34" s="425"/>
      <c r="K34" s="428"/>
      <c r="L34" s="248"/>
      <c r="M34" s="207"/>
      <c r="N34" s="208"/>
      <c r="O34" s="207"/>
      <c r="P34" s="208"/>
      <c r="Q34" s="208"/>
      <c r="R34" s="207"/>
      <c r="S34" s="208"/>
      <c r="T34" s="208"/>
      <c r="U34" s="208"/>
      <c r="V34" s="208"/>
      <c r="W34" s="208"/>
      <c r="X34" s="208"/>
      <c r="Y34" s="208"/>
      <c r="Z34" s="208"/>
      <c r="AA34" s="208"/>
      <c r="AB34" s="208"/>
      <c r="AC34" s="208"/>
      <c r="AD34" s="208"/>
      <c r="AE34" s="208"/>
      <c r="AF34" s="208"/>
      <c r="AG34" s="208"/>
      <c r="AH34" s="208"/>
      <c r="AI34" s="208"/>
      <c r="AJ34" s="208"/>
      <c r="AK34" s="208"/>
      <c r="AL34" s="208"/>
      <c r="AM34" s="208"/>
      <c r="AN34" s="208"/>
      <c r="AO34" s="208"/>
      <c r="AP34" s="249"/>
      <c r="AT34" s="308">
        <v>46064</v>
      </c>
      <c r="AU34" s="65" t="s">
        <v>230</v>
      </c>
      <c r="AV34" s="37"/>
      <c r="AW34" s="37"/>
      <c r="AX34" s="37"/>
      <c r="AY34" s="37"/>
      <c r="AZ34" s="37"/>
    </row>
    <row r="35" spans="4:52" ht="69.95" customHeight="1">
      <c r="D35" s="56" t="s">
        <v>134</v>
      </c>
      <c r="E35" s="57"/>
      <c r="F35" s="59">
        <f t="shared" si="2"/>
        <v>0</v>
      </c>
      <c r="G35" s="170">
        <f t="shared" si="3"/>
        <v>0</v>
      </c>
      <c r="I35" s="423"/>
      <c r="J35" s="425"/>
      <c r="K35" s="429"/>
      <c r="L35" s="250"/>
      <c r="M35" s="209"/>
      <c r="N35" s="210"/>
      <c r="O35" s="210"/>
      <c r="P35" s="210"/>
      <c r="Q35" s="210"/>
      <c r="R35" s="210"/>
      <c r="S35" s="210"/>
      <c r="T35" s="210"/>
      <c r="U35" s="210"/>
      <c r="V35" s="210"/>
      <c r="W35" s="210"/>
      <c r="X35" s="210"/>
      <c r="Y35" s="210"/>
      <c r="Z35" s="244"/>
      <c r="AA35" s="210"/>
      <c r="AB35" s="210"/>
      <c r="AC35" s="245"/>
      <c r="AD35" s="210"/>
      <c r="AE35" s="210"/>
      <c r="AF35" s="210"/>
      <c r="AG35" s="210"/>
      <c r="AH35" s="210"/>
      <c r="AI35" s="210"/>
      <c r="AJ35" s="210"/>
      <c r="AK35" s="210"/>
      <c r="AL35" s="210"/>
      <c r="AM35" s="210"/>
      <c r="AN35" s="210"/>
      <c r="AO35" s="210"/>
      <c r="AP35" s="251"/>
      <c r="AQ35" s="211" t="s">
        <v>244</v>
      </c>
      <c r="AR35" s="291" t="s">
        <v>273</v>
      </c>
      <c r="AT35" s="308">
        <v>46076</v>
      </c>
      <c r="AU35" s="65" t="s">
        <v>231</v>
      </c>
      <c r="AV35" s="37"/>
      <c r="AW35" s="37"/>
      <c r="AX35" s="37"/>
      <c r="AY35" s="37"/>
      <c r="AZ35" s="37"/>
    </row>
    <row r="36" spans="4:52" ht="24" customHeight="1">
      <c r="D36" s="56" t="s">
        <v>134</v>
      </c>
      <c r="E36" s="57"/>
      <c r="F36" s="59">
        <f t="shared" si="2"/>
        <v>0</v>
      </c>
      <c r="G36" s="170">
        <f t="shared" si="3"/>
        <v>0</v>
      </c>
      <c r="I36" s="423"/>
      <c r="J36" s="425"/>
      <c r="K36" s="212" t="s">
        <v>245</v>
      </c>
      <c r="L36" s="260"/>
      <c r="M36" s="213"/>
      <c r="N36" s="214"/>
      <c r="O36" s="213"/>
      <c r="P36" s="214"/>
      <c r="Q36" s="214"/>
      <c r="R36" s="213"/>
      <c r="S36" s="213"/>
      <c r="T36" s="214"/>
      <c r="U36" s="213"/>
      <c r="V36" s="213"/>
      <c r="W36" s="214"/>
      <c r="X36" s="214"/>
      <c r="Y36" s="214"/>
      <c r="Z36" s="213"/>
      <c r="AA36" s="214"/>
      <c r="AB36" s="213"/>
      <c r="AC36" s="213"/>
      <c r="AD36" s="214"/>
      <c r="AE36" s="214"/>
      <c r="AF36" s="213"/>
      <c r="AG36" s="213"/>
      <c r="AH36" s="214"/>
      <c r="AI36" s="213"/>
      <c r="AJ36" s="213"/>
      <c r="AK36" s="214"/>
      <c r="AL36" s="214"/>
      <c r="AM36" s="213"/>
      <c r="AN36" s="213"/>
      <c r="AO36" s="214"/>
      <c r="AP36" s="215"/>
      <c r="AQ36" s="216">
        <f>SUM(L36:AP36)</f>
        <v>0</v>
      </c>
      <c r="AR36" s="246">
        <f>AQ16+AQ36</f>
        <v>0</v>
      </c>
      <c r="AS36" s="278" t="s">
        <v>286</v>
      </c>
      <c r="AT36" s="308">
        <v>46077</v>
      </c>
      <c r="AU36" s="65" t="s">
        <v>234</v>
      </c>
      <c r="AV36" s="37"/>
      <c r="AW36" s="37"/>
      <c r="AX36" s="37"/>
      <c r="AY36" s="37"/>
      <c r="AZ36" s="37"/>
    </row>
    <row r="37" spans="4:52" ht="24" customHeight="1">
      <c r="D37" s="56" t="s">
        <v>134</v>
      </c>
      <c r="E37" s="57"/>
      <c r="F37" s="59">
        <f t="shared" si="2"/>
        <v>0</v>
      </c>
      <c r="G37" s="170">
        <f t="shared" si="3"/>
        <v>0</v>
      </c>
      <c r="I37" s="423"/>
      <c r="J37" s="425"/>
      <c r="K37" s="217" t="s">
        <v>246</v>
      </c>
      <c r="L37" s="252" t="str">
        <f>IF(COUNTA(L32:L35)-COUNTIF(L32:L35,"★*")=0,"",COUNTA(L32:L35)-COUNTIF(L32:L35,"★*"))</f>
        <v/>
      </c>
      <c r="M37" s="253" t="str">
        <f t="shared" ref="M37:AP37" si="9">IF(COUNTA(M32:M35)-COUNTIF(M32:M35,"★*")=0,"",COUNTA(M32:M35)-COUNTIF(M32:M35,"★*"))</f>
        <v/>
      </c>
      <c r="N37" s="253" t="str">
        <f t="shared" si="9"/>
        <v/>
      </c>
      <c r="O37" s="253" t="str">
        <f t="shared" si="9"/>
        <v/>
      </c>
      <c r="P37" s="253" t="str">
        <f t="shared" si="9"/>
        <v/>
      </c>
      <c r="Q37" s="253" t="str">
        <f t="shared" si="9"/>
        <v/>
      </c>
      <c r="R37" s="253" t="str">
        <f t="shared" si="9"/>
        <v/>
      </c>
      <c r="S37" s="253" t="str">
        <f t="shared" si="9"/>
        <v/>
      </c>
      <c r="T37" s="253" t="str">
        <f t="shared" si="9"/>
        <v/>
      </c>
      <c r="U37" s="253" t="str">
        <f t="shared" si="9"/>
        <v/>
      </c>
      <c r="V37" s="253" t="str">
        <f t="shared" si="9"/>
        <v/>
      </c>
      <c r="W37" s="253" t="str">
        <f t="shared" si="9"/>
        <v/>
      </c>
      <c r="X37" s="253" t="str">
        <f t="shared" si="9"/>
        <v/>
      </c>
      <c r="Y37" s="253" t="str">
        <f t="shared" si="9"/>
        <v/>
      </c>
      <c r="Z37" s="253" t="str">
        <f t="shared" si="9"/>
        <v/>
      </c>
      <c r="AA37" s="253" t="str">
        <f t="shared" si="9"/>
        <v/>
      </c>
      <c r="AB37" s="253" t="str">
        <f t="shared" si="9"/>
        <v/>
      </c>
      <c r="AC37" s="253" t="str">
        <f t="shared" si="9"/>
        <v/>
      </c>
      <c r="AD37" s="253" t="str">
        <f t="shared" si="9"/>
        <v/>
      </c>
      <c r="AE37" s="253" t="str">
        <f t="shared" si="9"/>
        <v/>
      </c>
      <c r="AF37" s="253" t="str">
        <f t="shared" si="9"/>
        <v/>
      </c>
      <c r="AG37" s="253" t="str">
        <f t="shared" si="9"/>
        <v/>
      </c>
      <c r="AH37" s="253" t="str">
        <f t="shared" si="9"/>
        <v/>
      </c>
      <c r="AI37" s="253" t="str">
        <f t="shared" si="9"/>
        <v/>
      </c>
      <c r="AJ37" s="253" t="str">
        <f t="shared" si="9"/>
        <v/>
      </c>
      <c r="AK37" s="253" t="str">
        <f t="shared" si="9"/>
        <v/>
      </c>
      <c r="AL37" s="253" t="str">
        <f t="shared" si="9"/>
        <v/>
      </c>
      <c r="AM37" s="253" t="str">
        <f t="shared" si="9"/>
        <v/>
      </c>
      <c r="AN37" s="253" t="str">
        <f t="shared" si="9"/>
        <v/>
      </c>
      <c r="AO37" s="253" t="str">
        <f t="shared" si="9"/>
        <v/>
      </c>
      <c r="AP37" s="254" t="str">
        <f t="shared" si="9"/>
        <v/>
      </c>
      <c r="AQ37" s="216">
        <f>SUM(L37:AP37)</f>
        <v>0</v>
      </c>
      <c r="AR37" s="246">
        <f>AQ17+AQ37</f>
        <v>0</v>
      </c>
      <c r="AS37" s="193" t="s">
        <v>287</v>
      </c>
      <c r="AT37" s="308">
        <v>46101</v>
      </c>
      <c r="AU37" s="65" t="s">
        <v>232</v>
      </c>
      <c r="AV37" s="37"/>
      <c r="AW37" s="37"/>
      <c r="AX37" s="37"/>
      <c r="AY37" s="37"/>
      <c r="AZ37" s="37"/>
    </row>
    <row r="38" spans="4:52" ht="69.95" customHeight="1">
      <c r="D38" s="56" t="s">
        <v>134</v>
      </c>
      <c r="E38" s="57"/>
      <c r="F38" s="59">
        <f t="shared" si="2"/>
        <v>0</v>
      </c>
      <c r="G38" s="170">
        <f t="shared" si="3"/>
        <v>0</v>
      </c>
      <c r="I38" s="423"/>
      <c r="J38" s="425"/>
      <c r="K38" s="430" t="s">
        <v>247</v>
      </c>
      <c r="L38" s="256"/>
      <c r="M38" s="207"/>
      <c r="N38" s="208"/>
      <c r="O38" s="207"/>
      <c r="P38" s="208"/>
      <c r="Q38" s="208"/>
      <c r="R38" s="207"/>
      <c r="S38" s="208"/>
      <c r="T38" s="208"/>
      <c r="U38" s="208"/>
      <c r="V38" s="208"/>
      <c r="W38" s="208"/>
      <c r="X38" s="208"/>
      <c r="Y38" s="208"/>
      <c r="Z38" s="208"/>
      <c r="AA38" s="208"/>
      <c r="AB38" s="208"/>
      <c r="AC38" s="208"/>
      <c r="AD38" s="208"/>
      <c r="AE38" s="208"/>
      <c r="AF38" s="208"/>
      <c r="AG38" s="208"/>
      <c r="AH38" s="208"/>
      <c r="AI38" s="208"/>
      <c r="AJ38" s="208"/>
      <c r="AK38" s="208"/>
      <c r="AL38" s="208"/>
      <c r="AM38" s="208"/>
      <c r="AN38" s="208"/>
      <c r="AO38" s="208"/>
      <c r="AP38" s="249"/>
      <c r="AQ38" s="257"/>
      <c r="AR38" s="195"/>
      <c r="AT38" s="308">
        <v>46141</v>
      </c>
      <c r="AU38" s="65" t="s">
        <v>135</v>
      </c>
      <c r="AV38" s="37"/>
      <c r="AW38" s="37"/>
      <c r="AX38" s="37"/>
      <c r="AY38" s="37"/>
      <c r="AZ38" s="37"/>
    </row>
    <row r="39" spans="4:52" ht="69.95" customHeight="1">
      <c r="D39" s="56" t="s">
        <v>134</v>
      </c>
      <c r="E39" s="57"/>
      <c r="F39" s="59">
        <f t="shared" si="2"/>
        <v>0</v>
      </c>
      <c r="G39" s="170">
        <f t="shared" si="3"/>
        <v>0</v>
      </c>
      <c r="I39" s="423"/>
      <c r="J39" s="425"/>
      <c r="K39" s="431"/>
      <c r="L39" s="248"/>
      <c r="M39" s="207"/>
      <c r="N39" s="274"/>
      <c r="O39" s="207"/>
      <c r="P39" s="208"/>
      <c r="Q39" s="208"/>
      <c r="R39" s="207"/>
      <c r="S39" s="208"/>
      <c r="T39" s="208"/>
      <c r="U39" s="208"/>
      <c r="V39" s="208"/>
      <c r="W39" s="208"/>
      <c r="X39" s="208"/>
      <c r="Y39" s="208"/>
      <c r="Z39" s="208"/>
      <c r="AA39" s="208"/>
      <c r="AB39" s="208"/>
      <c r="AC39" s="208"/>
      <c r="AD39" s="208"/>
      <c r="AE39" s="208"/>
      <c r="AF39" s="208"/>
      <c r="AG39" s="208"/>
      <c r="AH39" s="208"/>
      <c r="AI39" s="208"/>
      <c r="AJ39" s="208"/>
      <c r="AK39" s="208"/>
      <c r="AL39" s="208"/>
      <c r="AM39" s="208"/>
      <c r="AN39" s="208"/>
      <c r="AO39" s="208"/>
      <c r="AP39" s="249"/>
      <c r="AQ39" s="258"/>
      <c r="AR39" s="195"/>
      <c r="AT39" s="308">
        <v>46145</v>
      </c>
      <c r="AU39" s="65" t="s">
        <v>136</v>
      </c>
      <c r="AV39" s="37"/>
      <c r="AW39" s="37"/>
      <c r="AX39" s="37"/>
      <c r="AY39" s="37"/>
      <c r="AZ39" s="37"/>
    </row>
    <row r="40" spans="4:52" ht="69.95" customHeight="1">
      <c r="D40" s="56" t="s">
        <v>134</v>
      </c>
      <c r="E40" s="57"/>
      <c r="F40" s="59">
        <f t="shared" si="2"/>
        <v>0</v>
      </c>
      <c r="G40" s="170">
        <f t="shared" si="3"/>
        <v>0</v>
      </c>
      <c r="I40" s="423"/>
      <c r="J40" s="425"/>
      <c r="K40" s="431"/>
      <c r="L40" s="284"/>
      <c r="M40" s="207"/>
      <c r="N40" s="207"/>
      <c r="O40" s="207"/>
      <c r="P40" s="207"/>
      <c r="Q40" s="207"/>
      <c r="R40" s="207"/>
      <c r="S40" s="207"/>
      <c r="T40" s="207"/>
      <c r="U40" s="207"/>
      <c r="V40" s="207"/>
      <c r="W40" s="207"/>
      <c r="X40" s="207"/>
      <c r="Y40" s="207"/>
      <c r="Z40" s="207"/>
      <c r="AA40" s="207"/>
      <c r="AB40" s="207"/>
      <c r="AC40" s="207"/>
      <c r="AD40" s="207"/>
      <c r="AE40" s="207"/>
      <c r="AF40" s="207"/>
      <c r="AG40" s="207"/>
      <c r="AH40" s="207"/>
      <c r="AI40" s="207"/>
      <c r="AJ40" s="207"/>
      <c r="AK40" s="207"/>
      <c r="AL40" s="207"/>
      <c r="AM40" s="207"/>
      <c r="AN40" s="207"/>
      <c r="AO40" s="207"/>
      <c r="AP40" s="285"/>
      <c r="AQ40" s="258"/>
      <c r="AR40" s="195"/>
      <c r="AT40" s="308">
        <v>46146</v>
      </c>
      <c r="AU40" s="65" t="s">
        <v>137</v>
      </c>
      <c r="AV40" s="37"/>
      <c r="AW40" s="37"/>
      <c r="AX40" s="37"/>
      <c r="AY40" s="37"/>
      <c r="AZ40" s="37"/>
    </row>
    <row r="41" spans="4:52" ht="69.95" customHeight="1">
      <c r="D41" s="56" t="s">
        <v>134</v>
      </c>
      <c r="E41" s="57"/>
      <c r="F41" s="59">
        <f t="shared" si="2"/>
        <v>0</v>
      </c>
      <c r="G41" s="170">
        <f t="shared" si="3"/>
        <v>0</v>
      </c>
      <c r="I41" s="423"/>
      <c r="J41" s="425"/>
      <c r="K41" s="432"/>
      <c r="L41" s="250"/>
      <c r="M41" s="209"/>
      <c r="N41" s="210"/>
      <c r="O41" s="210"/>
      <c r="P41" s="210"/>
      <c r="Q41" s="210"/>
      <c r="R41" s="210"/>
      <c r="S41" s="210"/>
      <c r="T41" s="210"/>
      <c r="U41" s="210"/>
      <c r="V41" s="210"/>
      <c r="W41" s="210"/>
      <c r="X41" s="210"/>
      <c r="Y41" s="210"/>
      <c r="Z41" s="244"/>
      <c r="AA41" s="210"/>
      <c r="AB41" s="210"/>
      <c r="AC41" s="245"/>
      <c r="AD41" s="210"/>
      <c r="AE41" s="210"/>
      <c r="AF41" s="210"/>
      <c r="AG41" s="210"/>
      <c r="AH41" s="210"/>
      <c r="AI41" s="210"/>
      <c r="AJ41" s="210"/>
      <c r="AK41" s="210"/>
      <c r="AL41" s="210"/>
      <c r="AM41" s="210"/>
      <c r="AN41" s="210"/>
      <c r="AO41" s="210"/>
      <c r="AP41" s="251"/>
      <c r="AQ41" s="259"/>
      <c r="AT41" s="308">
        <v>46147</v>
      </c>
      <c r="AU41" s="65" t="s">
        <v>138</v>
      </c>
      <c r="AV41" s="37"/>
      <c r="AW41" s="37"/>
      <c r="AX41" s="37"/>
      <c r="AY41" s="37"/>
      <c r="AZ41" s="37"/>
    </row>
    <row r="42" spans="4:52" ht="18.75" customHeight="1">
      <c r="D42" s="56" t="s">
        <v>134</v>
      </c>
      <c r="E42" s="57"/>
      <c r="F42" s="59">
        <f t="shared" si="2"/>
        <v>0</v>
      </c>
      <c r="G42" s="170">
        <f t="shared" si="3"/>
        <v>0</v>
      </c>
      <c r="I42" s="423"/>
      <c r="J42" s="425"/>
      <c r="K42" s="218" t="s">
        <v>248</v>
      </c>
      <c r="L42" s="228"/>
      <c r="M42" s="219"/>
      <c r="N42" s="219"/>
      <c r="O42" s="219"/>
      <c r="P42" s="219"/>
      <c r="Q42" s="219"/>
      <c r="R42" s="219"/>
      <c r="S42" s="219"/>
      <c r="T42" s="220"/>
      <c r="U42" s="219"/>
      <c r="V42" s="219"/>
      <c r="W42" s="219"/>
      <c r="X42" s="219"/>
      <c r="Y42" s="219"/>
      <c r="Z42" s="219"/>
      <c r="AA42" s="220"/>
      <c r="AB42" s="219"/>
      <c r="AC42" s="219"/>
      <c r="AD42" s="219"/>
      <c r="AE42" s="219"/>
      <c r="AF42" s="219"/>
      <c r="AG42" s="219"/>
      <c r="AH42" s="219"/>
      <c r="AI42" s="220"/>
      <c r="AJ42" s="219"/>
      <c r="AK42" s="219"/>
      <c r="AL42" s="219"/>
      <c r="AM42" s="221"/>
      <c r="AN42" s="221"/>
      <c r="AO42" s="220"/>
      <c r="AP42" s="255"/>
      <c r="AQ42" s="222"/>
      <c r="AT42" s="308">
        <v>46148</v>
      </c>
      <c r="AU42" s="65" t="s">
        <v>234</v>
      </c>
      <c r="AV42" s="37"/>
      <c r="AW42" s="37"/>
      <c r="AX42" s="37"/>
      <c r="AY42" s="37"/>
      <c r="AZ42" s="37"/>
    </row>
    <row r="43" spans="4:52" ht="18.75" customHeight="1">
      <c r="D43" s="171" t="s">
        <v>279</v>
      </c>
      <c r="E43" s="172">
        <v>0</v>
      </c>
      <c r="F43" s="59">
        <v>0</v>
      </c>
      <c r="G43" s="173">
        <f t="shared" si="3"/>
        <v>0</v>
      </c>
      <c r="I43" s="423"/>
      <c r="J43" s="425"/>
      <c r="K43" s="218" t="s">
        <v>7</v>
      </c>
      <c r="L43" s="228"/>
      <c r="M43" s="219"/>
      <c r="N43" s="219"/>
      <c r="O43" s="219"/>
      <c r="P43" s="219"/>
      <c r="Q43" s="219"/>
      <c r="R43" s="219"/>
      <c r="S43" s="219"/>
      <c r="T43" s="221"/>
      <c r="U43" s="219"/>
      <c r="V43" s="219"/>
      <c r="W43" s="219"/>
      <c r="X43" s="219"/>
      <c r="Y43" s="219"/>
      <c r="Z43" s="219"/>
      <c r="AA43" s="221"/>
      <c r="AB43" s="219"/>
      <c r="AC43" s="219"/>
      <c r="AD43" s="219"/>
      <c r="AE43" s="219"/>
      <c r="AF43" s="219"/>
      <c r="AG43" s="219"/>
      <c r="AH43" s="219"/>
      <c r="AI43" s="221"/>
      <c r="AJ43" s="219"/>
      <c r="AK43" s="219"/>
      <c r="AL43" s="219"/>
      <c r="AM43" s="221"/>
      <c r="AN43" s="221"/>
      <c r="AO43" s="221"/>
      <c r="AP43" s="255"/>
      <c r="AQ43" s="222"/>
      <c r="AT43" s="308">
        <v>46224</v>
      </c>
      <c r="AU43" s="65" t="s">
        <v>139</v>
      </c>
      <c r="AV43" s="37"/>
      <c r="AW43" s="37"/>
      <c r="AX43" s="37"/>
      <c r="AY43" s="37"/>
      <c r="AZ43" s="37"/>
    </row>
    <row r="44" spans="4:52" ht="24" customHeight="1">
      <c r="D44" s="55" t="s">
        <v>141</v>
      </c>
      <c r="E44" s="58">
        <f>SUM(E14:E43)</f>
        <v>0</v>
      </c>
      <c r="F44" s="59">
        <f>SUM(F14:F43)</f>
        <v>0</v>
      </c>
      <c r="G44" s="170">
        <f t="shared" si="3"/>
        <v>0</v>
      </c>
      <c r="I44" s="423"/>
      <c r="J44" s="425"/>
      <c r="K44" s="223" t="s">
        <v>249</v>
      </c>
      <c r="L44" s="228"/>
      <c r="M44" s="219"/>
      <c r="N44" s="219"/>
      <c r="O44" s="219"/>
      <c r="P44" s="219"/>
      <c r="Q44" s="219"/>
      <c r="R44" s="221"/>
      <c r="S44" s="219"/>
      <c r="T44" s="219"/>
      <c r="U44" s="219"/>
      <c r="V44" s="219"/>
      <c r="W44" s="219"/>
      <c r="X44" s="221"/>
      <c r="Y44" s="221"/>
      <c r="Z44" s="219"/>
      <c r="AA44" s="221"/>
      <c r="AB44" s="219"/>
      <c r="AC44" s="219"/>
      <c r="AD44" s="219"/>
      <c r="AE44" s="219"/>
      <c r="AF44" s="221"/>
      <c r="AG44" s="219"/>
      <c r="AH44" s="219"/>
      <c r="AI44" s="221"/>
      <c r="AJ44" s="219"/>
      <c r="AK44" s="221"/>
      <c r="AL44" s="221"/>
      <c r="AM44" s="221"/>
      <c r="AN44" s="221"/>
      <c r="AO44" s="221"/>
      <c r="AP44" s="255"/>
      <c r="AQ44" s="224" t="s">
        <v>244</v>
      </c>
      <c r="AR44" s="291" t="s">
        <v>273</v>
      </c>
      <c r="AT44" s="308">
        <v>46245</v>
      </c>
      <c r="AU44" s="65" t="s">
        <v>140</v>
      </c>
      <c r="AV44" s="37"/>
      <c r="AW44" s="37"/>
      <c r="AX44" s="37"/>
      <c r="AY44" s="37"/>
      <c r="AZ44" s="37"/>
    </row>
    <row r="45" spans="4:52" ht="24" customHeight="1">
      <c r="D45" s="312"/>
      <c r="E45" s="312"/>
      <c r="F45" s="312"/>
      <c r="G45" s="312"/>
      <c r="I45" s="423"/>
      <c r="J45" s="425"/>
      <c r="K45" s="223" t="s">
        <v>250</v>
      </c>
      <c r="L45" s="228"/>
      <c r="M45" s="219"/>
      <c r="N45" s="219"/>
      <c r="O45" s="219"/>
      <c r="P45" s="219"/>
      <c r="Q45" s="219"/>
      <c r="R45" s="221"/>
      <c r="S45" s="219"/>
      <c r="T45" s="219"/>
      <c r="U45" s="219"/>
      <c r="V45" s="219"/>
      <c r="W45" s="219"/>
      <c r="X45" s="221"/>
      <c r="Y45" s="221"/>
      <c r="Z45" s="219"/>
      <c r="AA45" s="221"/>
      <c r="AB45" s="219"/>
      <c r="AC45" s="219"/>
      <c r="AD45" s="219"/>
      <c r="AE45" s="219"/>
      <c r="AF45" s="221"/>
      <c r="AG45" s="219"/>
      <c r="AH45" s="219"/>
      <c r="AI45" s="221"/>
      <c r="AJ45" s="219"/>
      <c r="AK45" s="221"/>
      <c r="AL45" s="221"/>
      <c r="AM45" s="221"/>
      <c r="AN45" s="221"/>
      <c r="AO45" s="221"/>
      <c r="AP45" s="255"/>
      <c r="AQ45" s="225">
        <f>COUNT(L46:AP46)</f>
        <v>0</v>
      </c>
      <c r="AR45" s="216">
        <f>AQ25+AQ45</f>
        <v>0</v>
      </c>
      <c r="AS45" s="278" t="s">
        <v>288</v>
      </c>
      <c r="AT45" s="308">
        <v>46247</v>
      </c>
      <c r="AU45" s="65" t="s">
        <v>296</v>
      </c>
      <c r="AV45" s="37"/>
      <c r="AW45" s="37"/>
      <c r="AX45" s="37"/>
      <c r="AY45" s="37"/>
      <c r="AZ45" s="37"/>
    </row>
    <row r="46" spans="4:52" ht="22.5" customHeight="1" thickBot="1">
      <c r="D46" s="263"/>
      <c r="E46" s="264"/>
      <c r="F46" s="265"/>
      <c r="G46" s="266"/>
      <c r="I46" s="423"/>
      <c r="J46" s="426"/>
      <c r="K46" s="223" t="s">
        <v>246</v>
      </c>
      <c r="L46" s="252" t="str">
        <f>IF(COUNTA(L38:L41)-COUNTIF(L38:L41,"★*")=0,"",COUNTA(L38:L41)-COUNTIF(L38:L41,"★*"))</f>
        <v/>
      </c>
      <c r="M46" s="253" t="str">
        <f t="shared" ref="M46:AP46" si="10">IF(COUNTA(M38:M41)-COUNTIF(M38:M41,"★*")=0,"",COUNTA(M38:M41)-COUNTIF(M38:M41,"★*"))</f>
        <v/>
      </c>
      <c r="N46" s="253" t="str">
        <f t="shared" si="10"/>
        <v/>
      </c>
      <c r="O46" s="253" t="str">
        <f t="shared" si="10"/>
        <v/>
      </c>
      <c r="P46" s="253" t="str">
        <f t="shared" si="10"/>
        <v/>
      </c>
      <c r="Q46" s="253" t="str">
        <f t="shared" si="10"/>
        <v/>
      </c>
      <c r="R46" s="253" t="str">
        <f t="shared" si="10"/>
        <v/>
      </c>
      <c r="S46" s="253" t="str">
        <f t="shared" si="10"/>
        <v/>
      </c>
      <c r="T46" s="253" t="str">
        <f t="shared" si="10"/>
        <v/>
      </c>
      <c r="U46" s="253" t="str">
        <f t="shared" si="10"/>
        <v/>
      </c>
      <c r="V46" s="253" t="str">
        <f t="shared" si="10"/>
        <v/>
      </c>
      <c r="W46" s="253" t="str">
        <f t="shared" si="10"/>
        <v/>
      </c>
      <c r="X46" s="253" t="str">
        <f t="shared" si="10"/>
        <v/>
      </c>
      <c r="Y46" s="253" t="str">
        <f t="shared" si="10"/>
        <v/>
      </c>
      <c r="Z46" s="253" t="str">
        <f t="shared" si="10"/>
        <v/>
      </c>
      <c r="AA46" s="253" t="str">
        <f t="shared" si="10"/>
        <v/>
      </c>
      <c r="AB46" s="253" t="str">
        <f t="shared" si="10"/>
        <v/>
      </c>
      <c r="AC46" s="253" t="str">
        <f t="shared" si="10"/>
        <v/>
      </c>
      <c r="AD46" s="253" t="str">
        <f t="shared" si="10"/>
        <v/>
      </c>
      <c r="AE46" s="253" t="str">
        <f t="shared" si="10"/>
        <v/>
      </c>
      <c r="AF46" s="253" t="str">
        <f t="shared" si="10"/>
        <v/>
      </c>
      <c r="AG46" s="253" t="str">
        <f t="shared" si="10"/>
        <v/>
      </c>
      <c r="AH46" s="253" t="str">
        <f t="shared" si="10"/>
        <v/>
      </c>
      <c r="AI46" s="253" t="str">
        <f t="shared" si="10"/>
        <v/>
      </c>
      <c r="AJ46" s="253" t="str">
        <f t="shared" si="10"/>
        <v/>
      </c>
      <c r="AK46" s="253" t="str">
        <f t="shared" si="10"/>
        <v/>
      </c>
      <c r="AL46" s="253" t="str">
        <f t="shared" si="10"/>
        <v/>
      </c>
      <c r="AM46" s="253" t="str">
        <f t="shared" si="10"/>
        <v/>
      </c>
      <c r="AN46" s="253" t="str">
        <f t="shared" si="10"/>
        <v/>
      </c>
      <c r="AO46" s="253" t="str">
        <f t="shared" si="10"/>
        <v/>
      </c>
      <c r="AP46" s="254" t="str">
        <f t="shared" si="10"/>
        <v/>
      </c>
      <c r="AQ46" s="225">
        <f>SUM(L46:AP46)</f>
        <v>0</v>
      </c>
      <c r="AR46" s="246">
        <f>AQ26+AQ46</f>
        <v>0</v>
      </c>
      <c r="AS46" s="193" t="s">
        <v>289</v>
      </c>
      <c r="AT46" s="308">
        <v>46248</v>
      </c>
      <c r="AU46" s="65" t="s">
        <v>296</v>
      </c>
      <c r="AV46" s="37"/>
      <c r="AW46" s="37"/>
      <c r="AX46" s="37"/>
      <c r="AY46" s="37"/>
      <c r="AZ46" s="37"/>
    </row>
    <row r="47" spans="4:52" ht="20.100000000000001" customHeight="1" thickBot="1">
      <c r="I47" s="416" t="s">
        <v>298</v>
      </c>
      <c r="J47" s="417"/>
      <c r="K47" s="418"/>
      <c r="L47" s="309" t="str">
        <f t="shared" ref="L47:AP47" si="11">IF(AND(L37="",L46=""),"","◇")</f>
        <v/>
      </c>
      <c r="M47" s="287" t="str">
        <f t="shared" si="11"/>
        <v/>
      </c>
      <c r="N47" s="287" t="str">
        <f t="shared" si="11"/>
        <v/>
      </c>
      <c r="O47" s="287" t="str">
        <f t="shared" si="11"/>
        <v/>
      </c>
      <c r="P47" s="287" t="str">
        <f t="shared" si="11"/>
        <v/>
      </c>
      <c r="Q47" s="287" t="str">
        <f t="shared" si="11"/>
        <v/>
      </c>
      <c r="R47" s="287" t="str">
        <f t="shared" si="11"/>
        <v/>
      </c>
      <c r="S47" s="287" t="str">
        <f t="shared" si="11"/>
        <v/>
      </c>
      <c r="T47" s="287" t="str">
        <f t="shared" si="11"/>
        <v/>
      </c>
      <c r="U47" s="287" t="str">
        <f t="shared" si="11"/>
        <v/>
      </c>
      <c r="V47" s="287" t="str">
        <f t="shared" si="11"/>
        <v/>
      </c>
      <c r="W47" s="287" t="str">
        <f t="shared" si="11"/>
        <v/>
      </c>
      <c r="X47" s="287" t="str">
        <f t="shared" si="11"/>
        <v/>
      </c>
      <c r="Y47" s="287" t="str">
        <f t="shared" si="11"/>
        <v/>
      </c>
      <c r="Z47" s="287" t="str">
        <f t="shared" si="11"/>
        <v/>
      </c>
      <c r="AA47" s="287" t="str">
        <f t="shared" si="11"/>
        <v/>
      </c>
      <c r="AB47" s="287" t="str">
        <f t="shared" si="11"/>
        <v/>
      </c>
      <c r="AC47" s="287" t="str">
        <f t="shared" si="11"/>
        <v/>
      </c>
      <c r="AD47" s="287" t="str">
        <f t="shared" si="11"/>
        <v/>
      </c>
      <c r="AE47" s="287" t="str">
        <f t="shared" si="11"/>
        <v/>
      </c>
      <c r="AF47" s="287" t="str">
        <f t="shared" si="11"/>
        <v/>
      </c>
      <c r="AG47" s="287" t="str">
        <f t="shared" si="11"/>
        <v/>
      </c>
      <c r="AH47" s="287" t="str">
        <f t="shared" si="11"/>
        <v/>
      </c>
      <c r="AI47" s="287" t="str">
        <f t="shared" si="11"/>
        <v/>
      </c>
      <c r="AJ47" s="287" t="str">
        <f t="shared" si="11"/>
        <v/>
      </c>
      <c r="AK47" s="287" t="str">
        <f t="shared" si="11"/>
        <v/>
      </c>
      <c r="AL47" s="287" t="str">
        <f t="shared" si="11"/>
        <v/>
      </c>
      <c r="AM47" s="287" t="str">
        <f t="shared" si="11"/>
        <v/>
      </c>
      <c r="AN47" s="287" t="str">
        <f t="shared" si="11"/>
        <v/>
      </c>
      <c r="AO47" s="287" t="str">
        <f t="shared" si="11"/>
        <v/>
      </c>
      <c r="AP47" s="310" t="str">
        <f t="shared" si="11"/>
        <v/>
      </c>
      <c r="AQ47" s="311">
        <f>COUNTIF(L47:AP47,"◇")</f>
        <v>0</v>
      </c>
      <c r="AR47" s="278" t="s">
        <v>299</v>
      </c>
      <c r="AT47" s="308">
        <v>46249</v>
      </c>
      <c r="AU47" s="65" t="s">
        <v>296</v>
      </c>
      <c r="AV47" s="37"/>
      <c r="AW47" s="37"/>
      <c r="AX47" s="37"/>
      <c r="AY47" s="37"/>
      <c r="AZ47" s="37"/>
    </row>
    <row r="48" spans="4:52" ht="20.100000000000001" customHeight="1" thickBot="1">
      <c r="AQ48" s="279">
        <f>AQ37+AQ46</f>
        <v>0</v>
      </c>
      <c r="AR48" s="278" t="s">
        <v>300</v>
      </c>
      <c r="AS48" s="313"/>
      <c r="AT48" s="308">
        <v>46280</v>
      </c>
      <c r="AU48" s="65" t="s">
        <v>225</v>
      </c>
      <c r="AV48" s="37"/>
      <c r="AW48" s="37"/>
      <c r="AX48" s="37"/>
      <c r="AY48" s="37"/>
      <c r="AZ48" s="37"/>
    </row>
    <row r="49" spans="1:52" ht="20.100000000000001" customHeight="1" thickBot="1">
      <c r="I49" s="314"/>
      <c r="J49" s="226"/>
      <c r="K49" s="227"/>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200"/>
      <c r="AL49" s="200"/>
      <c r="AM49" s="200"/>
      <c r="AN49" s="200"/>
      <c r="AO49" s="200"/>
      <c r="AP49" s="199"/>
      <c r="AQ49" s="315"/>
      <c r="AR49" s="199" t="s">
        <v>301</v>
      </c>
      <c r="AS49" s="311">
        <f>AQ27+AQ47</f>
        <v>0</v>
      </c>
      <c r="AT49" s="308">
        <v>46288</v>
      </c>
      <c r="AU49" s="65" t="s">
        <v>226</v>
      </c>
      <c r="AV49" s="37"/>
      <c r="AW49" s="37"/>
      <c r="AX49" s="37"/>
      <c r="AY49" s="37"/>
      <c r="AZ49" s="37"/>
    </row>
    <row r="50" spans="1:52" ht="20.100000000000001" customHeight="1" thickBot="1">
      <c r="D50" s="263"/>
      <c r="E50" s="264"/>
      <c r="F50" s="265"/>
      <c r="G50" s="266"/>
      <c r="I50" s="314"/>
      <c r="J50" s="226"/>
      <c r="K50" s="227"/>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0"/>
      <c r="AL50" s="200"/>
      <c r="AM50" s="200"/>
      <c r="AN50" s="200"/>
      <c r="AO50" s="200"/>
      <c r="AP50" s="199"/>
      <c r="AQ50" s="315"/>
      <c r="AR50" s="199" t="s">
        <v>302</v>
      </c>
      <c r="AS50" s="279">
        <f>AQ28+AQ48</f>
        <v>0</v>
      </c>
      <c r="AT50" s="308">
        <v>46308</v>
      </c>
      <c r="AU50" s="65" t="s">
        <v>224</v>
      </c>
      <c r="AV50" s="37"/>
      <c r="AW50" s="37"/>
      <c r="AX50" s="37"/>
      <c r="AY50" s="37"/>
      <c r="AZ50" s="37"/>
    </row>
    <row r="51" spans="1:52" ht="18" customHeight="1">
      <c r="D51" s="263"/>
      <c r="E51" s="264"/>
      <c r="F51" s="265"/>
      <c r="G51" s="266"/>
      <c r="L51" s="175">
        <f>IF(DAY(L10)&gt;DAY(EDATE(L10,2)),EDATE(L10,2)+1,EDATE(L10,2))</f>
        <v>45816</v>
      </c>
      <c r="AT51" s="308">
        <v>46329</v>
      </c>
      <c r="AU51" s="65" t="s">
        <v>227</v>
      </c>
      <c r="AV51" s="37"/>
      <c r="AW51" s="37"/>
      <c r="AX51" s="37"/>
      <c r="AY51" s="37"/>
      <c r="AZ51" s="37"/>
    </row>
    <row r="52" spans="1:52" ht="15.75" customHeight="1">
      <c r="A52" s="60" t="s">
        <v>142</v>
      </c>
      <c r="D52" s="263"/>
      <c r="E52" s="264"/>
      <c r="F52" s="265"/>
      <c r="G52" s="266"/>
      <c r="AT52" s="308">
        <v>46349</v>
      </c>
      <c r="AU52" s="65" t="s">
        <v>228</v>
      </c>
      <c r="AV52" s="37"/>
      <c r="AW52" s="37"/>
      <c r="AX52" s="37"/>
      <c r="AY52" s="37"/>
      <c r="AZ52" s="37"/>
    </row>
    <row r="53" spans="1:52" ht="20.25" customHeight="1">
      <c r="A53" s="37" t="s">
        <v>143</v>
      </c>
      <c r="D53" s="267"/>
      <c r="E53" s="268"/>
      <c r="F53" s="269"/>
      <c r="G53" s="270"/>
      <c r="AT53" s="308">
        <v>46350</v>
      </c>
      <c r="AU53" s="65" t="s">
        <v>234</v>
      </c>
      <c r="AV53" s="37"/>
      <c r="AW53" s="37"/>
      <c r="AX53" s="37"/>
      <c r="AY53" s="37"/>
      <c r="AZ53" s="37"/>
    </row>
    <row r="54" spans="1:52" ht="20.25" customHeight="1">
      <c r="A54" s="37" t="s">
        <v>144</v>
      </c>
      <c r="D54" s="271"/>
      <c r="E54" s="272"/>
      <c r="F54" s="265"/>
      <c r="G54" s="266"/>
      <c r="AT54" s="308">
        <v>46385</v>
      </c>
      <c r="AU54" s="65" t="s">
        <v>297</v>
      </c>
      <c r="AV54" s="37"/>
      <c r="AW54" s="37"/>
      <c r="AX54" s="37"/>
      <c r="AY54" s="37"/>
      <c r="AZ54" s="37"/>
    </row>
    <row r="55" spans="1:52" ht="20.25" customHeight="1">
      <c r="A55" s="37" t="s">
        <v>151</v>
      </c>
      <c r="AT55" s="308">
        <v>46386</v>
      </c>
      <c r="AU55" s="65" t="s">
        <v>297</v>
      </c>
      <c r="AV55" s="37"/>
      <c r="AW55" s="37"/>
      <c r="AX55" s="37"/>
      <c r="AY55" s="37"/>
      <c r="AZ55" s="37"/>
    </row>
    <row r="56" spans="1:52" ht="20.25" customHeight="1">
      <c r="A56" s="37" t="s">
        <v>145</v>
      </c>
      <c r="AT56" s="308">
        <v>46387</v>
      </c>
      <c r="AU56" s="65" t="s">
        <v>297</v>
      </c>
      <c r="AV56" s="37"/>
      <c r="AW56" s="37"/>
      <c r="AX56" s="37"/>
      <c r="AY56" s="37"/>
      <c r="AZ56" s="37"/>
    </row>
    <row r="57" spans="1:52" ht="20.25" customHeight="1">
      <c r="A57" s="37" t="s">
        <v>146</v>
      </c>
      <c r="AT57" s="308">
        <v>46388</v>
      </c>
      <c r="AU57" s="65" t="s">
        <v>233</v>
      </c>
      <c r="AV57" s="37"/>
      <c r="AW57" s="37"/>
      <c r="AX57" s="37"/>
      <c r="AY57" s="37"/>
      <c r="AZ57" s="37"/>
    </row>
    <row r="58" spans="1:52" ht="20.25" customHeight="1">
      <c r="A58" s="37" t="s">
        <v>147</v>
      </c>
      <c r="AT58" s="308">
        <v>46389</v>
      </c>
      <c r="AU58" s="65" t="s">
        <v>297</v>
      </c>
      <c r="AV58" s="37"/>
      <c r="AW58" s="37"/>
      <c r="AX58" s="37"/>
      <c r="AY58" s="37"/>
      <c r="AZ58" s="37"/>
    </row>
    <row r="59" spans="1:52" ht="20.25" customHeight="1">
      <c r="A59" s="37" t="s">
        <v>206</v>
      </c>
      <c r="AT59" s="308">
        <v>46390</v>
      </c>
      <c r="AU59" s="65" t="s">
        <v>297</v>
      </c>
      <c r="AV59" s="37"/>
      <c r="AW59" s="37"/>
      <c r="AX59" s="37"/>
      <c r="AY59" s="37"/>
      <c r="AZ59" s="37"/>
    </row>
    <row r="60" spans="1:52" ht="20.25" customHeight="1">
      <c r="A60" s="37" t="s">
        <v>207</v>
      </c>
      <c r="AT60" s="308">
        <v>46400</v>
      </c>
      <c r="AU60" s="65" t="s">
        <v>229</v>
      </c>
      <c r="AV60" s="37"/>
      <c r="AW60" s="37"/>
      <c r="AX60" s="37"/>
      <c r="AY60" s="37"/>
      <c r="AZ60" s="37"/>
    </row>
    <row r="61" spans="1:52" ht="20.25" customHeight="1">
      <c r="A61" s="37" t="s">
        <v>303</v>
      </c>
      <c r="AT61" s="308">
        <v>46429</v>
      </c>
      <c r="AU61" s="65" t="s">
        <v>230</v>
      </c>
      <c r="AV61" s="37"/>
      <c r="AW61" s="37"/>
      <c r="AX61" s="37"/>
      <c r="AY61" s="37"/>
      <c r="AZ61" s="37"/>
    </row>
    <row r="62" spans="1:52" ht="20.25" customHeight="1">
      <c r="A62" s="37" t="s">
        <v>280</v>
      </c>
      <c r="AT62" s="308">
        <v>46441</v>
      </c>
      <c r="AU62" s="65" t="s">
        <v>231</v>
      </c>
      <c r="AV62" s="37"/>
      <c r="AW62" s="37"/>
      <c r="AX62" s="37"/>
      <c r="AY62" s="37"/>
      <c r="AZ62" s="37"/>
    </row>
    <row r="63" spans="1:52" ht="20.25" customHeight="1">
      <c r="A63" s="37" t="s">
        <v>213</v>
      </c>
      <c r="AT63" s="308">
        <v>46442</v>
      </c>
      <c r="AU63" s="65" t="s">
        <v>234</v>
      </c>
      <c r="AV63" s="37"/>
      <c r="AW63" s="37"/>
      <c r="AX63" s="37"/>
      <c r="AY63" s="37"/>
      <c r="AZ63" s="37"/>
    </row>
    <row r="64" spans="1:52" ht="20.25" customHeight="1">
      <c r="A64" s="37"/>
      <c r="AT64" s="308">
        <v>46466</v>
      </c>
      <c r="AU64" s="65" t="s">
        <v>232</v>
      </c>
      <c r="AV64" s="37"/>
      <c r="AW64" s="37"/>
      <c r="AX64" s="37"/>
      <c r="AY64" s="37"/>
      <c r="AZ64" s="37"/>
    </row>
    <row r="65" spans="1:52" ht="20.25" customHeight="1">
      <c r="A65" s="37"/>
      <c r="AT65" s="308"/>
      <c r="AU65" s="65"/>
      <c r="AV65" s="37"/>
      <c r="AW65" s="37"/>
      <c r="AX65" s="37"/>
      <c r="AY65" s="37"/>
      <c r="AZ65" s="37"/>
    </row>
    <row r="66" spans="1:52" ht="20.25" customHeight="1">
      <c r="A66" s="37" t="s">
        <v>221</v>
      </c>
      <c r="AT66" s="308"/>
      <c r="AU66" s="65"/>
      <c r="AV66" s="37"/>
      <c r="AW66" s="37"/>
      <c r="AX66" s="37"/>
      <c r="AY66" s="37"/>
      <c r="AZ66" s="37"/>
    </row>
    <row r="67" spans="1:52" ht="24" customHeight="1">
      <c r="AT67" s="37" t="s">
        <v>235</v>
      </c>
      <c r="AU67" s="37"/>
      <c r="AV67" s="37"/>
      <c r="AW67" s="37"/>
      <c r="AX67" s="37"/>
      <c r="AY67" s="37"/>
      <c r="AZ67" s="37"/>
    </row>
    <row r="68" spans="1:52" ht="22.5" customHeight="1">
      <c r="AT68" s="37"/>
      <c r="AU68" s="37"/>
      <c r="AV68" s="37"/>
      <c r="AW68" s="37"/>
      <c r="AX68" s="37"/>
      <c r="AY68" s="37"/>
      <c r="AZ68" s="37"/>
    </row>
    <row r="69" spans="1:52" ht="21" customHeight="1">
      <c r="AT69" s="37"/>
      <c r="AU69" s="37"/>
      <c r="AV69" s="37"/>
      <c r="AW69" s="37"/>
      <c r="AX69" s="37"/>
      <c r="AY69" s="37"/>
      <c r="AZ69" s="37"/>
    </row>
    <row r="70" spans="1:52">
      <c r="AT70" s="37"/>
      <c r="AU70" s="37"/>
      <c r="AV70" s="37"/>
      <c r="AW70" s="37"/>
      <c r="AX70" s="37"/>
      <c r="AY70" s="37"/>
      <c r="AZ70" s="37"/>
    </row>
    <row r="71" spans="1:52" ht="17.25">
      <c r="AT71" s="261"/>
      <c r="AU71" s="262"/>
    </row>
    <row r="72" spans="1:52">
      <c r="AT72" s="37"/>
      <c r="AU72" s="37"/>
    </row>
  </sheetData>
  <mergeCells count="25">
    <mergeCell ref="A5:C5"/>
    <mergeCell ref="AP5:AQ5"/>
    <mergeCell ref="A2:C2"/>
    <mergeCell ref="A3:C3"/>
    <mergeCell ref="A4:C4"/>
    <mergeCell ref="W4:AE4"/>
    <mergeCell ref="AP4:AS4"/>
    <mergeCell ref="A6:C6"/>
    <mergeCell ref="A7:C7"/>
    <mergeCell ref="J8:N8"/>
    <mergeCell ref="A10:C10"/>
    <mergeCell ref="D10:G10"/>
    <mergeCell ref="I10:I26"/>
    <mergeCell ref="A11:C11"/>
    <mergeCell ref="D11:G11"/>
    <mergeCell ref="J12:J26"/>
    <mergeCell ref="K12:K15"/>
    <mergeCell ref="I47:K47"/>
    <mergeCell ref="K18:K21"/>
    <mergeCell ref="I27:K27"/>
    <mergeCell ref="W29:AE29"/>
    <mergeCell ref="I30:I46"/>
    <mergeCell ref="J32:J46"/>
    <mergeCell ref="K32:K35"/>
    <mergeCell ref="K38:K41"/>
  </mergeCells>
  <phoneticPr fontId="2"/>
  <conditionalFormatting sqref="L51">
    <cfRule type="expression" dxfId="23" priority="12" stopIfTrue="1">
      <formula>COUNTIF($AJ$11:$AJ$55,$O51)=1</formula>
    </cfRule>
    <cfRule type="expression" dxfId="22" priority="13" stopIfTrue="1">
      <formula>WEEKDAY($O51,1)=7</formula>
    </cfRule>
    <cfRule type="expression" dxfId="21" priority="14" stopIfTrue="1">
      <formula>WEEKDAY($O51,1)=1</formula>
    </cfRule>
  </conditionalFormatting>
  <conditionalFormatting sqref="L10:AP11">
    <cfRule type="expression" dxfId="20" priority="15" stopIfTrue="1">
      <formula>WEEKDAY(L$10,1)=1</formula>
    </cfRule>
    <cfRule type="expression" dxfId="19" priority="16" stopIfTrue="1">
      <formula>WEEKDAY(L$10)=7</formula>
    </cfRule>
    <cfRule type="expression" dxfId="18" priority="17" stopIfTrue="1">
      <formula>COUNTIF($AT$11:$AT$68,L$10)=1</formula>
    </cfRule>
  </conditionalFormatting>
  <conditionalFormatting sqref="L12:AP15">
    <cfRule type="cellIs" dxfId="17" priority="4" operator="equal">
      <formula>"★就職活動日"</formula>
    </cfRule>
  </conditionalFormatting>
  <conditionalFormatting sqref="L17:AP17 L26:AP26 L37:AP37 L46:AP46">
    <cfRule type="expression" dxfId="16" priority="9" stopIfTrue="1">
      <formula>COUNTIF($JQ$12:$JQ$64,$K17)=1</formula>
    </cfRule>
    <cfRule type="expression" dxfId="15" priority="10" stopIfTrue="1">
      <formula>WEEKDAY($K17,1)=7</formula>
    </cfRule>
    <cfRule type="expression" dxfId="14" priority="11" stopIfTrue="1">
      <formula>WEEKDAY($K17,1)=1</formula>
    </cfRule>
  </conditionalFormatting>
  <conditionalFormatting sqref="L17:AP17">
    <cfRule type="cellIs" dxfId="13" priority="8" stopIfTrue="1" operator="equal">
      <formula>"★就職活動日"</formula>
    </cfRule>
  </conditionalFormatting>
  <conditionalFormatting sqref="L18:AP21">
    <cfRule type="cellIs" dxfId="12" priority="5" operator="equal">
      <formula>"★就職活動日"</formula>
    </cfRule>
  </conditionalFormatting>
  <conditionalFormatting sqref="L26:AP26">
    <cfRule type="cellIs" dxfId="11" priority="7" stopIfTrue="1" operator="equal">
      <formula>"★就職活動日"</formula>
    </cfRule>
  </conditionalFormatting>
  <conditionalFormatting sqref="L30:AP31">
    <cfRule type="expression" dxfId="10" priority="18" stopIfTrue="1">
      <formula>WEEKDAY(L$30,1)=1</formula>
    </cfRule>
    <cfRule type="expression" dxfId="9" priority="19" stopIfTrue="1">
      <formula>WEEKDAY(L$30)=7</formula>
    </cfRule>
    <cfRule type="expression" dxfId="8" priority="20" stopIfTrue="1">
      <formula>COUNTIF($AT$11:$AT$68,L$30)=1</formula>
    </cfRule>
  </conditionalFormatting>
  <conditionalFormatting sqref="L32:AP35">
    <cfRule type="cellIs" dxfId="7" priority="3" operator="equal">
      <formula>"★就職活動日"</formula>
    </cfRule>
  </conditionalFormatting>
  <conditionalFormatting sqref="L37:AP37">
    <cfRule type="cellIs" dxfId="6" priority="6" stopIfTrue="1" operator="equal">
      <formula>"★就職活動日"</formula>
    </cfRule>
  </conditionalFormatting>
  <conditionalFormatting sqref="L38:AP41">
    <cfRule type="cellIs" dxfId="5" priority="2" operator="equal">
      <formula>"★就職活動日"</formula>
    </cfRule>
  </conditionalFormatting>
  <conditionalFormatting sqref="L46:AP46">
    <cfRule type="cellIs" dxfId="4" priority="1" stopIfTrue="1" operator="equal">
      <formula>"★就職活動日"</formula>
    </cfRule>
  </conditionalFormatting>
  <dataValidations count="6">
    <dataValidation type="list" errorStyle="warning" allowBlank="1" showInputMessage="1" sqref="L18:AP21 L12:AP15 L32:AP35 L38:AP41" xr:uid="{00000000-0002-0000-0200-000000000000}">
      <formula1>$D$14:$D$43</formula1>
    </dataValidation>
    <dataValidation type="list" allowBlank="1" showInputMessage="1" showErrorMessage="1" sqref="W4:AE4 W29:AE29" xr:uid="{00000000-0002-0000-0200-000001000000}">
      <formula1>"推奨訓練日程計画表,（様式20-2号）推奨日程結果報告書"</formula1>
    </dataValidation>
    <dataValidation type="list" allowBlank="1" showInputMessage="1" showErrorMessage="1" sqref="L22:AP22 L42:AP42" xr:uid="{00000000-0002-0000-0200-000002000000}">
      <formula1>"対面,通信"</formula1>
    </dataValidation>
    <dataValidation type="list" allowBlank="1" showInputMessage="1" showErrorMessage="1" sqref="L43:AP43 L23:AP23" xr:uid="{00000000-0002-0000-0200-000003000000}">
      <formula1>"集合,個別"</formula1>
    </dataValidation>
    <dataValidation imeMode="off" allowBlank="1" showInputMessage="1" showErrorMessage="1" sqref="AP4 E50:E52 L17:AP17 L37:AP37 AO3 L26:AP26 D7 F7 F5 D4:D5 E14:E42 E46 L46:AP46" xr:uid="{00000000-0002-0000-0200-000004000000}"/>
    <dataValidation imeMode="on" allowBlank="1" showInputMessage="1" showErrorMessage="1" sqref="D14:D42 D46 D50:D52" xr:uid="{00000000-0002-0000-0200-000005000000}"/>
  </dataValidations>
  <printOptions horizontalCentered="1" verticalCentered="1"/>
  <pageMargins left="0.39370078740157483" right="0.19685039370078741" top="0.31496062992125984" bottom="0.19685039370078741" header="0.31496062992125984" footer="0.31496062992125984"/>
  <pageSetup paperSize="9" scale="62" fitToHeight="3" orientation="landscape" horizontalDpi="300" verticalDpi="300" r:id="rId1"/>
  <headerFooter alignWithMargins="0">
    <oddFooter>&amp;R&amp;P / &amp;N</oddFooter>
  </headerFooter>
  <rowBreaks count="1" manualBreakCount="1">
    <brk id="28" min="8" max="44"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447" t="s">
        <v>115</v>
      </c>
      <c r="B1" s="447"/>
      <c r="C1" s="447"/>
      <c r="D1" s="447"/>
      <c r="E1" s="447"/>
      <c r="F1" s="63"/>
      <c r="G1" s="67" t="s">
        <v>171</v>
      </c>
      <c r="H1" s="27"/>
    </row>
    <row r="2" spans="1:8" s="8" customFormat="1" ht="18.75" customHeight="1">
      <c r="A2" s="8" t="s">
        <v>193</v>
      </c>
      <c r="D2" s="9"/>
      <c r="F2" s="9"/>
    </row>
    <row r="3" spans="1:8" s="8" customFormat="1" ht="21.75" customHeight="1">
      <c r="A3" s="21" t="s">
        <v>192</v>
      </c>
      <c r="B3" s="20"/>
      <c r="C3" s="20"/>
      <c r="D3" s="131"/>
      <c r="E3" s="20"/>
      <c r="F3" s="131"/>
      <c r="G3" s="20"/>
    </row>
    <row r="4" spans="1:8" s="8" customFormat="1" ht="21.75" customHeight="1">
      <c r="A4" s="21" t="s">
        <v>194</v>
      </c>
      <c r="B4" s="20"/>
      <c r="C4" s="20"/>
      <c r="D4" s="131"/>
      <c r="E4" s="20"/>
      <c r="F4" s="131"/>
      <c r="G4" s="20"/>
    </row>
    <row r="5" spans="1:8" s="11" customFormat="1" ht="21" customHeight="1">
      <c r="A5" s="445" t="s">
        <v>195</v>
      </c>
      <c r="B5" s="445"/>
      <c r="C5" s="445"/>
      <c r="D5" s="445"/>
      <c r="E5" s="445"/>
      <c r="F5" s="445"/>
      <c r="G5" s="445"/>
      <c r="H5" s="28"/>
    </row>
    <row r="6" spans="1:8" s="24" customFormat="1" ht="21.75" customHeight="1">
      <c r="A6" s="445" t="s">
        <v>196</v>
      </c>
      <c r="B6" s="446"/>
      <c r="C6" s="446"/>
      <c r="D6" s="446"/>
      <c r="E6" s="446"/>
      <c r="F6" s="446"/>
      <c r="G6" s="446"/>
      <c r="H6" s="29"/>
    </row>
    <row r="7" spans="1:8" s="8" customFormat="1" ht="12.75" customHeight="1">
      <c r="D7" s="9"/>
      <c r="F7" s="9"/>
    </row>
    <row r="8" spans="1:8" s="8" customFormat="1" ht="25.5" customHeight="1">
      <c r="A8" s="454" t="s">
        <v>28</v>
      </c>
      <c r="B8" s="454"/>
      <c r="C8" s="99" t="s">
        <v>208</v>
      </c>
      <c r="D8" s="132"/>
      <c r="E8" s="133"/>
      <c r="F8" s="9"/>
      <c r="G8" s="22"/>
      <c r="H8" s="22"/>
    </row>
    <row r="9" spans="1:8" s="8" customFormat="1" ht="25.5" customHeight="1">
      <c r="A9" s="454" t="s">
        <v>46</v>
      </c>
      <c r="B9" s="454"/>
      <c r="C9" s="99" t="s">
        <v>209</v>
      </c>
      <c r="D9" s="132"/>
      <c r="E9" s="133"/>
      <c r="F9" s="9"/>
      <c r="G9" s="22"/>
      <c r="H9" s="22"/>
    </row>
    <row r="10" spans="1:8" s="8" customFormat="1" ht="25.5" customHeight="1">
      <c r="A10" s="454" t="s">
        <v>27</v>
      </c>
      <c r="B10" s="454"/>
      <c r="C10" s="104">
        <v>0</v>
      </c>
      <c r="D10" s="132"/>
      <c r="E10" s="133"/>
      <c r="F10" s="9"/>
      <c r="G10" s="14" t="s">
        <v>98</v>
      </c>
    </row>
    <row r="11" spans="1:8" s="8" customFormat="1" ht="25.5" customHeight="1">
      <c r="A11" s="454" t="s">
        <v>81</v>
      </c>
      <c r="B11" s="454"/>
      <c r="C11" s="134"/>
      <c r="D11" s="132"/>
      <c r="E11" s="135"/>
      <c r="G11" s="176">
        <v>0</v>
      </c>
    </row>
    <row r="12" spans="1:8" s="8" customFormat="1" ht="9.75" customHeight="1">
      <c r="A12" s="10"/>
      <c r="B12" s="11"/>
      <c r="C12" s="11"/>
      <c r="D12" s="9"/>
    </row>
    <row r="13" spans="1:8" s="8" customFormat="1" ht="27" customHeight="1">
      <c r="A13" s="24" t="s">
        <v>176</v>
      </c>
      <c r="D13" s="9"/>
    </row>
    <row r="14" spans="1:8" s="8" customFormat="1" ht="21.75" customHeight="1">
      <c r="A14" s="12" t="s">
        <v>7</v>
      </c>
      <c r="B14" s="12" t="s">
        <v>94</v>
      </c>
      <c r="C14" s="12" t="s">
        <v>8</v>
      </c>
      <c r="D14" s="76" t="s">
        <v>172</v>
      </c>
      <c r="E14" s="91" t="s">
        <v>180</v>
      </c>
      <c r="F14" s="92" t="s">
        <v>173</v>
      </c>
      <c r="G14" s="95" t="s">
        <v>181</v>
      </c>
      <c r="H14" s="9"/>
    </row>
    <row r="15" spans="1:8" s="11" customFormat="1" ht="27" customHeight="1">
      <c r="A15" s="25" t="s">
        <v>9</v>
      </c>
      <c r="B15" s="30">
        <v>1</v>
      </c>
      <c r="C15" s="79" t="s">
        <v>58</v>
      </c>
      <c r="D15" s="68"/>
      <c r="E15" s="82" t="s">
        <v>78</v>
      </c>
      <c r="F15" s="72"/>
      <c r="G15" s="86" t="s">
        <v>53</v>
      </c>
    </row>
    <row r="16" spans="1:8" s="11" customFormat="1" ht="27" customHeight="1">
      <c r="A16" s="13"/>
      <c r="B16" s="30">
        <v>2</v>
      </c>
      <c r="C16" s="79" t="s">
        <v>10</v>
      </c>
      <c r="D16" s="68"/>
      <c r="E16" s="82" t="s">
        <v>11</v>
      </c>
      <c r="F16" s="72"/>
      <c r="G16" s="86" t="s">
        <v>53</v>
      </c>
    </row>
    <row r="17" spans="1:8" s="11" customFormat="1" ht="43.5" customHeight="1">
      <c r="A17" s="13"/>
      <c r="B17" s="448">
        <v>3</v>
      </c>
      <c r="C17" s="77" t="s">
        <v>174</v>
      </c>
      <c r="D17" s="69"/>
      <c r="E17" s="83" t="s">
        <v>79</v>
      </c>
      <c r="F17" s="73"/>
      <c r="G17" s="87" t="s">
        <v>53</v>
      </c>
    </row>
    <row r="18" spans="1:8" s="11" customFormat="1" ht="45" customHeight="1">
      <c r="A18" s="13"/>
      <c r="B18" s="449"/>
      <c r="C18" s="80" t="s">
        <v>177</v>
      </c>
      <c r="D18" s="452">
        <v>0</v>
      </c>
      <c r="E18" s="453"/>
      <c r="F18" s="450" t="s">
        <v>57</v>
      </c>
      <c r="G18" s="451"/>
    </row>
    <row r="19" spans="1:8" s="11" customFormat="1" ht="25.5" customHeight="1">
      <c r="A19" s="13"/>
      <c r="B19" s="448">
        <v>4</v>
      </c>
      <c r="C19" s="77" t="s">
        <v>12</v>
      </c>
      <c r="D19" s="69"/>
      <c r="E19" s="84" t="s">
        <v>153</v>
      </c>
      <c r="F19" s="74"/>
      <c r="G19" s="78" t="s">
        <v>53</v>
      </c>
    </row>
    <row r="20" spans="1:8" s="11" customFormat="1" ht="40.5" customHeight="1">
      <c r="A20" s="13"/>
      <c r="B20" s="449"/>
      <c r="C20" s="89" t="s">
        <v>178</v>
      </c>
      <c r="D20" s="461"/>
      <c r="E20" s="462"/>
      <c r="F20" s="459"/>
      <c r="G20" s="460"/>
    </row>
    <row r="21" spans="1:8" s="11" customFormat="1" ht="69.75" customHeight="1">
      <c r="A21" s="13"/>
      <c r="B21" s="455" t="s">
        <v>103</v>
      </c>
      <c r="C21" s="77" t="s">
        <v>154</v>
      </c>
      <c r="D21" s="70"/>
      <c r="E21" s="66" t="s">
        <v>76</v>
      </c>
      <c r="F21" s="74"/>
      <c r="G21" s="88" t="s">
        <v>77</v>
      </c>
      <c r="H21" s="23"/>
    </row>
    <row r="22" spans="1:8" s="11" customFormat="1" ht="30.75" customHeight="1">
      <c r="A22" s="15"/>
      <c r="B22" s="449"/>
      <c r="C22" s="90" t="s">
        <v>179</v>
      </c>
      <c r="D22" s="463"/>
      <c r="E22" s="464"/>
      <c r="F22" s="457"/>
      <c r="G22" s="458"/>
      <c r="H22" s="23"/>
    </row>
    <row r="23" spans="1:8" s="11" customFormat="1" ht="27" customHeight="1">
      <c r="A23" s="26" t="s">
        <v>15</v>
      </c>
      <c r="B23" s="30">
        <v>6</v>
      </c>
      <c r="C23" s="79" t="s">
        <v>56</v>
      </c>
      <c r="D23" s="68"/>
      <c r="E23" s="82" t="s">
        <v>54</v>
      </c>
      <c r="F23" s="71"/>
      <c r="G23" s="86" t="s">
        <v>55</v>
      </c>
    </row>
    <row r="24" spans="1:8" s="11" customFormat="1" ht="27" customHeight="1">
      <c r="A24" s="13"/>
      <c r="B24" s="30">
        <v>7</v>
      </c>
      <c r="C24" s="79" t="s">
        <v>16</v>
      </c>
      <c r="D24" s="68"/>
      <c r="E24" s="82" t="s">
        <v>14</v>
      </c>
      <c r="F24" s="71"/>
      <c r="G24" s="86" t="s">
        <v>13</v>
      </c>
    </row>
    <row r="25" spans="1:8" s="11" customFormat="1" ht="27" customHeight="1">
      <c r="A25" s="13"/>
      <c r="B25" s="30">
        <v>8</v>
      </c>
      <c r="C25" s="79" t="s">
        <v>17</v>
      </c>
      <c r="D25" s="68"/>
      <c r="E25" s="82" t="s">
        <v>14</v>
      </c>
      <c r="F25" s="71"/>
      <c r="G25" s="86" t="s">
        <v>13</v>
      </c>
    </row>
    <row r="26" spans="1:8" s="11" customFormat="1" ht="27" customHeight="1">
      <c r="A26" s="13"/>
      <c r="B26" s="30">
        <v>9</v>
      </c>
      <c r="C26" s="79" t="s">
        <v>18</v>
      </c>
      <c r="D26" s="68"/>
      <c r="E26" s="82" t="s">
        <v>14</v>
      </c>
      <c r="F26" s="71"/>
      <c r="G26" s="86" t="s">
        <v>13</v>
      </c>
    </row>
    <row r="27" spans="1:8" s="11" customFormat="1" ht="27" customHeight="1">
      <c r="A27" s="13"/>
      <c r="B27" s="30">
        <v>10</v>
      </c>
      <c r="C27" s="79" t="s">
        <v>19</v>
      </c>
      <c r="D27" s="68"/>
      <c r="E27" s="82" t="s">
        <v>14</v>
      </c>
      <c r="F27" s="71"/>
      <c r="G27" s="86" t="s">
        <v>13</v>
      </c>
    </row>
    <row r="28" spans="1:8" s="11" customFormat="1" ht="33.75" customHeight="1">
      <c r="A28" s="13"/>
      <c r="B28" s="30">
        <v>11</v>
      </c>
      <c r="C28" s="79" t="s">
        <v>111</v>
      </c>
      <c r="D28" s="68"/>
      <c r="E28" s="82" t="s">
        <v>14</v>
      </c>
      <c r="F28" s="71"/>
      <c r="G28" s="86" t="s">
        <v>13</v>
      </c>
    </row>
    <row r="29" spans="1:8" s="11" customFormat="1" ht="27" customHeight="1">
      <c r="A29" s="13"/>
      <c r="B29" s="30">
        <v>12</v>
      </c>
      <c r="C29" s="79" t="s">
        <v>20</v>
      </c>
      <c r="D29" s="68"/>
      <c r="E29" s="82" t="s">
        <v>14</v>
      </c>
      <c r="F29" s="71"/>
      <c r="G29" s="86" t="s">
        <v>13</v>
      </c>
    </row>
    <row r="30" spans="1:8" s="11" customFormat="1" ht="51" customHeight="1">
      <c r="A30" s="26" t="s">
        <v>104</v>
      </c>
      <c r="B30" s="30">
        <v>13</v>
      </c>
      <c r="C30" s="79" t="s">
        <v>175</v>
      </c>
      <c r="D30" s="68"/>
      <c r="E30" s="82" t="s">
        <v>54</v>
      </c>
      <c r="F30" s="71"/>
      <c r="G30" s="86" t="s">
        <v>55</v>
      </c>
    </row>
    <row r="31" spans="1:8" s="11" customFormat="1" ht="28.5" customHeight="1">
      <c r="A31" s="13"/>
      <c r="B31" s="30">
        <v>14</v>
      </c>
      <c r="C31" s="79" t="s">
        <v>63</v>
      </c>
      <c r="D31" s="68"/>
      <c r="E31" s="82" t="s">
        <v>14</v>
      </c>
      <c r="F31" s="71"/>
      <c r="G31" s="86" t="s">
        <v>13</v>
      </c>
    </row>
    <row r="32" spans="1:8" s="11" customFormat="1" ht="50.25" customHeight="1">
      <c r="A32" s="13"/>
      <c r="B32" s="174">
        <v>15</v>
      </c>
      <c r="C32" s="77" t="s">
        <v>105</v>
      </c>
      <c r="D32" s="69"/>
      <c r="E32" s="83" t="s">
        <v>106</v>
      </c>
      <c r="F32" s="75"/>
      <c r="G32" s="87" t="s">
        <v>53</v>
      </c>
    </row>
    <row r="33" spans="1:8" s="11" customFormat="1" ht="32.25" customHeight="1">
      <c r="A33" s="13"/>
      <c r="B33" s="30">
        <v>16</v>
      </c>
      <c r="C33" s="79" t="s">
        <v>112</v>
      </c>
      <c r="D33" s="68"/>
      <c r="E33" s="82" t="s">
        <v>113</v>
      </c>
      <c r="F33" s="71"/>
      <c r="G33" s="86" t="s">
        <v>114</v>
      </c>
    </row>
    <row r="34" spans="1:8" s="11" customFormat="1" ht="72.75" customHeight="1">
      <c r="A34" s="13"/>
      <c r="B34" s="174">
        <v>17</v>
      </c>
      <c r="C34" s="81" t="s">
        <v>107</v>
      </c>
      <c r="D34" s="177"/>
      <c r="E34" s="85" t="s">
        <v>108</v>
      </c>
      <c r="F34" s="179"/>
      <c r="G34" s="78" t="s">
        <v>53</v>
      </c>
    </row>
    <row r="35" spans="1:8" s="11" customFormat="1" ht="64.5" customHeight="1">
      <c r="A35" s="13"/>
      <c r="B35" s="448">
        <v>18</v>
      </c>
      <c r="C35" s="77" t="s">
        <v>237</v>
      </c>
      <c r="D35" s="178"/>
      <c r="E35" s="66" t="s">
        <v>290</v>
      </c>
      <c r="F35" s="74"/>
      <c r="G35" s="78" t="s">
        <v>109</v>
      </c>
    </row>
    <row r="36" spans="1:8" s="11" customFormat="1" ht="97.5" customHeight="1">
      <c r="A36" s="15"/>
      <c r="B36" s="449"/>
      <c r="C36" s="456" t="s">
        <v>238</v>
      </c>
      <c r="D36" s="456"/>
      <c r="E36" s="456"/>
      <c r="F36" s="456"/>
      <c r="G36" s="456"/>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B21:B22"/>
    <mergeCell ref="B35:B36"/>
    <mergeCell ref="C36:G36"/>
    <mergeCell ref="F22:G22"/>
    <mergeCell ref="B19:B20"/>
    <mergeCell ref="F20:G20"/>
    <mergeCell ref="D20:E20"/>
    <mergeCell ref="D22:E22"/>
    <mergeCell ref="A5:G5"/>
    <mergeCell ref="A6:G6"/>
    <mergeCell ref="A1:E1"/>
    <mergeCell ref="B17:B18"/>
    <mergeCell ref="F18:G18"/>
    <mergeCell ref="D18:E18"/>
    <mergeCell ref="A8:B8"/>
    <mergeCell ref="A9:B9"/>
    <mergeCell ref="A10:B10"/>
    <mergeCell ref="A11:B11"/>
  </mergeCells>
  <phoneticPr fontId="2"/>
  <conditionalFormatting sqref="D15:D17 F15:F17">
    <cfRule type="cellIs" dxfId="3" priority="5" operator="equal">
      <formula>1</formula>
    </cfRule>
  </conditionalFormatting>
  <conditionalFormatting sqref="D19 F19 D21 F21">
    <cfRule type="cellIs" dxfId="2" priority="4"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23:D35 F21 F19 F15:F17 D15:D19 G11 D21 F23:F35" xr:uid="{00000000-0002-0000-0300-000000000000}"/>
    <dataValidation imeMode="on" allowBlank="1" showInputMessage="1" showErrorMessage="1" sqref="C8:C9 D22:E22" xr:uid="{00000000-0002-0000-0300-000001000000}"/>
    <dataValidation type="list" imeMode="off" allowBlank="1" showInputMessage="1" showErrorMessage="1" sqref="D20:E20" xr:uid="{00000000-0002-0000-03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2"/>
  <sheetViews>
    <sheetView showGridLines="0" view="pageBreakPreview" zoomScale="130" zoomScaleNormal="100" zoomScaleSheetLayoutView="130" workbookViewId="0">
      <selection activeCell="D4" sqref="D4"/>
    </sheetView>
  </sheetViews>
  <sheetFormatPr defaultColWidth="9" defaultRowHeight="13.5"/>
  <cols>
    <col min="1" max="1" width="3.25" style="24" customWidth="1"/>
    <col min="2" max="2" width="20.625" style="24" bestFit="1" customWidth="1"/>
    <col min="3" max="3" width="6.625" style="24" customWidth="1"/>
    <col min="4" max="4" width="68.875" style="29" customWidth="1"/>
    <col min="5" max="16384" width="9" style="24"/>
  </cols>
  <sheetData>
    <row r="1" spans="1:4">
      <c r="D1" s="239" t="s">
        <v>270</v>
      </c>
    </row>
    <row r="2" spans="1:4" ht="22.5" customHeight="1">
      <c r="A2" s="465" t="s">
        <v>283</v>
      </c>
      <c r="B2" s="465"/>
      <c r="C2" s="465"/>
      <c r="D2" s="465"/>
    </row>
    <row r="3" spans="1:4" ht="11.25" customHeight="1">
      <c r="A3" s="231"/>
      <c r="B3" s="231"/>
      <c r="C3" s="231"/>
      <c r="D3" s="231"/>
    </row>
    <row r="4" spans="1:4" ht="18.75" customHeight="1">
      <c r="A4" s="466" t="s">
        <v>28</v>
      </c>
      <c r="B4" s="466"/>
      <c r="C4" s="466"/>
      <c r="D4" s="280" t="s">
        <v>208</v>
      </c>
    </row>
    <row r="5" spans="1:4" ht="18.75" customHeight="1">
      <c r="A5" s="466" t="s">
        <v>46</v>
      </c>
      <c r="B5" s="466"/>
      <c r="C5" s="466"/>
      <c r="D5" s="280" t="s">
        <v>209</v>
      </c>
    </row>
    <row r="6" spans="1:4" ht="18.75" customHeight="1">
      <c r="A6" s="466" t="s">
        <v>27</v>
      </c>
      <c r="B6" s="466"/>
      <c r="C6" s="466"/>
      <c r="D6" s="281">
        <v>0</v>
      </c>
    </row>
    <row r="7" spans="1:4">
      <c r="A7" s="232"/>
      <c r="B7" s="232"/>
      <c r="C7" s="232"/>
      <c r="D7" s="240"/>
    </row>
    <row r="8" spans="1:4" ht="30.75" customHeight="1">
      <c r="A8" s="467" t="s">
        <v>271</v>
      </c>
      <c r="B8" s="468"/>
      <c r="C8" s="469"/>
      <c r="D8" s="234"/>
    </row>
    <row r="9" spans="1:4" ht="35.25" customHeight="1">
      <c r="A9" s="235"/>
      <c r="B9" s="471" t="s">
        <v>251</v>
      </c>
      <c r="C9" s="472"/>
      <c r="D9" s="230"/>
    </row>
    <row r="10" spans="1:4" ht="35.25" customHeight="1">
      <c r="A10" s="235"/>
      <c r="B10" s="471" t="s">
        <v>252</v>
      </c>
      <c r="C10" s="472"/>
      <c r="D10" s="230"/>
    </row>
    <row r="11" spans="1:4" ht="35.25" customHeight="1">
      <c r="A11" s="235"/>
      <c r="B11" s="471" t="s">
        <v>253</v>
      </c>
      <c r="C11" s="472"/>
      <c r="D11" s="230"/>
    </row>
    <row r="12" spans="1:4" ht="35.25" customHeight="1">
      <c r="A12" s="235"/>
      <c r="B12" s="471" t="s">
        <v>254</v>
      </c>
      <c r="C12" s="472"/>
      <c r="D12" s="230"/>
    </row>
    <row r="13" spans="1:4" ht="35.25" customHeight="1">
      <c r="A13" s="236"/>
      <c r="B13" s="471" t="s">
        <v>272</v>
      </c>
      <c r="C13" s="472"/>
      <c r="D13" s="230"/>
    </row>
    <row r="15" spans="1:4" ht="25.5" customHeight="1">
      <c r="A15" s="476" t="s">
        <v>255</v>
      </c>
      <c r="B15" s="477"/>
      <c r="C15" s="478"/>
      <c r="D15" s="234"/>
    </row>
    <row r="16" spans="1:4" ht="24" customHeight="1">
      <c r="A16" s="235"/>
      <c r="B16" s="471" t="s">
        <v>256</v>
      </c>
      <c r="C16" s="472"/>
      <c r="D16" s="230"/>
    </row>
    <row r="17" spans="1:4" ht="24" customHeight="1">
      <c r="A17" s="235"/>
      <c r="B17" s="471" t="s">
        <v>266</v>
      </c>
      <c r="C17" s="472"/>
      <c r="D17" s="230"/>
    </row>
    <row r="18" spans="1:4" ht="24" customHeight="1">
      <c r="A18" s="236"/>
      <c r="B18" s="471" t="s">
        <v>257</v>
      </c>
      <c r="C18" s="472"/>
      <c r="D18" s="230"/>
    </row>
    <row r="19" spans="1:4" ht="16.5" customHeight="1"/>
    <row r="20" spans="1:4" ht="25.5" customHeight="1">
      <c r="A20" s="475" t="s">
        <v>258</v>
      </c>
      <c r="B20" s="473"/>
      <c r="C20" s="473"/>
    </row>
    <row r="21" spans="1:4" ht="24" customHeight="1">
      <c r="A21" s="235"/>
      <c r="B21" s="473" t="s">
        <v>256</v>
      </c>
      <c r="C21" s="473"/>
      <c r="D21" s="230"/>
    </row>
    <row r="22" spans="1:4" ht="24" customHeight="1">
      <c r="A22" s="235"/>
      <c r="B22" s="473" t="s">
        <v>266</v>
      </c>
      <c r="C22" s="473"/>
      <c r="D22" s="230"/>
    </row>
    <row r="23" spans="1:4" ht="24" customHeight="1">
      <c r="A23" s="235"/>
      <c r="B23" s="474" t="s">
        <v>257</v>
      </c>
      <c r="C23" s="474"/>
      <c r="D23" s="230"/>
    </row>
    <row r="24" spans="1:4" ht="28.5" customHeight="1">
      <c r="A24" s="235"/>
      <c r="B24" s="466" t="s">
        <v>267</v>
      </c>
      <c r="C24" s="237"/>
      <c r="D24" s="238" t="s">
        <v>259</v>
      </c>
    </row>
    <row r="25" spans="1:4" ht="28.5" customHeight="1">
      <c r="A25" s="235"/>
      <c r="B25" s="466"/>
      <c r="C25" s="233"/>
      <c r="D25" s="238" t="s">
        <v>260</v>
      </c>
    </row>
    <row r="26" spans="1:4" ht="28.5" customHeight="1">
      <c r="A26" s="235"/>
      <c r="B26" s="466"/>
      <c r="C26" s="233"/>
      <c r="D26" s="238" t="s">
        <v>261</v>
      </c>
    </row>
    <row r="27" spans="1:4" ht="28.5" customHeight="1">
      <c r="A27" s="235"/>
      <c r="B27" s="466"/>
      <c r="C27" s="233"/>
      <c r="D27" s="238" t="s">
        <v>262</v>
      </c>
    </row>
    <row r="28" spans="1:4" ht="28.5" customHeight="1">
      <c r="A28" s="236"/>
      <c r="B28" s="466"/>
      <c r="C28" s="233"/>
      <c r="D28" s="238" t="s">
        <v>263</v>
      </c>
    </row>
    <row r="29" spans="1:4" ht="60" customHeight="1">
      <c r="A29" s="470" t="s">
        <v>264</v>
      </c>
      <c r="B29" s="470"/>
      <c r="C29" s="470"/>
      <c r="D29" s="230"/>
    </row>
    <row r="30" spans="1:4" ht="60" customHeight="1">
      <c r="A30" s="470" t="s">
        <v>265</v>
      </c>
      <c r="B30" s="470"/>
      <c r="C30" s="470"/>
      <c r="D30" s="230"/>
    </row>
    <row r="31" spans="1:4">
      <c r="D31" s="29" t="s">
        <v>268</v>
      </c>
    </row>
    <row r="32" spans="1:4">
      <c r="D32" s="29" t="s">
        <v>269</v>
      </c>
    </row>
  </sheetData>
  <mergeCells count="21">
    <mergeCell ref="B24:B28"/>
    <mergeCell ref="A29:C29"/>
    <mergeCell ref="A30:C30"/>
    <mergeCell ref="B9:C9"/>
    <mergeCell ref="B10:C10"/>
    <mergeCell ref="B11:C11"/>
    <mergeCell ref="B13:C13"/>
    <mergeCell ref="B16:C16"/>
    <mergeCell ref="B17:C17"/>
    <mergeCell ref="B18:C18"/>
    <mergeCell ref="B22:C22"/>
    <mergeCell ref="B23:C23"/>
    <mergeCell ref="A20:C20"/>
    <mergeCell ref="A15:C15"/>
    <mergeCell ref="B12:C12"/>
    <mergeCell ref="B21:C21"/>
    <mergeCell ref="A2:D2"/>
    <mergeCell ref="A4:C4"/>
    <mergeCell ref="A5:C5"/>
    <mergeCell ref="A6:C6"/>
    <mergeCell ref="A8:C8"/>
  </mergeCells>
  <phoneticPr fontId="2"/>
  <dataValidations count="4">
    <dataValidation type="list" allowBlank="1" showInputMessage="1" showErrorMessage="1" sqref="C24:C28" xr:uid="{00000000-0002-0000-0400-000000000000}">
      <formula1>"○"</formula1>
    </dataValidation>
    <dataValidation type="list" allowBlank="1" showInputMessage="1" showErrorMessage="1" sqref="D17 D22" xr:uid="{00000000-0002-0000-0400-000001000000}">
      <formula1>$D$31:$D$32</formula1>
    </dataValidation>
    <dataValidation imeMode="on" allowBlank="1" showInputMessage="1" showErrorMessage="1" sqref="D4:D5 D9:D13 D16 D18 D21 D23 D29 D30" xr:uid="{00000000-0002-0000-0400-000002000000}"/>
    <dataValidation imeMode="off" allowBlank="1" showInputMessage="1" showErrorMessage="1" sqref="D6:D7" xr:uid="{00000000-0002-0000-0400-000003000000}"/>
  </dataValidations>
  <pageMargins left="0.7" right="0.7" top="0.75" bottom="0.75" header="0.3" footer="0.3"/>
  <pageSetup paperSize="9" scale="88" orientation="portrait" horizontalDpi="300" verticalDpi="300" r:id="rId1"/>
  <colBreaks count="1" manualBreakCount="1">
    <brk id="4"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6"/>
  <sheetViews>
    <sheetView view="pageBreakPreview"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298"/>
      <c r="J1" s="298" t="s">
        <v>157</v>
      </c>
    </row>
    <row r="2" spans="1:15" ht="27" customHeight="1">
      <c r="B2"/>
      <c r="C2" s="480" t="s">
        <v>2</v>
      </c>
      <c r="D2" s="480"/>
      <c r="E2" s="480"/>
      <c r="F2" s="480"/>
      <c r="G2" s="480"/>
      <c r="H2" s="480"/>
      <c r="I2" s="136"/>
      <c r="J2" s="136"/>
      <c r="K2" s="6"/>
      <c r="L2" s="6"/>
      <c r="M2" s="6"/>
      <c r="N2" s="6"/>
      <c r="O2" s="6"/>
    </row>
    <row r="3" spans="1:15" ht="20.100000000000001" customHeight="1">
      <c r="B3" s="345" t="s">
        <v>28</v>
      </c>
      <c r="C3" s="347"/>
      <c r="D3" s="99" t="s">
        <v>208</v>
      </c>
      <c r="E3" s="299"/>
      <c r="F3" s="300"/>
      <c r="G3" s="300"/>
      <c r="H3" s="296"/>
      <c r="I3" s="301"/>
      <c r="J3" s="301"/>
    </row>
    <row r="4" spans="1:15" ht="20.100000000000001" customHeight="1">
      <c r="B4" s="345" t="s">
        <v>46</v>
      </c>
      <c r="C4" s="347"/>
      <c r="D4" s="99" t="s">
        <v>209</v>
      </c>
      <c r="E4" s="302"/>
      <c r="F4" s="300"/>
      <c r="G4" s="300"/>
      <c r="H4" s="296"/>
      <c r="I4" s="301"/>
      <c r="J4" s="301"/>
    </row>
    <row r="5" spans="1:15" ht="20.100000000000001" customHeight="1">
      <c r="B5" s="345" t="s">
        <v>27</v>
      </c>
      <c r="C5" s="347"/>
      <c r="D5" s="104">
        <v>0</v>
      </c>
      <c r="E5" s="302"/>
      <c r="F5" s="232"/>
      <c r="G5" s="232"/>
      <c r="H5" s="303"/>
      <c r="I5" s="301"/>
      <c r="J5" s="301"/>
    </row>
    <row r="6" spans="1:15" ht="27" customHeight="1">
      <c r="A6" s="61" t="s">
        <v>158</v>
      </c>
      <c r="B6" s="345" t="s">
        <v>155</v>
      </c>
      <c r="C6" s="347"/>
      <c r="D6" s="153"/>
      <c r="E6" s="481" t="s">
        <v>217</v>
      </c>
      <c r="F6" s="481"/>
      <c r="G6" s="481"/>
      <c r="H6" s="481"/>
      <c r="I6" s="301"/>
      <c r="J6" s="301"/>
    </row>
    <row r="7" spans="1:15" ht="51" customHeight="1">
      <c r="B7"/>
      <c r="C7" s="24"/>
      <c r="D7" s="24"/>
      <c r="E7" s="24"/>
      <c r="F7" s="24"/>
      <c r="G7" s="24"/>
      <c r="H7" s="24"/>
      <c r="I7" s="301"/>
      <c r="J7" s="301"/>
    </row>
    <row r="8" spans="1:15" ht="54.75" customHeight="1">
      <c r="B8" s="304" t="s">
        <v>156</v>
      </c>
      <c r="C8" s="305" t="s">
        <v>22</v>
      </c>
      <c r="D8" s="137" t="s">
        <v>23</v>
      </c>
      <c r="E8" s="14" t="s">
        <v>24</v>
      </c>
      <c r="F8" s="304" t="s">
        <v>43</v>
      </c>
      <c r="G8" s="233" t="s">
        <v>44</v>
      </c>
      <c r="H8" s="233" t="s">
        <v>45</v>
      </c>
      <c r="I8" s="306" t="s">
        <v>294</v>
      </c>
      <c r="J8" s="306" t="s">
        <v>295</v>
      </c>
      <c r="K8" s="5"/>
    </row>
    <row r="9" spans="1:15" ht="129.94999999999999" customHeight="1">
      <c r="B9" s="233"/>
      <c r="C9" s="12" t="s">
        <v>161</v>
      </c>
      <c r="D9" s="12"/>
      <c r="E9" s="139" t="s">
        <v>25</v>
      </c>
      <c r="F9" s="14" t="s">
        <v>65</v>
      </c>
      <c r="G9" s="140" t="s">
        <v>67</v>
      </c>
      <c r="H9" s="140" t="s">
        <v>66</v>
      </c>
      <c r="I9" s="191">
        <v>46023</v>
      </c>
      <c r="J9" s="307"/>
    </row>
    <row r="10" spans="1:15" ht="129.94999999999999" customHeight="1">
      <c r="B10" s="233"/>
      <c r="C10" s="12" t="s">
        <v>161</v>
      </c>
      <c r="D10" s="141"/>
      <c r="E10" s="139" t="s">
        <v>26</v>
      </c>
      <c r="F10" s="14"/>
      <c r="G10" s="140"/>
      <c r="H10" s="140"/>
      <c r="I10" s="191"/>
      <c r="J10" s="307"/>
    </row>
    <row r="11" spans="1:15" ht="129.94999999999999" customHeight="1">
      <c r="B11" s="233"/>
      <c r="C11" s="12"/>
      <c r="D11" s="141"/>
      <c r="E11" s="139"/>
      <c r="F11" s="14"/>
      <c r="G11" s="140"/>
      <c r="H11" s="140"/>
      <c r="I11" s="191"/>
      <c r="J11" s="307"/>
    </row>
    <row r="12" spans="1:15" ht="129.94999999999999" customHeight="1">
      <c r="B12" s="233"/>
      <c r="C12" s="12"/>
      <c r="D12" s="12"/>
      <c r="E12" s="139"/>
      <c r="F12" s="14"/>
      <c r="G12" s="140"/>
      <c r="H12" s="140"/>
      <c r="I12" s="191"/>
      <c r="J12" s="307"/>
    </row>
    <row r="13" spans="1:15" ht="129.94999999999999" customHeight="1">
      <c r="B13" s="233"/>
      <c r="C13" s="12"/>
      <c r="D13" s="141"/>
      <c r="E13" s="139"/>
      <c r="F13" s="14"/>
      <c r="G13" s="140"/>
      <c r="H13" s="140"/>
      <c r="I13" s="191"/>
      <c r="J13" s="307"/>
    </row>
    <row r="14" spans="1:15" ht="129.94999999999999" customHeight="1">
      <c r="B14" s="233"/>
      <c r="C14" s="12"/>
      <c r="D14" s="141"/>
      <c r="E14" s="139"/>
      <c r="F14" s="14"/>
      <c r="G14" s="140"/>
      <c r="H14" s="140"/>
      <c r="I14" s="191"/>
      <c r="J14" s="307"/>
    </row>
    <row r="15" spans="1:15" ht="8.25" customHeight="1">
      <c r="C15" s="479"/>
      <c r="D15" s="479"/>
      <c r="E15" s="479"/>
      <c r="F15" s="479"/>
      <c r="G15" s="479"/>
      <c r="H15" s="479"/>
      <c r="I15" s="297"/>
      <c r="J15" s="297"/>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142" t="s">
        <v>184</v>
      </c>
    </row>
    <row r="2" spans="1:9" ht="27" customHeight="1">
      <c r="A2" s="483" t="s">
        <v>89</v>
      </c>
      <c r="B2" s="483"/>
      <c r="C2" s="483"/>
      <c r="D2" s="483"/>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485" t="s">
        <v>59</v>
      </c>
      <c r="B5" s="485"/>
      <c r="C5" s="485"/>
      <c r="D5" s="485"/>
    </row>
    <row r="6" spans="1:9" ht="13.5" customHeight="1">
      <c r="A6" s="482" t="s">
        <v>162</v>
      </c>
      <c r="B6" s="482"/>
      <c r="C6" s="482"/>
      <c r="D6" s="482"/>
    </row>
    <row r="7" spans="1:9">
      <c r="A7" s="482"/>
      <c r="B7" s="482"/>
      <c r="C7" s="482"/>
      <c r="D7" s="482"/>
    </row>
    <row r="8" spans="1:9">
      <c r="A8" s="482" t="s">
        <v>87</v>
      </c>
      <c r="B8" s="482"/>
      <c r="C8" s="482"/>
      <c r="D8" s="482"/>
    </row>
    <row r="9" spans="1:9">
      <c r="A9" s="482"/>
      <c r="B9" s="482"/>
      <c r="C9" s="482"/>
      <c r="D9" s="482"/>
    </row>
    <row r="10" spans="1:9">
      <c r="A10" s="484" t="s">
        <v>88</v>
      </c>
      <c r="B10" s="484"/>
      <c r="C10" s="484"/>
      <c r="D10" s="484"/>
    </row>
    <row r="11" spans="1:9">
      <c r="A11" s="20" t="s">
        <v>91</v>
      </c>
      <c r="B11" s="20"/>
      <c r="C11" s="20"/>
      <c r="D11" s="20"/>
    </row>
    <row r="12" spans="1:9">
      <c r="A12" s="484" t="s">
        <v>90</v>
      </c>
      <c r="B12" s="484"/>
      <c r="C12" s="484"/>
      <c r="D12" s="484"/>
    </row>
    <row r="13" spans="1:9">
      <c r="A13" s="19"/>
      <c r="B13" s="19"/>
      <c r="C13" s="19"/>
      <c r="D13" s="19"/>
    </row>
    <row r="14" spans="1:9" s="5" customFormat="1" ht="19.5" customHeight="1">
      <c r="A14" s="130" t="s">
        <v>159</v>
      </c>
      <c r="B14" s="99" t="s">
        <v>208</v>
      </c>
      <c r="C14" s="143"/>
      <c r="D14" s="144"/>
    </row>
    <row r="15" spans="1:9" s="5" customFormat="1" ht="19.5" customHeight="1">
      <c r="A15" s="130" t="s">
        <v>160</v>
      </c>
      <c r="B15" s="99" t="s">
        <v>209</v>
      </c>
      <c r="C15" s="143"/>
      <c r="D15" s="144"/>
    </row>
    <row r="16" spans="1:9" s="5" customFormat="1" ht="19.5" customHeight="1">
      <c r="A16" s="145" t="s">
        <v>27</v>
      </c>
      <c r="B16" s="104">
        <v>0</v>
      </c>
      <c r="C16" s="146"/>
      <c r="D16" s="147"/>
    </row>
    <row r="17" spans="1:5" ht="20.100000000000001" customHeight="1">
      <c r="A17" s="124"/>
      <c r="B17" s="124"/>
      <c r="C17" s="124"/>
      <c r="D17" s="124"/>
    </row>
    <row r="18" spans="1:5" ht="90.75" customHeight="1">
      <c r="A18" s="145" t="s">
        <v>83</v>
      </c>
      <c r="B18" s="148" t="s">
        <v>161</v>
      </c>
      <c r="C18" s="112"/>
      <c r="D18" s="112"/>
      <c r="E18" s="5"/>
    </row>
    <row r="19" spans="1:5" ht="90.75" customHeight="1">
      <c r="A19" s="149" t="s">
        <v>82</v>
      </c>
      <c r="B19" s="150" t="s">
        <v>86</v>
      </c>
      <c r="C19" s="151"/>
      <c r="D19" s="151"/>
    </row>
    <row r="20" spans="1:5" ht="90.75" customHeight="1">
      <c r="A20" s="145" t="s">
        <v>29</v>
      </c>
      <c r="B20" s="150" t="s">
        <v>30</v>
      </c>
      <c r="C20" s="151"/>
      <c r="D20" s="151"/>
    </row>
    <row r="21" spans="1:5" ht="90.75" customHeight="1">
      <c r="A21" s="145" t="s">
        <v>84</v>
      </c>
      <c r="B21" s="150" t="s">
        <v>0</v>
      </c>
      <c r="C21" s="151"/>
      <c r="D21" s="151"/>
    </row>
    <row r="22" spans="1:5" ht="90.75" customHeight="1">
      <c r="A22" s="145" t="s">
        <v>85</v>
      </c>
      <c r="B22" s="130" t="s">
        <v>1</v>
      </c>
      <c r="C22" s="152"/>
      <c r="D22" s="152"/>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E7E83-844E-41DF-AFB4-DA6FE406A8E0}">
  <dimension ref="A1:H40"/>
  <sheetViews>
    <sheetView view="pageBreakPreview" zoomScaleNormal="100" workbookViewId="0">
      <selection activeCell="A10" sqref="A10"/>
    </sheetView>
  </sheetViews>
  <sheetFormatPr defaultColWidth="9" defaultRowHeight="13.5"/>
  <cols>
    <col min="1" max="1" width="13.75" style="123" customWidth="1"/>
    <col min="2" max="2" width="24.75" style="123" customWidth="1"/>
    <col min="3" max="3" width="9.5" style="123" bestFit="1" customWidth="1"/>
    <col min="4" max="4" width="8" style="123" customWidth="1"/>
    <col min="5" max="6" width="12.625" style="123" customWidth="1"/>
    <col min="7" max="7" width="5.375" style="123" customWidth="1"/>
    <col min="8" max="8" width="5.5" style="123" bestFit="1" customWidth="1"/>
    <col min="9" max="9" width="6.625" style="123" customWidth="1"/>
    <col min="10" max="16384" width="9" style="123"/>
  </cols>
  <sheetData>
    <row r="1" spans="1:8">
      <c r="G1" s="499" t="s">
        <v>215</v>
      </c>
      <c r="H1" s="499"/>
    </row>
    <row r="2" spans="1:8" ht="24">
      <c r="A2" s="500" t="s">
        <v>3</v>
      </c>
      <c r="B2" s="500"/>
      <c r="C2" s="500"/>
      <c r="D2" s="500"/>
      <c r="E2" s="500"/>
      <c r="F2" s="500"/>
      <c r="G2" s="500"/>
      <c r="H2" s="500"/>
    </row>
    <row r="3" spans="1:8" ht="9" customHeight="1">
      <c r="A3" s="154"/>
      <c r="B3" s="154"/>
      <c r="C3" s="154"/>
      <c r="D3" s="154"/>
      <c r="E3" s="154"/>
      <c r="F3" s="154"/>
      <c r="G3" s="154"/>
      <c r="H3" s="154"/>
    </row>
    <row r="4" spans="1:8">
      <c r="A4" s="485" t="s">
        <v>99</v>
      </c>
      <c r="B4" s="485"/>
      <c r="C4" s="485"/>
      <c r="D4" s="485"/>
      <c r="E4" s="485"/>
      <c r="F4" s="485"/>
      <c r="G4" s="485"/>
      <c r="H4" s="485"/>
    </row>
    <row r="5" spans="1:8">
      <c r="A5" s="19" t="s">
        <v>73</v>
      </c>
      <c r="B5" s="19"/>
      <c r="C5" s="19"/>
      <c r="D5" s="19"/>
      <c r="E5" s="19"/>
      <c r="F5" s="19"/>
      <c r="G5" s="19"/>
      <c r="H5" s="19"/>
    </row>
    <row r="6" spans="1:8">
      <c r="A6" s="501" t="s">
        <v>80</v>
      </c>
      <c r="B6" s="502"/>
      <c r="C6" s="502"/>
      <c r="D6" s="502"/>
      <c r="E6" s="502"/>
      <c r="F6" s="502"/>
      <c r="G6" s="502"/>
      <c r="H6" s="502"/>
    </row>
    <row r="7" spans="1:8">
      <c r="A7" s="485" t="s">
        <v>71</v>
      </c>
      <c r="B7" s="485"/>
      <c r="C7" s="485"/>
      <c r="D7" s="485"/>
      <c r="E7" s="485"/>
      <c r="F7" s="485"/>
      <c r="G7" s="485"/>
      <c r="H7" s="485"/>
    </row>
    <row r="8" spans="1:8">
      <c r="A8" s="19" t="s">
        <v>100</v>
      </c>
      <c r="B8" s="19"/>
      <c r="C8" s="19"/>
      <c r="D8" s="19"/>
      <c r="E8" s="19"/>
      <c r="F8" s="19"/>
      <c r="G8" s="19"/>
      <c r="H8" s="19"/>
    </row>
    <row r="9" spans="1:8">
      <c r="A9" s="19" t="s">
        <v>72</v>
      </c>
      <c r="B9" s="19"/>
      <c r="C9" s="19"/>
      <c r="D9" s="19"/>
      <c r="E9" s="19"/>
      <c r="F9" s="19"/>
      <c r="G9" s="19"/>
      <c r="H9" s="19"/>
    </row>
    <row r="10" spans="1:8">
      <c r="A10" s="19" t="s">
        <v>308</v>
      </c>
      <c r="B10" s="19"/>
      <c r="C10" s="19"/>
      <c r="D10" s="19"/>
      <c r="E10" s="19"/>
      <c r="F10" s="19"/>
      <c r="G10" s="19"/>
      <c r="H10" s="19"/>
    </row>
    <row r="11" spans="1:8">
      <c r="A11" s="19" t="s">
        <v>101</v>
      </c>
      <c r="B11" s="19"/>
      <c r="C11" s="19"/>
      <c r="D11" s="19"/>
      <c r="E11" s="19"/>
      <c r="F11" s="19"/>
      <c r="G11" s="19"/>
      <c r="H11" s="19"/>
    </row>
    <row r="12" spans="1:8">
      <c r="A12" s="19" t="s">
        <v>75</v>
      </c>
      <c r="B12" s="19"/>
      <c r="C12" s="19"/>
      <c r="D12" s="19"/>
      <c r="E12" s="19"/>
      <c r="F12" s="19"/>
      <c r="G12" s="19"/>
      <c r="H12" s="19"/>
    </row>
    <row r="13" spans="1:8" ht="12.75" customHeight="1">
      <c r="A13" s="486" t="s">
        <v>110</v>
      </c>
      <c r="B13" s="486"/>
      <c r="C13" s="486"/>
      <c r="D13" s="486"/>
      <c r="E13" s="486"/>
      <c r="F13" s="486"/>
      <c r="G13" s="486"/>
      <c r="H13" s="486"/>
    </row>
    <row r="14" spans="1:8" ht="19.5" customHeight="1">
      <c r="A14" s="155" t="s">
        <v>28</v>
      </c>
      <c r="B14" s="99" t="s">
        <v>208</v>
      </c>
      <c r="C14" s="156"/>
      <c r="D14" s="157"/>
      <c r="E14" s="157"/>
      <c r="F14" s="102"/>
      <c r="G14" s="156"/>
      <c r="H14" s="158"/>
    </row>
    <row r="15" spans="1:8" ht="19.5" customHeight="1">
      <c r="A15" s="155" t="s">
        <v>46</v>
      </c>
      <c r="B15" s="99" t="s">
        <v>209</v>
      </c>
      <c r="C15" s="156"/>
      <c r="D15" s="156"/>
      <c r="E15" s="156"/>
      <c r="F15" s="105"/>
      <c r="G15" s="156"/>
      <c r="H15" s="158"/>
    </row>
    <row r="16" spans="1:8" ht="19.5" customHeight="1">
      <c r="A16" s="155" t="s">
        <v>27</v>
      </c>
      <c r="B16" s="104">
        <v>0</v>
      </c>
      <c r="C16" s="156"/>
      <c r="D16" s="156"/>
      <c r="E16" s="156"/>
      <c r="F16" s="105"/>
      <c r="G16" s="156"/>
      <c r="H16" s="158"/>
    </row>
    <row r="17" spans="1:8" ht="8.25" customHeight="1">
      <c r="A17" s="498"/>
      <c r="B17" s="498"/>
      <c r="C17" s="498"/>
      <c r="D17" s="498"/>
      <c r="E17" s="498"/>
      <c r="F17" s="498"/>
      <c r="G17" s="498"/>
      <c r="H17" s="498"/>
    </row>
    <row r="18" spans="1:8" ht="45" customHeight="1">
      <c r="A18" s="148" t="s">
        <v>70</v>
      </c>
      <c r="B18" s="148" t="s">
        <v>197</v>
      </c>
      <c r="C18" s="332" t="s">
        <v>47</v>
      </c>
      <c r="D18" s="332"/>
      <c r="E18" s="148" t="s">
        <v>198</v>
      </c>
      <c r="F18" s="148" t="s">
        <v>199</v>
      </c>
      <c r="G18" s="332" t="s">
        <v>48</v>
      </c>
      <c r="H18" s="332"/>
    </row>
    <row r="19" spans="1:8" ht="60" customHeight="1">
      <c r="A19" s="180" t="s">
        <v>50</v>
      </c>
      <c r="B19" s="180" t="s">
        <v>52</v>
      </c>
      <c r="C19" s="333" t="s">
        <v>51</v>
      </c>
      <c r="D19" s="333"/>
      <c r="E19" s="159"/>
      <c r="F19" s="159"/>
      <c r="G19" s="496"/>
      <c r="H19" s="496"/>
    </row>
    <row r="20" spans="1:8" ht="60" customHeight="1">
      <c r="A20" s="180"/>
      <c r="B20" s="180"/>
      <c r="C20" s="333"/>
      <c r="D20" s="333"/>
      <c r="E20" s="159"/>
      <c r="F20" s="159"/>
      <c r="G20" s="496"/>
      <c r="H20" s="496"/>
    </row>
    <row r="21" spans="1:8" ht="60" customHeight="1">
      <c r="A21" s="180"/>
      <c r="B21" s="180"/>
      <c r="C21" s="333"/>
      <c r="D21" s="333"/>
      <c r="E21" s="159"/>
      <c r="F21" s="159"/>
      <c r="G21" s="496"/>
      <c r="H21" s="496"/>
    </row>
    <row r="22" spans="1:8" ht="60" customHeight="1">
      <c r="A22" s="180"/>
      <c r="B22" s="180"/>
      <c r="C22" s="333"/>
      <c r="D22" s="333"/>
      <c r="E22" s="159"/>
      <c r="F22" s="159"/>
      <c r="G22" s="496"/>
      <c r="H22" s="496"/>
    </row>
    <row r="23" spans="1:8" ht="60" customHeight="1">
      <c r="A23" s="180"/>
      <c r="B23" s="180"/>
      <c r="C23" s="333"/>
      <c r="D23" s="333"/>
      <c r="E23" s="159"/>
      <c r="F23" s="159"/>
      <c r="G23" s="496"/>
      <c r="H23" s="496"/>
    </row>
    <row r="24" spans="1:8" ht="60" customHeight="1">
      <c r="A24" s="180"/>
      <c r="B24" s="180"/>
      <c r="C24" s="333"/>
      <c r="D24" s="333"/>
      <c r="E24" s="159"/>
      <c r="F24" s="159"/>
      <c r="G24" s="496"/>
      <c r="H24" s="496"/>
    </row>
    <row r="25" spans="1:8" ht="60" customHeight="1">
      <c r="A25" s="180"/>
      <c r="B25" s="180"/>
      <c r="C25" s="333"/>
      <c r="D25" s="333"/>
      <c r="E25" s="159"/>
      <c r="F25" s="159"/>
      <c r="G25" s="496"/>
      <c r="H25" s="496"/>
    </row>
    <row r="26" spans="1:8" ht="39.950000000000003" customHeight="1">
      <c r="A26" s="454" t="s">
        <v>49</v>
      </c>
      <c r="B26" s="454"/>
      <c r="C26" s="454"/>
      <c r="D26" s="454"/>
      <c r="E26" s="181">
        <f>SUM(E19:E25)</f>
        <v>0</v>
      </c>
      <c r="F26" s="181">
        <f>SUM(F19:F25)</f>
        <v>0</v>
      </c>
      <c r="G26" s="497"/>
      <c r="H26" s="497"/>
    </row>
    <row r="27" spans="1:8" ht="6.75" customHeight="1">
      <c r="A27" s="486"/>
      <c r="B27" s="486"/>
      <c r="C27" s="486"/>
      <c r="D27" s="486"/>
      <c r="E27" s="486"/>
      <c r="F27" s="486"/>
      <c r="G27" s="486"/>
      <c r="H27" s="486"/>
    </row>
    <row r="28" spans="1:8" ht="13.5" customHeight="1">
      <c r="A28" s="124" t="s">
        <v>309</v>
      </c>
      <c r="B28" s="124"/>
      <c r="C28" s="124"/>
      <c r="D28" s="124"/>
      <c r="E28" s="124"/>
      <c r="F28" s="124"/>
      <c r="G28" s="124"/>
      <c r="H28" s="124"/>
    </row>
    <row r="29" spans="1:8">
      <c r="A29" s="487"/>
      <c r="B29" s="488"/>
      <c r="C29" s="488"/>
      <c r="D29" s="488"/>
      <c r="E29" s="488"/>
      <c r="F29" s="488"/>
      <c r="G29" s="488"/>
      <c r="H29" s="489"/>
    </row>
    <row r="30" spans="1:8">
      <c r="A30" s="490"/>
      <c r="B30" s="491"/>
      <c r="C30" s="491"/>
      <c r="D30" s="491"/>
      <c r="E30" s="491"/>
      <c r="F30" s="491"/>
      <c r="G30" s="491"/>
      <c r="H30" s="492"/>
    </row>
    <row r="31" spans="1:8">
      <c r="A31" s="493"/>
      <c r="B31" s="494"/>
      <c r="C31" s="494"/>
      <c r="D31" s="494"/>
      <c r="E31" s="494"/>
      <c r="F31" s="494"/>
      <c r="G31" s="494"/>
      <c r="H31" s="495"/>
    </row>
    <row r="32" spans="1:8">
      <c r="A32" s="124"/>
      <c r="B32" s="124"/>
      <c r="C32" s="124"/>
      <c r="D32" s="124"/>
      <c r="E32" s="124"/>
      <c r="F32" s="124"/>
      <c r="G32" s="124"/>
      <c r="H32" s="124"/>
    </row>
    <row r="33" spans="1:8">
      <c r="A33" s="124"/>
      <c r="B33" s="124"/>
      <c r="C33" s="124"/>
      <c r="D33" s="124"/>
      <c r="E33" s="124"/>
      <c r="F33" s="124"/>
      <c r="G33" s="124"/>
      <c r="H33" s="124"/>
    </row>
    <row r="34" spans="1:8">
      <c r="A34" s="124"/>
      <c r="B34" s="124"/>
      <c r="C34" s="124"/>
      <c r="D34" s="124"/>
      <c r="E34" s="124"/>
      <c r="F34" s="124"/>
      <c r="G34" s="124"/>
      <c r="H34" s="124"/>
    </row>
    <row r="35" spans="1:8" ht="13.5" customHeight="1">
      <c r="A35" s="124"/>
      <c r="B35" s="124"/>
      <c r="C35" s="124"/>
      <c r="D35" s="124"/>
      <c r="E35" s="124"/>
      <c r="F35" s="124"/>
      <c r="G35" s="124"/>
      <c r="H35" s="124"/>
    </row>
    <row r="36" spans="1:8">
      <c r="A36" s="124"/>
      <c r="B36" s="124"/>
      <c r="C36" s="124"/>
      <c r="D36" s="124"/>
      <c r="E36" s="124"/>
      <c r="F36" s="124"/>
      <c r="G36" s="124"/>
      <c r="H36" s="124"/>
    </row>
    <row r="37" spans="1:8">
      <c r="A37" s="124"/>
      <c r="B37" s="124"/>
      <c r="C37" s="124"/>
      <c r="D37" s="124"/>
      <c r="E37" s="124"/>
      <c r="F37" s="124"/>
      <c r="G37" s="124"/>
      <c r="H37" s="124"/>
    </row>
    <row r="38" spans="1:8">
      <c r="A38" s="124"/>
      <c r="B38" s="124"/>
      <c r="C38" s="124"/>
      <c r="D38" s="124"/>
      <c r="E38" s="124"/>
      <c r="F38" s="124"/>
      <c r="G38" s="124"/>
      <c r="H38" s="124"/>
    </row>
    <row r="39" spans="1:8">
      <c r="A39" s="124"/>
      <c r="B39" s="124"/>
      <c r="C39" s="124"/>
      <c r="D39" s="124"/>
      <c r="E39" s="124"/>
      <c r="F39" s="124"/>
      <c r="G39" s="124"/>
      <c r="H39" s="124"/>
    </row>
    <row r="40" spans="1:8">
      <c r="A40" s="124"/>
      <c r="B40" s="124"/>
      <c r="C40" s="124"/>
      <c r="D40" s="124"/>
      <c r="E40" s="124"/>
      <c r="F40" s="124"/>
      <c r="G40" s="124"/>
      <c r="H40" s="124"/>
    </row>
  </sheetData>
  <mergeCells count="27">
    <mergeCell ref="C20:D20"/>
    <mergeCell ref="G20:H20"/>
    <mergeCell ref="G1:H1"/>
    <mergeCell ref="A2:H2"/>
    <mergeCell ref="A4:H4"/>
    <mergeCell ref="A6:H6"/>
    <mergeCell ref="A7:H7"/>
    <mergeCell ref="A13:H13"/>
    <mergeCell ref="A17:H17"/>
    <mergeCell ref="C18:D18"/>
    <mergeCell ref="G18:H18"/>
    <mergeCell ref="C19:D19"/>
    <mergeCell ref="G19:H19"/>
    <mergeCell ref="C21:D21"/>
    <mergeCell ref="G21:H21"/>
    <mergeCell ref="C22:D22"/>
    <mergeCell ref="G22:H22"/>
    <mergeCell ref="C23:D23"/>
    <mergeCell ref="G23:H23"/>
    <mergeCell ref="A27:H27"/>
    <mergeCell ref="A29:H31"/>
    <mergeCell ref="C24:D24"/>
    <mergeCell ref="G24:H24"/>
    <mergeCell ref="C25:D25"/>
    <mergeCell ref="G25:H25"/>
    <mergeCell ref="A26:D26"/>
    <mergeCell ref="G26:H26"/>
  </mergeCells>
  <phoneticPr fontId="2"/>
  <dataValidations count="2">
    <dataValidation imeMode="on" allowBlank="1" showInputMessage="1" showErrorMessage="1" sqref="B14:B15 G19:H25 A19:D25" xr:uid="{17E9267F-2B68-410D-B3F6-C51B607C96F5}"/>
    <dataValidation imeMode="off" allowBlank="1" showInputMessage="1" showErrorMessage="1" sqref="H14:H16 B16 E19:F25" xr:uid="{5555AB14-570A-487C-B185-98D0AC0458CD}"/>
  </dataValidations>
  <pageMargins left="0.59055118110236227" right="0.59055118110236227" top="0.59055118110236227"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zoomScaleNormal="100" workbookViewId="0">
      <selection activeCell="B14" sqref="B14"/>
    </sheetView>
  </sheetViews>
  <sheetFormatPr defaultColWidth="9" defaultRowHeight="13.5"/>
  <cols>
    <col min="1" max="1" width="12.875" style="123" customWidth="1"/>
    <col min="2" max="2" width="20.625" style="123" customWidth="1"/>
    <col min="3" max="3" width="11.625" style="123" customWidth="1"/>
    <col min="4" max="4" width="26.625" style="123" customWidth="1"/>
    <col min="5" max="6" width="5.5" style="123" bestFit="1" customWidth="1"/>
    <col min="7" max="16384" width="9" style="123"/>
  </cols>
  <sheetData>
    <row r="1" spans="1:7">
      <c r="E1" s="499" t="s">
        <v>216</v>
      </c>
      <c r="F1" s="499"/>
    </row>
    <row r="2" spans="1:7" ht="24">
      <c r="A2" s="500" t="s">
        <v>4</v>
      </c>
      <c r="B2" s="500"/>
      <c r="C2" s="500"/>
      <c r="D2" s="500"/>
      <c r="E2" s="500"/>
      <c r="F2" s="500"/>
    </row>
    <row r="3" spans="1:7" ht="20.100000000000001" customHeight="1">
      <c r="A3" s="505" t="s">
        <v>5</v>
      </c>
      <c r="B3" s="505"/>
      <c r="C3" s="505"/>
      <c r="D3" s="505"/>
      <c r="E3" s="505"/>
      <c r="F3" s="505"/>
    </row>
    <row r="4" spans="1:7" ht="13.5" customHeight="1">
      <c r="A4" s="19" t="s">
        <v>203</v>
      </c>
      <c r="B4" s="168"/>
      <c r="C4" s="168"/>
      <c r="D4" s="168"/>
      <c r="E4" s="168"/>
      <c r="F4" s="168"/>
    </row>
    <row r="5" spans="1:7" s="160" customFormat="1" ht="12">
      <c r="A5" s="20" t="s">
        <v>202</v>
      </c>
      <c r="B5" s="20"/>
      <c r="C5" s="131"/>
      <c r="D5" s="20"/>
      <c r="E5" s="131"/>
      <c r="F5" s="20"/>
    </row>
    <row r="6" spans="1:7" s="160" customFormat="1" ht="12">
      <c r="A6" s="20" t="s">
        <v>201</v>
      </c>
      <c r="B6" s="20"/>
      <c r="C6" s="131"/>
      <c r="D6" s="20"/>
      <c r="E6" s="131"/>
      <c r="F6" s="20"/>
    </row>
    <row r="7" spans="1:7" s="160" customFormat="1" ht="12">
      <c r="A7" s="20" t="s">
        <v>204</v>
      </c>
      <c r="B7" s="20"/>
      <c r="C7" s="131"/>
      <c r="D7" s="20"/>
      <c r="E7" s="131"/>
      <c r="F7" s="20"/>
    </row>
    <row r="8" spans="1:7" s="160" customFormat="1" ht="12">
      <c r="A8" s="20" t="s">
        <v>205</v>
      </c>
      <c r="B8" s="20"/>
      <c r="C8" s="131"/>
      <c r="D8" s="20"/>
      <c r="E8" s="131"/>
      <c r="F8" s="20"/>
    </row>
    <row r="9" spans="1:7" s="160" customFormat="1" ht="21.75" customHeight="1">
      <c r="A9" s="162"/>
      <c r="C9" s="161"/>
      <c r="E9" s="161"/>
    </row>
    <row r="10" spans="1:7" ht="30" customHeight="1">
      <c r="A10" s="506" t="s">
        <v>200</v>
      </c>
      <c r="B10" s="506"/>
      <c r="C10" s="506"/>
      <c r="D10" s="506"/>
      <c r="E10" s="506"/>
      <c r="F10" s="506"/>
    </row>
    <row r="11" spans="1:7" ht="14.25">
      <c r="A11" s="507"/>
      <c r="B11" s="507"/>
      <c r="C11" s="507"/>
      <c r="D11" s="507"/>
      <c r="E11" s="507"/>
      <c r="F11" s="507"/>
    </row>
    <row r="12" spans="1:7" ht="42.75" customHeight="1">
      <c r="A12" s="163"/>
      <c r="B12" s="164"/>
      <c r="C12" s="165" t="s">
        <v>64</v>
      </c>
      <c r="D12" s="508" t="s">
        <v>218</v>
      </c>
      <c r="E12" s="333"/>
      <c r="F12" s="333"/>
      <c r="G12" s="162"/>
    </row>
    <row r="13" spans="1:7" ht="20.100000000000001" customHeight="1">
      <c r="A13" s="505"/>
      <c r="B13" s="505"/>
      <c r="C13" s="505"/>
      <c r="D13" s="505"/>
      <c r="E13" s="505"/>
      <c r="F13" s="505"/>
    </row>
    <row r="14" spans="1:7" ht="20.100000000000001" customHeight="1">
      <c r="A14" s="155" t="s">
        <v>28</v>
      </c>
      <c r="B14" s="99" t="s">
        <v>208</v>
      </c>
      <c r="C14" s="156"/>
      <c r="D14" s="157"/>
      <c r="E14" s="166"/>
      <c r="F14" s="182"/>
    </row>
    <row r="15" spans="1:7" ht="20.100000000000001" customHeight="1">
      <c r="A15" s="155" t="s">
        <v>160</v>
      </c>
      <c r="B15" s="99" t="s">
        <v>209</v>
      </c>
      <c r="C15" s="156"/>
      <c r="D15" s="156"/>
      <c r="E15" s="166"/>
      <c r="F15" s="182"/>
    </row>
    <row r="16" spans="1:7" ht="20.100000000000001" customHeight="1">
      <c r="A16" s="155" t="s">
        <v>163</v>
      </c>
      <c r="B16" s="104">
        <v>0</v>
      </c>
      <c r="C16" s="156"/>
      <c r="D16" s="156"/>
      <c r="E16" s="166"/>
      <c r="F16" s="182"/>
    </row>
    <row r="17" spans="1:6" ht="14.25" customHeight="1">
      <c r="A17" s="156"/>
      <c r="B17" s="167"/>
      <c r="C17" s="156"/>
      <c r="D17" s="156"/>
      <c r="E17" s="166"/>
      <c r="F17" s="166"/>
    </row>
    <row r="18" spans="1:6" ht="105.75" customHeight="1">
      <c r="A18" s="149" t="s">
        <v>60</v>
      </c>
      <c r="B18" s="503"/>
      <c r="C18" s="503"/>
      <c r="D18" s="503"/>
      <c r="E18" s="503"/>
      <c r="F18" s="503"/>
    </row>
    <row r="19" spans="1:6" ht="93" customHeight="1">
      <c r="A19" s="145" t="s">
        <v>61</v>
      </c>
      <c r="B19" s="503"/>
      <c r="C19" s="503"/>
      <c r="D19" s="503"/>
      <c r="E19" s="503"/>
      <c r="F19" s="503"/>
    </row>
    <row r="20" spans="1:6" ht="184.5" customHeight="1">
      <c r="A20" s="149" t="s">
        <v>211</v>
      </c>
      <c r="B20" s="503"/>
      <c r="C20" s="503"/>
      <c r="D20" s="503"/>
      <c r="E20" s="503"/>
      <c r="F20" s="503"/>
    </row>
    <row r="21" spans="1:6" ht="46.5" customHeight="1">
      <c r="A21" s="145" t="s">
        <v>62</v>
      </c>
      <c r="B21" s="504"/>
      <c r="C21" s="504"/>
      <c r="D21" s="504"/>
      <c r="E21" s="504"/>
      <c r="F21" s="504"/>
    </row>
    <row r="22" spans="1:6">
      <c r="A22" s="124"/>
      <c r="B22" s="124"/>
      <c r="C22" s="124"/>
      <c r="D22" s="124"/>
      <c r="E22" s="124"/>
      <c r="F22" s="124"/>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4-1</vt:lpstr>
      <vt:lpstr>4-2</vt:lpstr>
      <vt:lpstr>4-3-2</vt:lpstr>
      <vt:lpstr>6</vt:lpstr>
      <vt:lpstr>6-2</vt:lpstr>
      <vt:lpstr>7-1</vt:lpstr>
      <vt:lpstr>7-2</vt:lpstr>
      <vt:lpstr>8</vt:lpstr>
      <vt:lpstr>9</vt:lpstr>
      <vt:lpstr>'4-1'!Print_Area</vt:lpstr>
      <vt:lpstr>'4-2'!Print_Area</vt:lpstr>
      <vt:lpstr>'4-3-2'!Print_Area</vt:lpstr>
      <vt:lpstr>'6'!Print_Area</vt:lpstr>
      <vt:lpstr>'6-2'!Print_Area</vt:lpstr>
      <vt:lpstr>'7-1'!Print_Area</vt:lpstr>
      <vt:lpstr>'7-2'!Print_Area</vt:lpstr>
      <vt:lpstr>'8'!Print_Area</vt:lpstr>
      <vt:lpstr>'9'!Print_Area</vt:lpstr>
      <vt:lpstr>'4-3-2'!Print_Titles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2025-07-17T11:26:42Z</dcterms:modified>
</cp:coreProperties>
</file>