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340" activeTab="0"/>
  </bookViews>
  <sheets>
    <sheet name="１．６歳" sheetId="1" r:id="rId1"/>
    <sheet name="３歳" sheetId="2" r:id="rId2"/>
  </sheets>
  <definedNames/>
  <calcPr fullCalcOnLoad="1"/>
</workbook>
</file>

<file path=xl/sharedStrings.xml><?xml version="1.0" encoding="utf-8"?>
<sst xmlns="http://schemas.openxmlformats.org/spreadsheetml/2006/main" count="129" uniqueCount="49">
  <si>
    <t>対象者数</t>
  </si>
  <si>
    <t>南加賀管内</t>
  </si>
  <si>
    <t>石川中央管内</t>
  </si>
  <si>
    <t>能登中部管内</t>
  </si>
  <si>
    <t>能登北部管内</t>
  </si>
  <si>
    <t>石川県合計</t>
  </si>
  <si>
    <t>金沢市</t>
  </si>
  <si>
    <t>（再掲）</t>
  </si>
  <si>
    <t>小児用肺炎球菌</t>
  </si>
  <si>
    <t>水痘</t>
  </si>
  <si>
    <t>１５　予防接種</t>
  </si>
  <si>
    <t>対象者数</t>
  </si>
  <si>
    <t>（１）　予防接種実施状況</t>
  </si>
  <si>
    <t>DPT初回</t>
  </si>
  <si>
    <t>DPT追加</t>
  </si>
  <si>
    <t>ポリオ</t>
  </si>
  <si>
    <t>麻疹（MR含む）</t>
  </si>
  <si>
    <t>風疹（MR含む）</t>
  </si>
  <si>
    <t>実施者数</t>
  </si>
  <si>
    <t>接種率
(実施率)</t>
  </si>
  <si>
    <t>生ﾜｸﾁﾝ
実施者数</t>
  </si>
  <si>
    <t>MR
実施者数</t>
  </si>
  <si>
    <t>小松市</t>
  </si>
  <si>
    <t>加賀市</t>
  </si>
  <si>
    <t>能美市</t>
  </si>
  <si>
    <t>川北町</t>
  </si>
  <si>
    <t>白山市</t>
  </si>
  <si>
    <t>かほく市</t>
  </si>
  <si>
    <t>野々市市</t>
  </si>
  <si>
    <t>津幡町</t>
  </si>
  <si>
    <t>内灘町</t>
  </si>
  <si>
    <t>七尾市</t>
  </si>
  <si>
    <t>羽咋市</t>
  </si>
  <si>
    <t>志賀町</t>
  </si>
  <si>
    <t>宝達志水町</t>
  </si>
  <si>
    <t>中能登町</t>
  </si>
  <si>
    <t>輪島市</t>
  </si>
  <si>
    <t>珠洲市</t>
  </si>
  <si>
    <t>穴水町</t>
  </si>
  <si>
    <t>能登町</t>
  </si>
  <si>
    <t>BCG</t>
  </si>
  <si>
    <t>Hib</t>
  </si>
  <si>
    <t>B型肝炎</t>
  </si>
  <si>
    <t>対象者数：当該年度の1歳6か月児健康診査対象者数</t>
  </si>
  <si>
    <t>実施者数：健康診査時点で実施している者の数、実施要領に定めた各予防接種の規定回数を接種した者</t>
  </si>
  <si>
    <t>日本脳炎</t>
  </si>
  <si>
    <t>対象者数：当該年度の３歳児健康診査対象者数</t>
  </si>
  <si>
    <t>令和2年度予防接種実施率（1歳６か月）</t>
  </si>
  <si>
    <t>令和2年度予防接種実施率（３歳）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</si>
</sst>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Meiryo UI"/>
      <family val="3"/>
    </font>
    <font>
      <sz val="16"/>
      <name val="HG丸ｺﾞｼｯｸM-PRO"/>
      <family val="3"/>
    </font>
    <font>
      <sz val="12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ゴシック"/>
      <family val="3"/>
    </font>
    <font>
      <sz val="12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ｺﾞｼｯｸ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7" fillId="34" borderId="13" xfId="0" applyNumberFormat="1" applyFont="1" applyFill="1" applyBorder="1" applyAlignment="1" applyProtection="1">
      <alignment horizontal="right" vertical="center"/>
      <protection/>
    </xf>
    <xf numFmtId="177" fontId="7" fillId="34" borderId="14" xfId="0" applyNumberFormat="1" applyFont="1" applyFill="1" applyBorder="1" applyAlignment="1" applyProtection="1">
      <alignment vertical="center"/>
      <protection/>
    </xf>
    <xf numFmtId="176" fontId="7" fillId="34" borderId="15" xfId="0" applyNumberFormat="1" applyFont="1" applyFill="1" applyBorder="1" applyAlignment="1" applyProtection="1">
      <alignment horizontal="right" vertical="center"/>
      <protection/>
    </xf>
    <xf numFmtId="177" fontId="7" fillId="34" borderId="14" xfId="0" applyNumberFormat="1" applyFont="1" applyFill="1" applyBorder="1" applyAlignment="1" applyProtection="1">
      <alignment horizontal="right" vertical="center"/>
      <protection/>
    </xf>
    <xf numFmtId="177" fontId="7" fillId="34" borderId="16" xfId="0" applyNumberFormat="1" applyFont="1" applyFill="1" applyBorder="1" applyAlignment="1" applyProtection="1">
      <alignment horizontal="right" vertical="center"/>
      <protection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6" fontId="7" fillId="33" borderId="15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distributed" vertical="center"/>
    </xf>
    <xf numFmtId="177" fontId="7" fillId="33" borderId="22" xfId="0" applyNumberFormat="1" applyFont="1" applyFill="1" applyBorder="1" applyAlignment="1" applyProtection="1">
      <alignment horizontal="right" vertical="center"/>
      <protection/>
    </xf>
    <xf numFmtId="177" fontId="7" fillId="33" borderId="18" xfId="0" applyNumberFormat="1" applyFont="1" applyFill="1" applyBorder="1" applyAlignment="1" applyProtection="1">
      <alignment horizontal="right" vertical="center"/>
      <protection/>
    </xf>
    <xf numFmtId="177" fontId="7" fillId="33" borderId="18" xfId="0" applyNumberFormat="1" applyFont="1" applyFill="1" applyBorder="1" applyAlignment="1">
      <alignment horizontal="right" vertical="center"/>
    </xf>
    <xf numFmtId="177" fontId="7" fillId="33" borderId="12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distributed" vertical="center"/>
    </xf>
    <xf numFmtId="177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>
      <alignment horizontal="right" vertical="center"/>
    </xf>
    <xf numFmtId="177" fontId="7" fillId="33" borderId="26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7" fontId="7" fillId="33" borderId="12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76" fontId="7" fillId="33" borderId="0" xfId="0" applyNumberFormat="1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>
      <alignment horizontal="center" vertical="center" shrinkToFit="1"/>
    </xf>
    <xf numFmtId="177" fontId="7" fillId="33" borderId="15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4" borderId="27" xfId="0" applyNumberFormat="1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>
      <alignment horizontal="center" vertical="center" shrinkToFit="1"/>
    </xf>
    <xf numFmtId="177" fontId="7" fillId="34" borderId="29" xfId="0" applyNumberFormat="1" applyFont="1" applyFill="1" applyBorder="1" applyAlignment="1" applyProtection="1">
      <alignment horizontal="right" vertical="center"/>
      <protection/>
    </xf>
    <xf numFmtId="177" fontId="8" fillId="33" borderId="0" xfId="0" applyNumberFormat="1" applyFont="1" applyFill="1" applyAlignment="1">
      <alignment vertical="center"/>
    </xf>
    <xf numFmtId="177" fontId="7" fillId="33" borderId="18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7" fontId="49" fillId="0" borderId="18" xfId="0" applyNumberFormat="1" applyFont="1" applyFill="1" applyBorder="1" applyAlignment="1" applyProtection="1">
      <alignment horizontal="right"/>
      <protection/>
    </xf>
    <xf numFmtId="177" fontId="10" fillId="0" borderId="18" xfId="0" applyNumberFormat="1" applyFont="1" applyFill="1" applyBorder="1" applyAlignment="1">
      <alignment horizontal="right"/>
    </xf>
    <xf numFmtId="177" fontId="49" fillId="0" borderId="18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distributed" vertical="center"/>
    </xf>
    <xf numFmtId="0" fontId="50" fillId="34" borderId="18" xfId="0" applyFont="1" applyFill="1" applyBorder="1" applyAlignment="1">
      <alignment horizontal="distributed" vertical="center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shrinkToFit="1"/>
    </xf>
    <xf numFmtId="177" fontId="7" fillId="33" borderId="3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tabSelected="1" workbookViewId="0" topLeftCell="A1">
      <selection activeCell="B4" sqref="B4:C5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39.75" customHeight="1">
      <c r="B1" s="47" t="s">
        <v>10</v>
      </c>
    </row>
    <row r="2" spans="2:3" ht="25.5" customHeight="1">
      <c r="B2" s="1" t="s">
        <v>12</v>
      </c>
      <c r="C2" s="48"/>
    </row>
    <row r="3" spans="2:16" ht="25.5" customHeight="1">
      <c r="B3" s="38" t="s">
        <v>47</v>
      </c>
      <c r="C3" s="38"/>
      <c r="D3" s="39"/>
      <c r="E3" s="39"/>
      <c r="F3" s="39"/>
      <c r="G3" s="39"/>
      <c r="H3" s="39"/>
      <c r="I3" s="39"/>
      <c r="J3" s="2"/>
      <c r="K3" s="2"/>
      <c r="L3" s="2"/>
      <c r="M3" s="2"/>
      <c r="N3" s="2"/>
      <c r="O3" s="2"/>
      <c r="P3" s="2"/>
    </row>
    <row r="4" spans="2:26" ht="24.75" customHeight="1">
      <c r="B4" s="59"/>
      <c r="C4" s="60"/>
      <c r="D4" s="52" t="s">
        <v>11</v>
      </c>
      <c r="E4" s="54" t="s">
        <v>13</v>
      </c>
      <c r="F4" s="55"/>
      <c r="G4" s="56" t="s">
        <v>14</v>
      </c>
      <c r="H4" s="55"/>
      <c r="I4" s="56" t="s">
        <v>15</v>
      </c>
      <c r="J4" s="55"/>
      <c r="K4" s="3" t="s">
        <v>7</v>
      </c>
      <c r="L4" s="56" t="s">
        <v>16</v>
      </c>
      <c r="M4" s="55"/>
      <c r="N4" s="56" t="s">
        <v>17</v>
      </c>
      <c r="O4" s="55"/>
      <c r="P4" s="3" t="s">
        <v>7</v>
      </c>
      <c r="Q4" s="54" t="s">
        <v>40</v>
      </c>
      <c r="R4" s="55"/>
      <c r="S4" s="56" t="s">
        <v>41</v>
      </c>
      <c r="T4" s="55"/>
      <c r="U4" s="56" t="s">
        <v>8</v>
      </c>
      <c r="V4" s="55"/>
      <c r="W4" s="56" t="s">
        <v>9</v>
      </c>
      <c r="X4" s="55"/>
      <c r="Y4" s="56" t="s">
        <v>42</v>
      </c>
      <c r="Z4" s="55"/>
    </row>
    <row r="5" spans="2:26" ht="34.5" customHeight="1">
      <c r="B5" s="61"/>
      <c r="C5" s="62"/>
      <c r="D5" s="53"/>
      <c r="E5" s="35" t="s">
        <v>18</v>
      </c>
      <c r="F5" s="4" t="s">
        <v>19</v>
      </c>
      <c r="G5" s="35" t="s">
        <v>18</v>
      </c>
      <c r="H5" s="4" t="s">
        <v>19</v>
      </c>
      <c r="I5" s="35" t="s">
        <v>18</v>
      </c>
      <c r="J5" s="4" t="s">
        <v>19</v>
      </c>
      <c r="K5" s="5" t="s">
        <v>20</v>
      </c>
      <c r="L5" s="35" t="s">
        <v>18</v>
      </c>
      <c r="M5" s="4" t="s">
        <v>19</v>
      </c>
      <c r="N5" s="35" t="s">
        <v>18</v>
      </c>
      <c r="O5" s="4" t="s">
        <v>19</v>
      </c>
      <c r="P5" s="6" t="s">
        <v>21</v>
      </c>
      <c r="Q5" s="35" t="s">
        <v>18</v>
      </c>
      <c r="R5" s="4" t="s">
        <v>19</v>
      </c>
      <c r="S5" s="35" t="s">
        <v>18</v>
      </c>
      <c r="T5" s="4" t="s">
        <v>19</v>
      </c>
      <c r="U5" s="35" t="s">
        <v>18</v>
      </c>
      <c r="V5" s="4" t="s">
        <v>19</v>
      </c>
      <c r="W5" s="35" t="s">
        <v>18</v>
      </c>
      <c r="X5" s="4" t="s">
        <v>19</v>
      </c>
      <c r="Y5" s="35" t="s">
        <v>18</v>
      </c>
      <c r="Z5" s="4" t="s">
        <v>19</v>
      </c>
    </row>
    <row r="6" spans="2:26" ht="24.75" customHeight="1">
      <c r="B6" s="58" t="s">
        <v>6</v>
      </c>
      <c r="C6" s="58"/>
      <c r="D6" s="7">
        <v>3636</v>
      </c>
      <c r="E6" s="8">
        <v>3548</v>
      </c>
      <c r="F6" s="9">
        <f>E6/$D6</f>
        <v>0.9757975797579758</v>
      </c>
      <c r="G6" s="10">
        <v>2013</v>
      </c>
      <c r="H6" s="9">
        <f aca="true" t="shared" si="0" ref="H6:H29">G6/$D6</f>
        <v>0.5536303630363036</v>
      </c>
      <c r="I6" s="10">
        <v>2014</v>
      </c>
      <c r="J6" s="9">
        <f aca="true" t="shared" si="1" ref="J6:J29">I6/$D6</f>
        <v>0.5539053905390539</v>
      </c>
      <c r="K6" s="11">
        <v>1</v>
      </c>
      <c r="L6" s="10">
        <v>3455</v>
      </c>
      <c r="M6" s="9">
        <f aca="true" t="shared" si="2" ref="M6:M29">L6/$D6</f>
        <v>0.9502200220022002</v>
      </c>
      <c r="N6" s="10">
        <v>3455</v>
      </c>
      <c r="O6" s="9">
        <f aca="true" t="shared" si="3" ref="O6:O29">N6/$D6</f>
        <v>0.9502200220022002</v>
      </c>
      <c r="P6" s="11">
        <v>3455</v>
      </c>
      <c r="Q6" s="10">
        <v>3562</v>
      </c>
      <c r="R6" s="9">
        <f aca="true" t="shared" si="4" ref="R6:R29">Q6/$D6</f>
        <v>0.9796479647964796</v>
      </c>
      <c r="S6" s="10">
        <v>3183</v>
      </c>
      <c r="T6" s="9">
        <f aca="true" t="shared" si="5" ref="T6:T29">S6/$D6</f>
        <v>0.8754125412541254</v>
      </c>
      <c r="U6" s="10">
        <v>3313</v>
      </c>
      <c r="V6" s="9">
        <f aca="true" t="shared" si="6" ref="V6:V29">U6/$D6</f>
        <v>0.9111661166116611</v>
      </c>
      <c r="W6" s="10">
        <v>1621</v>
      </c>
      <c r="X6" s="9">
        <f aca="true" t="shared" si="7" ref="X6:X29">W6/$D6</f>
        <v>0.4458195819581958</v>
      </c>
      <c r="Y6" s="10">
        <v>3519</v>
      </c>
      <c r="Z6" s="9">
        <f aca="true" t="shared" si="8" ref="Z6:Z29">Y6/$D6</f>
        <v>0.9678217821782178</v>
      </c>
    </row>
    <row r="7" spans="2:26" ht="24.75" customHeight="1">
      <c r="B7" s="57" t="s">
        <v>1</v>
      </c>
      <c r="C7" s="57"/>
      <c r="D7" s="7">
        <f>SUM(D8:D11)</f>
        <v>1658</v>
      </c>
      <c r="E7" s="7">
        <f>SUM(E8:E11)</f>
        <v>1593</v>
      </c>
      <c r="F7" s="9">
        <f>E7/$D7</f>
        <v>0.9607961399276237</v>
      </c>
      <c r="G7" s="7">
        <f>SUM(G8:G11)</f>
        <v>1434</v>
      </c>
      <c r="H7" s="9">
        <f t="shared" si="0"/>
        <v>0.864897466827503</v>
      </c>
      <c r="I7" s="7">
        <f>SUM(I8:I11)</f>
        <v>1445</v>
      </c>
      <c r="J7" s="9">
        <f t="shared" si="1"/>
        <v>0.8715319662243667</v>
      </c>
      <c r="K7" s="7">
        <f>SUM(K8:K11)</f>
        <v>0</v>
      </c>
      <c r="L7" s="7">
        <f>SUM(L8:L11)</f>
        <v>1580</v>
      </c>
      <c r="M7" s="9">
        <f t="shared" si="2"/>
        <v>0.9529553679131484</v>
      </c>
      <c r="N7" s="7">
        <f>SUM(N8:N11)</f>
        <v>1580</v>
      </c>
      <c r="O7" s="9">
        <f t="shared" si="3"/>
        <v>0.9529553679131484</v>
      </c>
      <c r="P7" s="7">
        <f>SUM(P8:P11)</f>
        <v>1580</v>
      </c>
      <c r="Q7" s="7">
        <f>SUM(Q8:Q11)</f>
        <v>1582</v>
      </c>
      <c r="R7" s="9">
        <f t="shared" si="4"/>
        <v>0.9541616405307599</v>
      </c>
      <c r="S7" s="7">
        <f>SUM(S8:S11)</f>
        <v>1472</v>
      </c>
      <c r="T7" s="9">
        <f t="shared" si="5"/>
        <v>0.887816646562123</v>
      </c>
      <c r="U7" s="7">
        <f>SUM(U8:U11)</f>
        <v>1523</v>
      </c>
      <c r="V7" s="9">
        <f t="shared" si="6"/>
        <v>0.9185765983112183</v>
      </c>
      <c r="W7" s="7">
        <f>SUM(W8:W11)</f>
        <v>1099</v>
      </c>
      <c r="X7" s="9">
        <f t="shared" si="7"/>
        <v>0.6628468033775633</v>
      </c>
      <c r="Y7" s="7">
        <f>SUM(Y8:Y11)</f>
        <v>1539</v>
      </c>
      <c r="Z7" s="9">
        <f t="shared" si="8"/>
        <v>0.928226779252111</v>
      </c>
    </row>
    <row r="8" spans="2:26" ht="24.75" customHeight="1">
      <c r="B8" s="12"/>
      <c r="C8" s="13" t="s">
        <v>22</v>
      </c>
      <c r="D8" s="14">
        <v>827</v>
      </c>
      <c r="E8" s="15">
        <v>814</v>
      </c>
      <c r="F8" s="16">
        <f>E8/$D8</f>
        <v>0.9842805320435308</v>
      </c>
      <c r="G8" s="17">
        <v>721</v>
      </c>
      <c r="H8" s="16">
        <f t="shared" si="0"/>
        <v>0.871825876662636</v>
      </c>
      <c r="I8" s="17">
        <v>721</v>
      </c>
      <c r="J8" s="16">
        <f t="shared" si="1"/>
        <v>0.871825876662636</v>
      </c>
      <c r="K8" s="18">
        <v>0</v>
      </c>
      <c r="L8" s="17">
        <v>809</v>
      </c>
      <c r="M8" s="16">
        <f t="shared" si="2"/>
        <v>0.9782345828295043</v>
      </c>
      <c r="N8" s="17">
        <v>809</v>
      </c>
      <c r="O8" s="16">
        <f t="shared" si="3"/>
        <v>0.9782345828295043</v>
      </c>
      <c r="P8" s="18">
        <v>809</v>
      </c>
      <c r="Q8" s="17">
        <v>807</v>
      </c>
      <c r="R8" s="16">
        <f t="shared" si="4"/>
        <v>0.9758162031438936</v>
      </c>
      <c r="S8" s="17">
        <v>761</v>
      </c>
      <c r="T8" s="16">
        <f t="shared" si="5"/>
        <v>0.9201934703748489</v>
      </c>
      <c r="U8" s="17">
        <v>799</v>
      </c>
      <c r="V8" s="16">
        <f t="shared" si="6"/>
        <v>0.966142684401451</v>
      </c>
      <c r="W8" s="17">
        <v>604</v>
      </c>
      <c r="X8" s="16">
        <f t="shared" si="7"/>
        <v>0.7303506650544136</v>
      </c>
      <c r="Y8" s="17">
        <v>789</v>
      </c>
      <c r="Z8" s="16">
        <f t="shared" si="8"/>
        <v>0.9540507859733979</v>
      </c>
    </row>
    <row r="9" spans="2:26" ht="24.75" customHeight="1">
      <c r="B9" s="19"/>
      <c r="C9" s="13" t="s">
        <v>23</v>
      </c>
      <c r="D9" s="20">
        <v>400</v>
      </c>
      <c r="E9" s="21">
        <v>390</v>
      </c>
      <c r="F9" s="16">
        <f aca="true" t="shared" si="9" ref="F9:F29">E9/$D9</f>
        <v>0.975</v>
      </c>
      <c r="G9" s="22">
        <v>379</v>
      </c>
      <c r="H9" s="16">
        <f t="shared" si="0"/>
        <v>0.9475</v>
      </c>
      <c r="I9" s="22">
        <v>390</v>
      </c>
      <c r="J9" s="16">
        <f t="shared" si="1"/>
        <v>0.975</v>
      </c>
      <c r="K9" s="23">
        <v>0</v>
      </c>
      <c r="L9" s="22">
        <v>391</v>
      </c>
      <c r="M9" s="16">
        <f t="shared" si="2"/>
        <v>0.9775</v>
      </c>
      <c r="N9" s="22">
        <v>391</v>
      </c>
      <c r="O9" s="16">
        <f t="shared" si="3"/>
        <v>0.9775</v>
      </c>
      <c r="P9" s="23">
        <v>391</v>
      </c>
      <c r="Q9" s="22">
        <v>391</v>
      </c>
      <c r="R9" s="16">
        <f t="shared" si="4"/>
        <v>0.9775</v>
      </c>
      <c r="S9" s="22">
        <v>339</v>
      </c>
      <c r="T9" s="16">
        <f t="shared" si="5"/>
        <v>0.8475</v>
      </c>
      <c r="U9" s="22">
        <v>347</v>
      </c>
      <c r="V9" s="16">
        <f t="shared" si="6"/>
        <v>0.8675</v>
      </c>
      <c r="W9" s="22">
        <v>189</v>
      </c>
      <c r="X9" s="16">
        <f t="shared" si="7"/>
        <v>0.4725</v>
      </c>
      <c r="Y9" s="22">
        <v>381</v>
      </c>
      <c r="Z9" s="16">
        <f t="shared" si="8"/>
        <v>0.9525</v>
      </c>
    </row>
    <row r="10" spans="2:26" ht="24.75" customHeight="1">
      <c r="B10" s="19"/>
      <c r="C10" s="13" t="s">
        <v>24</v>
      </c>
      <c r="D10" s="20">
        <v>383</v>
      </c>
      <c r="E10" s="21">
        <v>341</v>
      </c>
      <c r="F10" s="16">
        <f t="shared" si="9"/>
        <v>0.8903394255874674</v>
      </c>
      <c r="G10" s="22">
        <v>306</v>
      </c>
      <c r="H10" s="16">
        <f t="shared" si="0"/>
        <v>0.7989556135770235</v>
      </c>
      <c r="I10" s="22">
        <v>306</v>
      </c>
      <c r="J10" s="16">
        <f t="shared" si="1"/>
        <v>0.7989556135770235</v>
      </c>
      <c r="K10" s="23">
        <v>0</v>
      </c>
      <c r="L10" s="22">
        <v>333</v>
      </c>
      <c r="M10" s="16">
        <f t="shared" si="2"/>
        <v>0.8694516971279374</v>
      </c>
      <c r="N10" s="22">
        <v>333</v>
      </c>
      <c r="O10" s="16">
        <f t="shared" si="3"/>
        <v>0.8694516971279374</v>
      </c>
      <c r="P10" s="23">
        <v>333</v>
      </c>
      <c r="Q10" s="22">
        <v>337</v>
      </c>
      <c r="R10" s="16">
        <f t="shared" si="4"/>
        <v>0.8798955613577023</v>
      </c>
      <c r="S10" s="22">
        <v>329</v>
      </c>
      <c r="T10" s="16">
        <f t="shared" si="5"/>
        <v>0.8590078328981723</v>
      </c>
      <c r="U10" s="22">
        <v>333</v>
      </c>
      <c r="V10" s="16">
        <f t="shared" si="6"/>
        <v>0.8694516971279374</v>
      </c>
      <c r="W10" s="22">
        <v>286</v>
      </c>
      <c r="X10" s="16">
        <f t="shared" si="7"/>
        <v>0.7467362924281984</v>
      </c>
      <c r="Y10" s="22">
        <v>322</v>
      </c>
      <c r="Z10" s="16">
        <f t="shared" si="8"/>
        <v>0.8407310704960835</v>
      </c>
    </row>
    <row r="11" spans="2:26" ht="24.75" customHeight="1">
      <c r="B11" s="24"/>
      <c r="C11" s="13" t="s">
        <v>25</v>
      </c>
      <c r="D11" s="25">
        <v>48</v>
      </c>
      <c r="E11" s="26">
        <v>48</v>
      </c>
      <c r="F11" s="16">
        <f t="shared" si="9"/>
        <v>1</v>
      </c>
      <c r="G11" s="27">
        <v>28</v>
      </c>
      <c r="H11" s="16">
        <f t="shared" si="0"/>
        <v>0.5833333333333334</v>
      </c>
      <c r="I11" s="27">
        <v>28</v>
      </c>
      <c r="J11" s="16">
        <f>I11/$D11</f>
        <v>0.5833333333333334</v>
      </c>
      <c r="K11" s="28">
        <v>0</v>
      </c>
      <c r="L11" s="27">
        <v>47</v>
      </c>
      <c r="M11" s="16">
        <f t="shared" si="2"/>
        <v>0.9791666666666666</v>
      </c>
      <c r="N11" s="27">
        <v>47</v>
      </c>
      <c r="O11" s="16">
        <f t="shared" si="3"/>
        <v>0.9791666666666666</v>
      </c>
      <c r="P11" s="28">
        <v>47</v>
      </c>
      <c r="Q11" s="27">
        <v>47</v>
      </c>
      <c r="R11" s="16">
        <f t="shared" si="4"/>
        <v>0.9791666666666666</v>
      </c>
      <c r="S11" s="27">
        <v>43</v>
      </c>
      <c r="T11" s="16">
        <f t="shared" si="5"/>
        <v>0.8958333333333334</v>
      </c>
      <c r="U11" s="27">
        <v>44</v>
      </c>
      <c r="V11" s="16">
        <f t="shared" si="6"/>
        <v>0.9166666666666666</v>
      </c>
      <c r="W11" s="27">
        <v>20</v>
      </c>
      <c r="X11" s="16">
        <f t="shared" si="7"/>
        <v>0.4166666666666667</v>
      </c>
      <c r="Y11" s="27">
        <v>47</v>
      </c>
      <c r="Z11" s="16">
        <f t="shared" si="8"/>
        <v>0.9791666666666666</v>
      </c>
    </row>
    <row r="12" spans="2:26" ht="24.75" customHeight="1">
      <c r="B12" s="57" t="s">
        <v>2</v>
      </c>
      <c r="C12" s="57"/>
      <c r="D12" s="7">
        <v>2332</v>
      </c>
      <c r="E12" s="7">
        <v>2247</v>
      </c>
      <c r="F12" s="9">
        <f>E12/$D12</f>
        <v>0.9635506003430532</v>
      </c>
      <c r="G12" s="7">
        <f>SUM(G13:G17)</f>
        <v>1152</v>
      </c>
      <c r="H12" s="9">
        <f t="shared" si="0"/>
        <v>0.4939965694682676</v>
      </c>
      <c r="I12" s="7">
        <f>SUM(I13:I17)</f>
        <v>1152</v>
      </c>
      <c r="J12" s="9">
        <f t="shared" si="1"/>
        <v>0.4939965694682676</v>
      </c>
      <c r="K12" s="7">
        <f>SUM(K13:K17)</f>
        <v>0</v>
      </c>
      <c r="L12" s="7">
        <f>SUM(L13:L17)</f>
        <v>2130</v>
      </c>
      <c r="M12" s="9">
        <f t="shared" si="2"/>
        <v>0.9133790737564322</v>
      </c>
      <c r="N12" s="7">
        <f>SUM(N13:N17)</f>
        <v>2130</v>
      </c>
      <c r="O12" s="9">
        <f t="shared" si="3"/>
        <v>0.9133790737564322</v>
      </c>
      <c r="P12" s="7">
        <f>SUM(P13:P17)</f>
        <v>2130</v>
      </c>
      <c r="Q12" s="7">
        <f>SUM(Q13:Q17)</f>
        <v>2258</v>
      </c>
      <c r="R12" s="9">
        <f t="shared" si="4"/>
        <v>0.9682675814751286</v>
      </c>
      <c r="S12" s="7">
        <f>SUM(S13:S17)</f>
        <v>2014</v>
      </c>
      <c r="T12" s="9">
        <f t="shared" si="5"/>
        <v>0.8636363636363636</v>
      </c>
      <c r="U12" s="7">
        <f>SUM(U13:U17)</f>
        <v>2054</v>
      </c>
      <c r="V12" s="9">
        <f t="shared" si="6"/>
        <v>0.8807890222984562</v>
      </c>
      <c r="W12" s="7">
        <f>SUM(W13:W17)</f>
        <v>893</v>
      </c>
      <c r="X12" s="9">
        <f t="shared" si="7"/>
        <v>0.3829331046312178</v>
      </c>
      <c r="Y12" s="7">
        <f>SUM(Y13:Y17)</f>
        <v>2132</v>
      </c>
      <c r="Z12" s="9">
        <f t="shared" si="8"/>
        <v>0.9142367066895368</v>
      </c>
    </row>
    <row r="13" spans="2:26" ht="24.75" customHeight="1">
      <c r="B13" s="12"/>
      <c r="C13" s="13" t="s">
        <v>26</v>
      </c>
      <c r="D13" s="14">
        <v>937</v>
      </c>
      <c r="E13" s="15">
        <v>909</v>
      </c>
      <c r="F13" s="16">
        <f t="shared" si="9"/>
        <v>0.9701173959445037</v>
      </c>
      <c r="G13" s="15">
        <v>458</v>
      </c>
      <c r="H13" s="16">
        <f t="shared" si="0"/>
        <v>0.4887940234791889</v>
      </c>
      <c r="I13" s="15">
        <v>458</v>
      </c>
      <c r="J13" s="16">
        <f t="shared" si="1"/>
        <v>0.4887940234791889</v>
      </c>
      <c r="K13" s="29">
        <v>0</v>
      </c>
      <c r="L13" s="15">
        <v>864</v>
      </c>
      <c r="M13" s="16">
        <f t="shared" si="2"/>
        <v>0.9220917822838848</v>
      </c>
      <c r="N13" s="15">
        <v>864</v>
      </c>
      <c r="O13" s="16">
        <f t="shared" si="3"/>
        <v>0.9220917822838848</v>
      </c>
      <c r="P13" s="15">
        <v>864</v>
      </c>
      <c r="Q13" s="15">
        <v>907</v>
      </c>
      <c r="R13" s="16">
        <f t="shared" si="4"/>
        <v>0.967982924226254</v>
      </c>
      <c r="S13" s="15">
        <v>807</v>
      </c>
      <c r="T13" s="16">
        <f t="shared" si="5"/>
        <v>0.8612593383137673</v>
      </c>
      <c r="U13" s="15">
        <v>818</v>
      </c>
      <c r="V13" s="16">
        <f t="shared" si="6"/>
        <v>0.8729989327641409</v>
      </c>
      <c r="W13" s="29">
        <v>387</v>
      </c>
      <c r="X13" s="16">
        <f t="shared" si="7"/>
        <v>0.41302027748132336</v>
      </c>
      <c r="Y13" s="36">
        <v>822</v>
      </c>
      <c r="Z13" s="16">
        <f t="shared" si="8"/>
        <v>0.8772678762006404</v>
      </c>
    </row>
    <row r="14" spans="2:26" ht="24.75" customHeight="1">
      <c r="B14" s="19"/>
      <c r="C14" s="13" t="s">
        <v>27</v>
      </c>
      <c r="D14" s="20">
        <v>363</v>
      </c>
      <c r="E14" s="21">
        <v>358</v>
      </c>
      <c r="F14" s="16">
        <f t="shared" si="9"/>
        <v>0.9862258953168044</v>
      </c>
      <c r="G14" s="22">
        <v>210</v>
      </c>
      <c r="H14" s="16">
        <f t="shared" si="0"/>
        <v>0.5785123966942148</v>
      </c>
      <c r="I14" s="22">
        <v>210</v>
      </c>
      <c r="J14" s="16">
        <f t="shared" si="1"/>
        <v>0.5785123966942148</v>
      </c>
      <c r="K14" s="23">
        <v>0</v>
      </c>
      <c r="L14" s="22">
        <v>325</v>
      </c>
      <c r="M14" s="16">
        <f t="shared" si="2"/>
        <v>0.8953168044077136</v>
      </c>
      <c r="N14" s="22">
        <v>325</v>
      </c>
      <c r="O14" s="16">
        <f t="shared" si="3"/>
        <v>0.8953168044077136</v>
      </c>
      <c r="P14" s="22">
        <v>325</v>
      </c>
      <c r="Q14" s="21">
        <v>357</v>
      </c>
      <c r="R14" s="16">
        <f t="shared" si="4"/>
        <v>0.9834710743801653</v>
      </c>
      <c r="S14" s="22">
        <v>331</v>
      </c>
      <c r="T14" s="16">
        <f t="shared" si="5"/>
        <v>0.9118457300275482</v>
      </c>
      <c r="U14" s="22">
        <v>333</v>
      </c>
      <c r="V14" s="16">
        <f t="shared" si="6"/>
        <v>0.9173553719008265</v>
      </c>
      <c r="W14" s="23">
        <v>154</v>
      </c>
      <c r="X14" s="16">
        <f t="shared" si="7"/>
        <v>0.42424242424242425</v>
      </c>
      <c r="Y14" s="36">
        <v>335</v>
      </c>
      <c r="Z14" s="16">
        <f t="shared" si="8"/>
        <v>0.9228650137741047</v>
      </c>
    </row>
    <row r="15" spans="2:26" ht="24.75" customHeight="1">
      <c r="B15" s="19"/>
      <c r="C15" s="13" t="s">
        <v>28</v>
      </c>
      <c r="D15" s="20">
        <v>560</v>
      </c>
      <c r="E15" s="21">
        <v>515</v>
      </c>
      <c r="F15" s="16">
        <f t="shared" si="9"/>
        <v>0.9196428571428571</v>
      </c>
      <c r="G15" s="22">
        <v>280</v>
      </c>
      <c r="H15" s="16">
        <f t="shared" si="0"/>
        <v>0.5</v>
      </c>
      <c r="I15" s="22">
        <v>280</v>
      </c>
      <c r="J15" s="16">
        <f t="shared" si="1"/>
        <v>0.5</v>
      </c>
      <c r="K15" s="23">
        <v>0</v>
      </c>
      <c r="L15" s="22">
        <v>497</v>
      </c>
      <c r="M15" s="16">
        <f t="shared" si="2"/>
        <v>0.8875</v>
      </c>
      <c r="N15" s="22">
        <v>497</v>
      </c>
      <c r="O15" s="16">
        <f t="shared" si="3"/>
        <v>0.8875</v>
      </c>
      <c r="P15" s="22">
        <v>497</v>
      </c>
      <c r="Q15" s="21">
        <v>525</v>
      </c>
      <c r="R15" s="16">
        <f t="shared" si="4"/>
        <v>0.9375</v>
      </c>
      <c r="S15" s="22">
        <v>479</v>
      </c>
      <c r="T15" s="16">
        <f t="shared" si="5"/>
        <v>0.8553571428571428</v>
      </c>
      <c r="U15" s="22">
        <v>491</v>
      </c>
      <c r="V15" s="16">
        <f t="shared" si="6"/>
        <v>0.8767857142857143</v>
      </c>
      <c r="W15" s="23">
        <v>190</v>
      </c>
      <c r="X15" s="16">
        <f t="shared" si="7"/>
        <v>0.3392857142857143</v>
      </c>
      <c r="Y15" s="36">
        <v>518</v>
      </c>
      <c r="Z15" s="16">
        <f t="shared" si="8"/>
        <v>0.925</v>
      </c>
    </row>
    <row r="16" spans="2:26" ht="24.75" customHeight="1">
      <c r="B16" s="19"/>
      <c r="C16" s="13" t="s">
        <v>29</v>
      </c>
      <c r="D16" s="20">
        <v>283</v>
      </c>
      <c r="E16" s="21">
        <v>279</v>
      </c>
      <c r="F16" s="16">
        <f t="shared" si="9"/>
        <v>0.9858657243816255</v>
      </c>
      <c r="G16" s="22">
        <v>101</v>
      </c>
      <c r="H16" s="16">
        <f t="shared" si="0"/>
        <v>0.3568904593639576</v>
      </c>
      <c r="I16" s="22">
        <v>101</v>
      </c>
      <c r="J16" s="16">
        <f t="shared" si="1"/>
        <v>0.3568904593639576</v>
      </c>
      <c r="K16" s="23">
        <v>0</v>
      </c>
      <c r="L16" s="22">
        <v>262</v>
      </c>
      <c r="M16" s="16">
        <f t="shared" si="2"/>
        <v>0.9257950530035336</v>
      </c>
      <c r="N16" s="22">
        <v>262</v>
      </c>
      <c r="O16" s="16">
        <f t="shared" si="3"/>
        <v>0.9257950530035336</v>
      </c>
      <c r="P16" s="22">
        <v>262</v>
      </c>
      <c r="Q16" s="21">
        <v>281</v>
      </c>
      <c r="R16" s="16">
        <f t="shared" si="4"/>
        <v>0.9929328621908127</v>
      </c>
      <c r="S16" s="22">
        <v>240</v>
      </c>
      <c r="T16" s="16">
        <f t="shared" si="5"/>
        <v>0.8480565371024735</v>
      </c>
      <c r="U16" s="22">
        <v>248</v>
      </c>
      <c r="V16" s="16">
        <f t="shared" si="6"/>
        <v>0.8763250883392226</v>
      </c>
      <c r="W16" s="23">
        <v>75</v>
      </c>
      <c r="X16" s="16">
        <f t="shared" si="7"/>
        <v>0.26501766784452296</v>
      </c>
      <c r="Y16" s="36">
        <v>272</v>
      </c>
      <c r="Z16" s="16">
        <f t="shared" si="8"/>
        <v>0.9611307420494699</v>
      </c>
    </row>
    <row r="17" spans="2:26" ht="24.75" customHeight="1">
      <c r="B17" s="24"/>
      <c r="C17" s="13" t="s">
        <v>30</v>
      </c>
      <c r="D17" s="25">
        <v>189</v>
      </c>
      <c r="E17" s="26">
        <v>186</v>
      </c>
      <c r="F17" s="16">
        <f t="shared" si="9"/>
        <v>0.9841269841269841</v>
      </c>
      <c r="G17" s="27">
        <v>103</v>
      </c>
      <c r="H17" s="16">
        <f t="shared" si="0"/>
        <v>0.544973544973545</v>
      </c>
      <c r="I17" s="27">
        <v>103</v>
      </c>
      <c r="J17" s="16">
        <f t="shared" si="1"/>
        <v>0.544973544973545</v>
      </c>
      <c r="K17" s="28">
        <v>0</v>
      </c>
      <c r="L17" s="27">
        <v>182</v>
      </c>
      <c r="M17" s="16">
        <f t="shared" si="2"/>
        <v>0.9629629629629629</v>
      </c>
      <c r="N17" s="27">
        <v>182</v>
      </c>
      <c r="O17" s="16">
        <f t="shared" si="3"/>
        <v>0.9629629629629629</v>
      </c>
      <c r="P17" s="27">
        <v>182</v>
      </c>
      <c r="Q17" s="26">
        <v>188</v>
      </c>
      <c r="R17" s="16">
        <f t="shared" si="4"/>
        <v>0.9947089947089947</v>
      </c>
      <c r="S17" s="27">
        <v>157</v>
      </c>
      <c r="T17" s="16">
        <f t="shared" si="5"/>
        <v>0.8306878306878307</v>
      </c>
      <c r="U17" s="27">
        <v>164</v>
      </c>
      <c r="V17" s="16">
        <f t="shared" si="6"/>
        <v>0.8677248677248677</v>
      </c>
      <c r="W17" s="28">
        <v>87</v>
      </c>
      <c r="X17" s="16">
        <f t="shared" si="7"/>
        <v>0.4603174603174603</v>
      </c>
      <c r="Y17" s="36">
        <v>185</v>
      </c>
      <c r="Z17" s="16">
        <f t="shared" si="8"/>
        <v>0.9788359788359788</v>
      </c>
    </row>
    <row r="18" spans="2:26" ht="24.75" customHeight="1">
      <c r="B18" s="57" t="s">
        <v>3</v>
      </c>
      <c r="C18" s="57"/>
      <c r="D18" s="7">
        <v>636</v>
      </c>
      <c r="E18" s="7">
        <v>611</v>
      </c>
      <c r="F18" s="9">
        <f t="shared" si="9"/>
        <v>0.960691823899371</v>
      </c>
      <c r="G18" s="7">
        <v>351</v>
      </c>
      <c r="H18" s="9">
        <f t="shared" si="0"/>
        <v>0.5518867924528302</v>
      </c>
      <c r="I18" s="7">
        <v>229</v>
      </c>
      <c r="J18" s="9">
        <f t="shared" si="1"/>
        <v>0.360062893081761</v>
      </c>
      <c r="K18" s="7">
        <f>SUM(K19:K23)</f>
        <v>0</v>
      </c>
      <c r="L18" s="7">
        <v>586</v>
      </c>
      <c r="M18" s="9">
        <f t="shared" si="2"/>
        <v>0.9213836477987422</v>
      </c>
      <c r="N18" s="7">
        <v>586</v>
      </c>
      <c r="O18" s="9">
        <f t="shared" si="3"/>
        <v>0.9213836477987422</v>
      </c>
      <c r="P18" s="7">
        <v>586</v>
      </c>
      <c r="Q18" s="7">
        <v>619</v>
      </c>
      <c r="R18" s="9">
        <f t="shared" si="4"/>
        <v>0.9732704402515723</v>
      </c>
      <c r="S18" s="7">
        <v>542</v>
      </c>
      <c r="T18" s="9">
        <f t="shared" si="5"/>
        <v>0.8522012578616353</v>
      </c>
      <c r="U18" s="7">
        <v>553</v>
      </c>
      <c r="V18" s="9">
        <f t="shared" si="6"/>
        <v>0.8694968553459119</v>
      </c>
      <c r="W18" s="7">
        <v>305</v>
      </c>
      <c r="X18" s="9">
        <f t="shared" si="7"/>
        <v>0.47955974842767296</v>
      </c>
      <c r="Y18" s="7">
        <v>590</v>
      </c>
      <c r="Z18" s="9">
        <f t="shared" si="8"/>
        <v>0.9276729559748428</v>
      </c>
    </row>
    <row r="19" spans="2:26" ht="24.75" customHeight="1">
      <c r="B19" s="12"/>
      <c r="C19" s="13" t="s">
        <v>31</v>
      </c>
      <c r="D19" s="14">
        <v>292</v>
      </c>
      <c r="E19" s="15">
        <v>283</v>
      </c>
      <c r="F19" s="16">
        <f t="shared" si="9"/>
        <v>0.9691780821917808</v>
      </c>
      <c r="G19" s="15">
        <v>163</v>
      </c>
      <c r="H19" s="16">
        <f t="shared" si="0"/>
        <v>0.5582191780821918</v>
      </c>
      <c r="I19" s="15">
        <v>163</v>
      </c>
      <c r="J19" s="16">
        <f t="shared" si="1"/>
        <v>0.5582191780821918</v>
      </c>
      <c r="K19" s="29">
        <v>0</v>
      </c>
      <c r="L19" s="15">
        <v>269</v>
      </c>
      <c r="M19" s="16">
        <f t="shared" si="2"/>
        <v>0.9212328767123288</v>
      </c>
      <c r="N19" s="15">
        <v>269</v>
      </c>
      <c r="O19" s="16">
        <f t="shared" si="3"/>
        <v>0.9212328767123288</v>
      </c>
      <c r="P19" s="29">
        <v>269</v>
      </c>
      <c r="Q19" s="15">
        <v>288</v>
      </c>
      <c r="R19" s="16">
        <f>Q19/$D19</f>
        <v>0.9863013698630136</v>
      </c>
      <c r="S19" s="15">
        <v>254</v>
      </c>
      <c r="T19" s="16">
        <f t="shared" si="5"/>
        <v>0.8698630136986302</v>
      </c>
      <c r="U19" s="15">
        <v>257</v>
      </c>
      <c r="V19" s="16">
        <f t="shared" si="6"/>
        <v>0.8801369863013698</v>
      </c>
      <c r="W19" s="29">
        <v>146</v>
      </c>
      <c r="X19" s="16">
        <f t="shared" si="7"/>
        <v>0.5</v>
      </c>
      <c r="Y19" s="36">
        <v>278</v>
      </c>
      <c r="Z19" s="16">
        <f t="shared" si="8"/>
        <v>0.952054794520548</v>
      </c>
    </row>
    <row r="20" spans="2:26" ht="24.75" customHeight="1">
      <c r="B20" s="19"/>
      <c r="C20" s="13" t="s">
        <v>32</v>
      </c>
      <c r="D20" s="20">
        <v>104</v>
      </c>
      <c r="E20" s="21">
        <v>99</v>
      </c>
      <c r="F20" s="16">
        <f t="shared" si="9"/>
        <v>0.9519230769230769</v>
      </c>
      <c r="G20" s="22">
        <v>41</v>
      </c>
      <c r="H20" s="16">
        <f t="shared" si="0"/>
        <v>0.3942307692307692</v>
      </c>
      <c r="I20" s="22">
        <v>0</v>
      </c>
      <c r="J20" s="16">
        <f t="shared" si="1"/>
        <v>0</v>
      </c>
      <c r="K20" s="23">
        <v>0</v>
      </c>
      <c r="L20" s="22">
        <v>93</v>
      </c>
      <c r="M20" s="16">
        <f t="shared" si="2"/>
        <v>0.8942307692307693</v>
      </c>
      <c r="N20" s="22">
        <v>93</v>
      </c>
      <c r="O20" s="16">
        <f t="shared" si="3"/>
        <v>0.8942307692307693</v>
      </c>
      <c r="P20" s="23">
        <v>93</v>
      </c>
      <c r="Q20" s="21">
        <v>99</v>
      </c>
      <c r="R20" s="16">
        <f t="shared" si="4"/>
        <v>0.9519230769230769</v>
      </c>
      <c r="S20" s="22">
        <v>94</v>
      </c>
      <c r="T20" s="16">
        <f t="shared" si="5"/>
        <v>0.9038461538461539</v>
      </c>
      <c r="U20" s="22">
        <v>95</v>
      </c>
      <c r="V20" s="16">
        <f t="shared" si="6"/>
        <v>0.9134615384615384</v>
      </c>
      <c r="W20" s="23">
        <v>91</v>
      </c>
      <c r="X20" s="16">
        <f t="shared" si="7"/>
        <v>0.875</v>
      </c>
      <c r="Y20" s="36">
        <v>97</v>
      </c>
      <c r="Z20" s="16">
        <f t="shared" si="8"/>
        <v>0.9326923076923077</v>
      </c>
    </row>
    <row r="21" spans="2:26" ht="24.75" customHeight="1">
      <c r="B21" s="19"/>
      <c r="C21" s="13" t="s">
        <v>33</v>
      </c>
      <c r="D21" s="20">
        <v>85</v>
      </c>
      <c r="E21" s="21">
        <v>81</v>
      </c>
      <c r="F21" s="16">
        <f t="shared" si="9"/>
        <v>0.9529411764705882</v>
      </c>
      <c r="G21" s="21">
        <v>32</v>
      </c>
      <c r="H21" s="16">
        <f t="shared" si="0"/>
        <v>0.3764705882352941</v>
      </c>
      <c r="I21" s="21">
        <v>32</v>
      </c>
      <c r="J21" s="16">
        <f t="shared" si="1"/>
        <v>0.3764705882352941</v>
      </c>
      <c r="K21" s="30">
        <v>0</v>
      </c>
      <c r="L21" s="21">
        <v>77</v>
      </c>
      <c r="M21" s="16">
        <f t="shared" si="2"/>
        <v>0.9058823529411765</v>
      </c>
      <c r="N21" s="21">
        <v>77</v>
      </c>
      <c r="O21" s="16">
        <f t="shared" si="3"/>
        <v>0.9058823529411765</v>
      </c>
      <c r="P21" s="30">
        <v>77</v>
      </c>
      <c r="Q21" s="21">
        <v>83</v>
      </c>
      <c r="R21" s="16">
        <f t="shared" si="4"/>
        <v>0.9764705882352941</v>
      </c>
      <c r="S21" s="21">
        <v>72</v>
      </c>
      <c r="T21" s="16">
        <f t="shared" si="5"/>
        <v>0.8470588235294118</v>
      </c>
      <c r="U21" s="21">
        <v>75</v>
      </c>
      <c r="V21" s="16">
        <f t="shared" si="6"/>
        <v>0.8823529411764706</v>
      </c>
      <c r="W21" s="30">
        <v>13</v>
      </c>
      <c r="X21" s="16">
        <f t="shared" si="7"/>
        <v>0.15294117647058825</v>
      </c>
      <c r="Y21" s="36">
        <v>81</v>
      </c>
      <c r="Z21" s="16">
        <f t="shared" si="8"/>
        <v>0.9529411764705882</v>
      </c>
    </row>
    <row r="22" spans="2:26" ht="24.75" customHeight="1">
      <c r="B22" s="19"/>
      <c r="C22" s="13" t="s">
        <v>34</v>
      </c>
      <c r="D22" s="20">
        <v>62</v>
      </c>
      <c r="E22" s="21">
        <v>49</v>
      </c>
      <c r="F22" s="16">
        <f t="shared" si="9"/>
        <v>0.7903225806451613</v>
      </c>
      <c r="G22" s="21">
        <v>34</v>
      </c>
      <c r="H22" s="16">
        <f t="shared" si="0"/>
        <v>0.5483870967741935</v>
      </c>
      <c r="I22" s="21">
        <v>34</v>
      </c>
      <c r="J22" s="16">
        <v>0.548</v>
      </c>
      <c r="K22" s="30">
        <v>0</v>
      </c>
      <c r="L22" s="21">
        <v>53</v>
      </c>
      <c r="M22" s="16">
        <f t="shared" si="2"/>
        <v>0.8548387096774194</v>
      </c>
      <c r="N22" s="21">
        <v>53</v>
      </c>
      <c r="O22" s="16">
        <f t="shared" si="3"/>
        <v>0.8548387096774194</v>
      </c>
      <c r="P22" s="30">
        <v>53</v>
      </c>
      <c r="Q22" s="21">
        <v>56</v>
      </c>
      <c r="R22" s="16">
        <f t="shared" si="4"/>
        <v>0.9032258064516129</v>
      </c>
      <c r="S22" s="21">
        <v>34</v>
      </c>
      <c r="T22" s="16">
        <f t="shared" si="5"/>
        <v>0.5483870967741935</v>
      </c>
      <c r="U22" s="21">
        <v>37</v>
      </c>
      <c r="V22" s="16">
        <f t="shared" si="6"/>
        <v>0.5967741935483871</v>
      </c>
      <c r="W22" s="30">
        <v>28</v>
      </c>
      <c r="X22" s="16">
        <f t="shared" si="7"/>
        <v>0.45161290322580644</v>
      </c>
      <c r="Y22" s="36">
        <v>37</v>
      </c>
      <c r="Z22" s="16">
        <f t="shared" si="8"/>
        <v>0.5967741935483871</v>
      </c>
    </row>
    <row r="23" spans="2:26" ht="24.75" customHeight="1">
      <c r="B23" s="24"/>
      <c r="C23" s="13" t="s">
        <v>35</v>
      </c>
      <c r="D23" s="25">
        <v>93</v>
      </c>
      <c r="E23" s="26">
        <v>99</v>
      </c>
      <c r="F23" s="16">
        <f t="shared" si="9"/>
        <v>1.064516129032258</v>
      </c>
      <c r="G23" s="26">
        <v>81</v>
      </c>
      <c r="H23" s="16">
        <f t="shared" si="0"/>
        <v>0.8709677419354839</v>
      </c>
      <c r="I23" s="26">
        <v>0</v>
      </c>
      <c r="J23" s="16">
        <f t="shared" si="1"/>
        <v>0</v>
      </c>
      <c r="K23" s="31">
        <v>0</v>
      </c>
      <c r="L23" s="26">
        <v>94</v>
      </c>
      <c r="M23" s="16">
        <f t="shared" si="2"/>
        <v>1.010752688172043</v>
      </c>
      <c r="N23" s="26">
        <v>94</v>
      </c>
      <c r="O23" s="16">
        <f t="shared" si="3"/>
        <v>1.010752688172043</v>
      </c>
      <c r="P23" s="31">
        <v>94</v>
      </c>
      <c r="Q23" s="26">
        <v>93</v>
      </c>
      <c r="R23" s="16">
        <f t="shared" si="4"/>
        <v>1</v>
      </c>
      <c r="S23" s="26">
        <v>88</v>
      </c>
      <c r="T23" s="16">
        <f t="shared" si="5"/>
        <v>0.946236559139785</v>
      </c>
      <c r="U23" s="26">
        <v>89</v>
      </c>
      <c r="V23" s="16">
        <f t="shared" si="6"/>
        <v>0.956989247311828</v>
      </c>
      <c r="W23" s="31">
        <v>27</v>
      </c>
      <c r="X23" s="16">
        <f t="shared" si="7"/>
        <v>0.2903225806451613</v>
      </c>
      <c r="Y23" s="36">
        <v>97</v>
      </c>
      <c r="Z23" s="16">
        <f t="shared" si="8"/>
        <v>1.043010752688172</v>
      </c>
    </row>
    <row r="24" spans="2:26" ht="24.75" customHeight="1">
      <c r="B24" s="57" t="s">
        <v>4</v>
      </c>
      <c r="C24" s="57"/>
      <c r="D24" s="7">
        <f>SUM(D25:D28)</f>
        <v>223</v>
      </c>
      <c r="E24" s="7">
        <f>SUM(E25:E28)</f>
        <v>219</v>
      </c>
      <c r="F24" s="9">
        <f t="shared" si="9"/>
        <v>0.9820627802690582</v>
      </c>
      <c r="G24" s="7">
        <f>SUM(G25:G28)</f>
        <v>126</v>
      </c>
      <c r="H24" s="9">
        <f t="shared" si="0"/>
        <v>0.5650224215246636</v>
      </c>
      <c r="I24" s="7">
        <f>SUM(I25:I28)</f>
        <v>122</v>
      </c>
      <c r="J24" s="9">
        <f t="shared" si="1"/>
        <v>0.547085201793722</v>
      </c>
      <c r="K24" s="7">
        <f>SUM(K25:K28)</f>
        <v>0</v>
      </c>
      <c r="L24" s="7">
        <f>SUM(L25:L28)</f>
        <v>205</v>
      </c>
      <c r="M24" s="9">
        <f t="shared" si="2"/>
        <v>0.9192825112107623</v>
      </c>
      <c r="N24" s="7">
        <f>SUM(N25:N28)</f>
        <v>205</v>
      </c>
      <c r="O24" s="9">
        <f t="shared" si="3"/>
        <v>0.9192825112107623</v>
      </c>
      <c r="P24" s="7">
        <f>SUM(P25:P28)</f>
        <v>205</v>
      </c>
      <c r="Q24" s="7">
        <f>SUM(Q25:Q28)</f>
        <v>218</v>
      </c>
      <c r="R24" s="9">
        <f t="shared" si="4"/>
        <v>0.9775784753363229</v>
      </c>
      <c r="S24" s="7">
        <f>SUM(S25:S28)</f>
        <v>200</v>
      </c>
      <c r="T24" s="9">
        <f t="shared" si="5"/>
        <v>0.8968609865470852</v>
      </c>
      <c r="U24" s="7">
        <f>SUM(U25:U28)</f>
        <v>201</v>
      </c>
      <c r="V24" s="9">
        <f t="shared" si="6"/>
        <v>0.9013452914798207</v>
      </c>
      <c r="W24" s="7">
        <f>SUM(W25:W28)</f>
        <v>108</v>
      </c>
      <c r="X24" s="9">
        <f t="shared" si="7"/>
        <v>0.484304932735426</v>
      </c>
      <c r="Y24" s="7">
        <f>SUM(Y25:Y28)</f>
        <v>208</v>
      </c>
      <c r="Z24" s="9">
        <f t="shared" si="8"/>
        <v>0.9327354260089686</v>
      </c>
    </row>
    <row r="25" spans="2:26" ht="24.75" customHeight="1">
      <c r="B25" s="12"/>
      <c r="C25" s="13" t="s">
        <v>36</v>
      </c>
      <c r="D25" s="14">
        <v>95</v>
      </c>
      <c r="E25" s="15">
        <v>91</v>
      </c>
      <c r="F25" s="16">
        <f t="shared" si="9"/>
        <v>0.9578947368421052</v>
      </c>
      <c r="G25" s="17">
        <v>41</v>
      </c>
      <c r="H25" s="16">
        <f t="shared" si="0"/>
        <v>0.43157894736842106</v>
      </c>
      <c r="I25" s="17">
        <v>41</v>
      </c>
      <c r="J25" s="16">
        <f t="shared" si="1"/>
        <v>0.43157894736842106</v>
      </c>
      <c r="K25" s="18">
        <v>0</v>
      </c>
      <c r="L25" s="17">
        <v>88</v>
      </c>
      <c r="M25" s="16">
        <f t="shared" si="2"/>
        <v>0.9263157894736842</v>
      </c>
      <c r="N25" s="17">
        <v>88</v>
      </c>
      <c r="O25" s="16">
        <f t="shared" si="3"/>
        <v>0.9263157894736842</v>
      </c>
      <c r="P25" s="29">
        <v>88</v>
      </c>
      <c r="Q25" s="15">
        <v>91</v>
      </c>
      <c r="R25" s="16">
        <f t="shared" si="4"/>
        <v>0.9578947368421052</v>
      </c>
      <c r="S25" s="17">
        <v>87</v>
      </c>
      <c r="T25" s="16">
        <f t="shared" si="5"/>
        <v>0.9157894736842105</v>
      </c>
      <c r="U25" s="17">
        <v>88</v>
      </c>
      <c r="V25" s="16">
        <f t="shared" si="6"/>
        <v>0.9263157894736842</v>
      </c>
      <c r="W25" s="18">
        <v>44</v>
      </c>
      <c r="X25" s="16">
        <f t="shared" si="7"/>
        <v>0.4631578947368421</v>
      </c>
      <c r="Y25" s="36">
        <v>83</v>
      </c>
      <c r="Z25" s="16">
        <f t="shared" si="8"/>
        <v>0.8736842105263158</v>
      </c>
    </row>
    <row r="26" spans="2:26" ht="24.75" customHeight="1">
      <c r="B26" s="19"/>
      <c r="C26" s="13" t="s">
        <v>37</v>
      </c>
      <c r="D26" s="20">
        <v>48</v>
      </c>
      <c r="E26" s="21">
        <v>48</v>
      </c>
      <c r="F26" s="16">
        <f t="shared" si="9"/>
        <v>1</v>
      </c>
      <c r="G26" s="22">
        <v>41</v>
      </c>
      <c r="H26" s="16">
        <f t="shared" si="0"/>
        <v>0.8541666666666666</v>
      </c>
      <c r="I26" s="22">
        <v>37</v>
      </c>
      <c r="J26" s="16">
        <f t="shared" si="1"/>
        <v>0.7708333333333334</v>
      </c>
      <c r="K26" s="23">
        <v>0</v>
      </c>
      <c r="L26" s="22">
        <v>46</v>
      </c>
      <c r="M26" s="16">
        <f t="shared" si="2"/>
        <v>0.9583333333333334</v>
      </c>
      <c r="N26" s="22">
        <v>46</v>
      </c>
      <c r="O26" s="16">
        <f t="shared" si="3"/>
        <v>0.9583333333333334</v>
      </c>
      <c r="P26" s="30">
        <v>46</v>
      </c>
      <c r="Q26" s="21">
        <v>48</v>
      </c>
      <c r="R26" s="16">
        <f t="shared" si="4"/>
        <v>1</v>
      </c>
      <c r="S26" s="22">
        <v>46</v>
      </c>
      <c r="T26" s="16">
        <f t="shared" si="5"/>
        <v>0.9583333333333334</v>
      </c>
      <c r="U26" s="22">
        <v>46</v>
      </c>
      <c r="V26" s="16">
        <f t="shared" si="6"/>
        <v>0.9583333333333334</v>
      </c>
      <c r="W26" s="23">
        <v>29</v>
      </c>
      <c r="X26" s="16">
        <f t="shared" si="7"/>
        <v>0.6041666666666666</v>
      </c>
      <c r="Y26" s="36">
        <v>48</v>
      </c>
      <c r="Z26" s="16">
        <f t="shared" si="8"/>
        <v>1</v>
      </c>
    </row>
    <row r="27" spans="2:26" ht="24.75" customHeight="1">
      <c r="B27" s="19"/>
      <c r="C27" s="13" t="s">
        <v>38</v>
      </c>
      <c r="D27" s="20">
        <v>28</v>
      </c>
      <c r="E27" s="21">
        <v>28</v>
      </c>
      <c r="F27" s="16">
        <f t="shared" si="9"/>
        <v>1</v>
      </c>
      <c r="G27" s="22">
        <v>16</v>
      </c>
      <c r="H27" s="16">
        <f t="shared" si="0"/>
        <v>0.5714285714285714</v>
      </c>
      <c r="I27" s="22">
        <v>16</v>
      </c>
      <c r="J27" s="16">
        <f t="shared" si="1"/>
        <v>0.5714285714285714</v>
      </c>
      <c r="K27" s="23">
        <v>0</v>
      </c>
      <c r="L27" s="22">
        <v>27</v>
      </c>
      <c r="M27" s="16">
        <f t="shared" si="2"/>
        <v>0.9642857142857143</v>
      </c>
      <c r="N27" s="22">
        <v>27</v>
      </c>
      <c r="O27" s="16">
        <f t="shared" si="3"/>
        <v>0.9642857142857143</v>
      </c>
      <c r="P27" s="30">
        <v>27</v>
      </c>
      <c r="Q27" s="21">
        <v>27</v>
      </c>
      <c r="R27" s="16">
        <f t="shared" si="4"/>
        <v>0.9642857142857143</v>
      </c>
      <c r="S27" s="22">
        <v>26</v>
      </c>
      <c r="T27" s="16">
        <f t="shared" si="5"/>
        <v>0.9285714285714286</v>
      </c>
      <c r="U27" s="22">
        <v>26</v>
      </c>
      <c r="V27" s="16">
        <f t="shared" si="6"/>
        <v>0.9285714285714286</v>
      </c>
      <c r="W27" s="23">
        <v>16</v>
      </c>
      <c r="X27" s="16">
        <f t="shared" si="7"/>
        <v>0.5714285714285714</v>
      </c>
      <c r="Y27" s="36">
        <v>27</v>
      </c>
      <c r="Z27" s="16">
        <f t="shared" si="8"/>
        <v>0.9642857142857143</v>
      </c>
    </row>
    <row r="28" spans="2:26" ht="24.75" customHeight="1">
      <c r="B28" s="24"/>
      <c r="C28" s="13" t="s">
        <v>39</v>
      </c>
      <c r="D28" s="25">
        <v>52</v>
      </c>
      <c r="E28" s="26">
        <v>52</v>
      </c>
      <c r="F28" s="16">
        <f t="shared" si="9"/>
        <v>1</v>
      </c>
      <c r="G28" s="26">
        <v>28</v>
      </c>
      <c r="H28" s="16">
        <f t="shared" si="0"/>
        <v>0.5384615384615384</v>
      </c>
      <c r="I28" s="26">
        <v>28</v>
      </c>
      <c r="J28" s="16">
        <f t="shared" si="1"/>
        <v>0.5384615384615384</v>
      </c>
      <c r="K28" s="31">
        <v>0</v>
      </c>
      <c r="L28" s="26">
        <v>44</v>
      </c>
      <c r="M28" s="16">
        <f t="shared" si="2"/>
        <v>0.8461538461538461</v>
      </c>
      <c r="N28" s="26">
        <v>44</v>
      </c>
      <c r="O28" s="16">
        <f t="shared" si="3"/>
        <v>0.8461538461538461</v>
      </c>
      <c r="P28" s="31">
        <v>44</v>
      </c>
      <c r="Q28" s="26">
        <v>52</v>
      </c>
      <c r="R28" s="16">
        <f t="shared" si="4"/>
        <v>1</v>
      </c>
      <c r="S28" s="26">
        <v>41</v>
      </c>
      <c r="T28" s="16">
        <f t="shared" si="5"/>
        <v>0.7884615384615384</v>
      </c>
      <c r="U28" s="26">
        <v>41</v>
      </c>
      <c r="V28" s="16">
        <f t="shared" si="6"/>
        <v>0.7884615384615384</v>
      </c>
      <c r="W28" s="31">
        <v>19</v>
      </c>
      <c r="X28" s="16">
        <f t="shared" si="7"/>
        <v>0.36538461538461536</v>
      </c>
      <c r="Y28" s="36">
        <v>50</v>
      </c>
      <c r="Z28" s="16">
        <f t="shared" si="8"/>
        <v>0.9615384615384616</v>
      </c>
    </row>
    <row r="29" spans="2:26" ht="24.75" customHeight="1">
      <c r="B29" s="57" t="s">
        <v>5</v>
      </c>
      <c r="C29" s="57"/>
      <c r="D29" s="7">
        <f>SUM(D6,D7,D12,D18,D24)</f>
        <v>8485</v>
      </c>
      <c r="E29" s="7">
        <f>SUM(E6,E7,E12,E18,E24)</f>
        <v>8218</v>
      </c>
      <c r="F29" s="9">
        <f t="shared" si="9"/>
        <v>0.968532704773129</v>
      </c>
      <c r="G29" s="7">
        <f>SUM(G6,G7,G12,G18,G24)</f>
        <v>5076</v>
      </c>
      <c r="H29" s="9">
        <f t="shared" si="0"/>
        <v>0.5982321744254567</v>
      </c>
      <c r="I29" s="7">
        <f>SUM(I6,I7,I12,I18,I24)</f>
        <v>4962</v>
      </c>
      <c r="J29" s="9">
        <f t="shared" si="1"/>
        <v>0.5847967000589275</v>
      </c>
      <c r="K29" s="7">
        <f>SUM(K6,K7,K12,K18,K24)</f>
        <v>1</v>
      </c>
      <c r="L29" s="7">
        <f>SUM(L6,L7,L12,L18,L24)</f>
        <v>7956</v>
      </c>
      <c r="M29" s="9">
        <f t="shared" si="2"/>
        <v>0.9376546847377726</v>
      </c>
      <c r="N29" s="7">
        <f>SUM(N6,N7,N12,N18,N24)</f>
        <v>7956</v>
      </c>
      <c r="O29" s="9">
        <f t="shared" si="3"/>
        <v>0.9376546847377726</v>
      </c>
      <c r="P29" s="7">
        <f>SUM(P6,P7,P12,P18,P24)</f>
        <v>7956</v>
      </c>
      <c r="Q29" s="7">
        <f>SUM(Q6,Q7,Q12,Q18,Q24)</f>
        <v>8239</v>
      </c>
      <c r="R29" s="9">
        <f t="shared" si="4"/>
        <v>0.9710076605774897</v>
      </c>
      <c r="S29" s="7">
        <f>SUM(S6,S7,S12,S18,S24)</f>
        <v>7411</v>
      </c>
      <c r="T29" s="9">
        <f t="shared" si="5"/>
        <v>0.8734236888626988</v>
      </c>
      <c r="U29" s="7">
        <f>SUM(U6,U7,U12,U18,U24)</f>
        <v>7644</v>
      </c>
      <c r="V29" s="9">
        <f t="shared" si="6"/>
        <v>0.9008839127872716</v>
      </c>
      <c r="W29" s="7">
        <f>SUM(W6,W7,W12,W18,W24)</f>
        <v>4026</v>
      </c>
      <c r="X29" s="9">
        <f t="shared" si="7"/>
        <v>0.4744843842074249</v>
      </c>
      <c r="Y29" s="7">
        <f>SUM(Y6,Y7,Y12,Y18,Y24)</f>
        <v>7988</v>
      </c>
      <c r="Z29" s="9">
        <f t="shared" si="8"/>
        <v>0.9414260459634649</v>
      </c>
    </row>
    <row r="30" spans="2:16" ht="14.25">
      <c r="B30" s="32"/>
      <c r="C30" s="32"/>
      <c r="D30" s="33"/>
      <c r="E30" s="33"/>
      <c r="F30" s="34"/>
      <c r="G30" s="33"/>
      <c r="H30" s="33"/>
      <c r="I30" s="34"/>
      <c r="J30" s="33"/>
      <c r="K30" s="33"/>
      <c r="L30" s="34"/>
      <c r="M30" s="33"/>
      <c r="N30" s="33"/>
      <c r="O30" s="34"/>
      <c r="P30" s="33"/>
    </row>
    <row r="31" spans="2:16" ht="16.5">
      <c r="B31" s="37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6" ht="16.5">
      <c r="B32" s="37" t="s">
        <v>44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/>
  <mergeCells count="18">
    <mergeCell ref="W4:X4"/>
    <mergeCell ref="Y4:Z4"/>
    <mergeCell ref="I4:J4"/>
    <mergeCell ref="L4:M4"/>
    <mergeCell ref="Q4:R4"/>
    <mergeCell ref="S4:T4"/>
    <mergeCell ref="U4:V4"/>
    <mergeCell ref="N4:O4"/>
    <mergeCell ref="D4:D5"/>
    <mergeCell ref="E4:F4"/>
    <mergeCell ref="G4:H4"/>
    <mergeCell ref="B29:C29"/>
    <mergeCell ref="B6:C6"/>
    <mergeCell ref="B7:C7"/>
    <mergeCell ref="B12:C12"/>
    <mergeCell ref="B18:C18"/>
    <mergeCell ref="B24:C24"/>
    <mergeCell ref="B4:C5"/>
  </mergeCells>
  <printOptions horizontalCentered="1"/>
  <pageMargins left="0.5118110236220472" right="0.5905511811023623" top="0.7480314960629921" bottom="0.5511811023622047" header="0.31496062992125984" footer="0.31496062992125984"/>
  <pageSetup fitToHeight="1" fitToWidth="1" horizontalDpi="600" verticalDpi="600" orientation="landscape" paperSize="9" scale="54" r:id="rId1"/>
  <headerFooter>
    <oddFooter>&amp;R44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2" sqref="F2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15" customHeight="1">
      <c r="B1" s="1"/>
    </row>
    <row r="2" spans="2:16" ht="25.5" customHeight="1">
      <c r="B2" s="38" t="s">
        <v>48</v>
      </c>
      <c r="C2" s="38"/>
      <c r="D2" s="39"/>
      <c r="E2" s="39"/>
      <c r="F2" s="39"/>
      <c r="G2" s="39"/>
      <c r="H2" s="39"/>
      <c r="I2" s="39"/>
      <c r="J2" s="2"/>
      <c r="K2" s="2"/>
      <c r="L2" s="2"/>
      <c r="M2" s="2"/>
      <c r="N2" s="2"/>
      <c r="O2" s="2"/>
      <c r="P2" s="2"/>
    </row>
    <row r="3" spans="2:28" ht="24.75" customHeight="1">
      <c r="B3" s="59"/>
      <c r="C3" s="60"/>
      <c r="D3" s="66" t="s">
        <v>0</v>
      </c>
      <c r="E3" s="56" t="s">
        <v>13</v>
      </c>
      <c r="F3" s="55"/>
      <c r="G3" s="56" t="s">
        <v>14</v>
      </c>
      <c r="H3" s="55"/>
      <c r="I3" s="56" t="s">
        <v>15</v>
      </c>
      <c r="J3" s="55"/>
      <c r="K3" s="40" t="s">
        <v>7</v>
      </c>
      <c r="L3" s="56" t="s">
        <v>16</v>
      </c>
      <c r="M3" s="55"/>
      <c r="N3" s="56" t="s">
        <v>17</v>
      </c>
      <c r="O3" s="55"/>
      <c r="P3" s="3" t="s">
        <v>7</v>
      </c>
      <c r="Q3" s="63" t="s">
        <v>40</v>
      </c>
      <c r="R3" s="64"/>
      <c r="S3" s="65" t="s">
        <v>41</v>
      </c>
      <c r="T3" s="64"/>
      <c r="U3" s="65" t="s">
        <v>8</v>
      </c>
      <c r="V3" s="64"/>
      <c r="W3" s="65" t="s">
        <v>9</v>
      </c>
      <c r="X3" s="64"/>
      <c r="Y3" s="65" t="s">
        <v>45</v>
      </c>
      <c r="Z3" s="64"/>
      <c r="AA3" s="65" t="s">
        <v>42</v>
      </c>
      <c r="AB3" s="64"/>
    </row>
    <row r="4" spans="2:28" ht="34.5" customHeight="1">
      <c r="B4" s="61"/>
      <c r="C4" s="62"/>
      <c r="D4" s="67"/>
      <c r="E4" s="46" t="s">
        <v>18</v>
      </c>
      <c r="F4" s="4" t="s">
        <v>19</v>
      </c>
      <c r="G4" s="46" t="s">
        <v>18</v>
      </c>
      <c r="H4" s="4" t="s">
        <v>19</v>
      </c>
      <c r="I4" s="46" t="s">
        <v>18</v>
      </c>
      <c r="J4" s="4" t="s">
        <v>19</v>
      </c>
      <c r="K4" s="6" t="s">
        <v>20</v>
      </c>
      <c r="L4" s="35" t="s">
        <v>18</v>
      </c>
      <c r="M4" s="4" t="s">
        <v>19</v>
      </c>
      <c r="N4" s="35" t="s">
        <v>18</v>
      </c>
      <c r="O4" s="4" t="s">
        <v>19</v>
      </c>
      <c r="P4" s="5" t="s">
        <v>21</v>
      </c>
      <c r="Q4" s="43" t="s">
        <v>18</v>
      </c>
      <c r="R4" s="4" t="s">
        <v>19</v>
      </c>
      <c r="S4" s="46" t="s">
        <v>18</v>
      </c>
      <c r="T4" s="4" t="s">
        <v>19</v>
      </c>
      <c r="U4" s="46" t="s">
        <v>18</v>
      </c>
      <c r="V4" s="4" t="s">
        <v>19</v>
      </c>
      <c r="W4" s="46" t="s">
        <v>18</v>
      </c>
      <c r="X4" s="4" t="s">
        <v>19</v>
      </c>
      <c r="Y4" s="46" t="s">
        <v>18</v>
      </c>
      <c r="Z4" s="4" t="s">
        <v>19</v>
      </c>
      <c r="AA4" s="46" t="s">
        <v>18</v>
      </c>
      <c r="AB4" s="4" t="s">
        <v>19</v>
      </c>
    </row>
    <row r="5" spans="2:28" ht="24.75" customHeight="1">
      <c r="B5" s="58" t="s">
        <v>6</v>
      </c>
      <c r="C5" s="58"/>
      <c r="D5" s="7">
        <v>3807</v>
      </c>
      <c r="E5" s="8">
        <v>3721</v>
      </c>
      <c r="F5" s="9">
        <f>E5/$D5</f>
        <v>0.9774100341476228</v>
      </c>
      <c r="G5" s="10">
        <v>3454</v>
      </c>
      <c r="H5" s="9">
        <f>G5/$D5</f>
        <v>0.9072760703966378</v>
      </c>
      <c r="I5" s="10">
        <v>3455</v>
      </c>
      <c r="J5" s="9">
        <f aca="true" t="shared" si="0" ref="J5:J27">I5/$D5</f>
        <v>0.9075387444181771</v>
      </c>
      <c r="K5" s="11">
        <v>0</v>
      </c>
      <c r="L5" s="10">
        <v>3701</v>
      </c>
      <c r="M5" s="9">
        <f aca="true" t="shared" si="1" ref="M5:M27">L5/$D5</f>
        <v>0.9721565537168374</v>
      </c>
      <c r="N5" s="10">
        <v>3701</v>
      </c>
      <c r="O5" s="9">
        <f aca="true" t="shared" si="2" ref="O5:O27">N5/$D5</f>
        <v>0.9721565537168374</v>
      </c>
      <c r="P5" s="11">
        <v>3701</v>
      </c>
      <c r="Q5" s="44">
        <v>3699</v>
      </c>
      <c r="R5" s="9">
        <f aca="true" t="shared" si="3" ref="R5:T28">Q5/$D5</f>
        <v>0.9716312056737588</v>
      </c>
      <c r="S5" s="10">
        <v>3614</v>
      </c>
      <c r="T5" s="9">
        <f t="shared" si="3"/>
        <v>0.9493039138429209</v>
      </c>
      <c r="U5" s="10">
        <v>3633</v>
      </c>
      <c r="V5" s="9">
        <f aca="true" t="shared" si="4" ref="V5:V28">U5/$D5</f>
        <v>0.9542947202521671</v>
      </c>
      <c r="W5" s="10">
        <v>3291</v>
      </c>
      <c r="X5" s="9">
        <f aca="true" t="shared" si="5" ref="X5:X28">W5/$D5</f>
        <v>0.8644602048857368</v>
      </c>
      <c r="Y5" s="10">
        <v>2214</v>
      </c>
      <c r="Z5" s="9">
        <f aca="true" t="shared" si="6" ref="Z5:Z28">Y5/$D5</f>
        <v>0.5815602836879432</v>
      </c>
      <c r="AA5" s="10">
        <v>3616</v>
      </c>
      <c r="AB5" s="9">
        <f aca="true" t="shared" si="7" ref="AB5:AB28">AA5/$D5</f>
        <v>0.9498292618859995</v>
      </c>
    </row>
    <row r="6" spans="2:28" ht="24.75" customHeight="1">
      <c r="B6" s="57" t="s">
        <v>1</v>
      </c>
      <c r="C6" s="57"/>
      <c r="D6" s="7">
        <f>SUM(D7:D10)</f>
        <v>1813</v>
      </c>
      <c r="E6" s="7">
        <f>SUM(E7:E10)</f>
        <v>1762</v>
      </c>
      <c r="F6" s="9">
        <f>E6/$D6</f>
        <v>0.9718698290126861</v>
      </c>
      <c r="G6" s="7">
        <f>SUM(G7:G10)</f>
        <v>1713</v>
      </c>
      <c r="H6" s="9">
        <f>G6/$D6</f>
        <v>0.9448428019856592</v>
      </c>
      <c r="I6" s="7">
        <f>SUM(I7:I10)</f>
        <v>1728</v>
      </c>
      <c r="J6" s="9">
        <f t="shared" si="0"/>
        <v>0.9531163816878102</v>
      </c>
      <c r="K6" s="7">
        <f>SUM(K7:K10)</f>
        <v>0</v>
      </c>
      <c r="L6" s="7">
        <f>SUM(L7:L10)</f>
        <v>1758</v>
      </c>
      <c r="M6" s="9">
        <f t="shared" si="1"/>
        <v>0.9696635410921125</v>
      </c>
      <c r="N6" s="7">
        <f>SUM(N7:N10)</f>
        <v>1758</v>
      </c>
      <c r="O6" s="9">
        <f t="shared" si="2"/>
        <v>0.9696635410921125</v>
      </c>
      <c r="P6" s="7">
        <v>912</v>
      </c>
      <c r="Q6" s="44">
        <f>SUM(Q7:Q10)</f>
        <v>1767</v>
      </c>
      <c r="R6" s="9">
        <f t="shared" si="3"/>
        <v>0.9746276889134032</v>
      </c>
      <c r="S6" s="7">
        <f>SUM(S7:S10)</f>
        <v>1731</v>
      </c>
      <c r="T6" s="9">
        <f t="shared" si="3"/>
        <v>0.9547710976282405</v>
      </c>
      <c r="U6" s="7">
        <f>SUM(U7:U10)</f>
        <v>1740</v>
      </c>
      <c r="V6" s="9">
        <f t="shared" si="4"/>
        <v>0.9597352454495311</v>
      </c>
      <c r="W6" s="7">
        <f>SUM(W7:W10)</f>
        <v>1614</v>
      </c>
      <c r="X6" s="9">
        <f t="shared" si="5"/>
        <v>0.8902371759514617</v>
      </c>
      <c r="Y6" s="7">
        <f>SUM(Y7:Y10)</f>
        <v>804</v>
      </c>
      <c r="Z6" s="9">
        <f t="shared" si="6"/>
        <v>0.44346387203530063</v>
      </c>
      <c r="AA6" s="7">
        <f>SUM(AA7:AA10)</f>
        <v>1684</v>
      </c>
      <c r="AB6" s="9">
        <f t="shared" si="7"/>
        <v>0.9288472145615003</v>
      </c>
    </row>
    <row r="7" spans="2:28" ht="24.75" customHeight="1">
      <c r="B7" s="12"/>
      <c r="C7" s="13" t="s">
        <v>22</v>
      </c>
      <c r="D7" s="14">
        <v>933</v>
      </c>
      <c r="E7" s="15">
        <v>927</v>
      </c>
      <c r="F7" s="16">
        <f>E7/$D7</f>
        <v>0.9935691318327974</v>
      </c>
      <c r="G7" s="17">
        <v>894</v>
      </c>
      <c r="H7" s="16">
        <f>G7/$D7</f>
        <v>0.9581993569131833</v>
      </c>
      <c r="I7" s="17">
        <v>894</v>
      </c>
      <c r="J7" s="16">
        <f t="shared" si="0"/>
        <v>0.9581993569131833</v>
      </c>
      <c r="K7" s="18">
        <v>0</v>
      </c>
      <c r="L7" s="17">
        <v>912</v>
      </c>
      <c r="M7" s="16">
        <f t="shared" si="1"/>
        <v>0.977491961414791</v>
      </c>
      <c r="N7" s="17">
        <v>912</v>
      </c>
      <c r="O7" s="16">
        <f t="shared" si="2"/>
        <v>0.977491961414791</v>
      </c>
      <c r="P7" s="18">
        <v>912</v>
      </c>
      <c r="Q7" s="17">
        <v>919</v>
      </c>
      <c r="R7" s="16">
        <f t="shared" si="3"/>
        <v>0.984994640943194</v>
      </c>
      <c r="S7" s="17">
        <v>908</v>
      </c>
      <c r="T7" s="16">
        <f t="shared" si="3"/>
        <v>0.9732047159699893</v>
      </c>
      <c r="U7" s="17">
        <v>913</v>
      </c>
      <c r="V7" s="16">
        <f t="shared" si="4"/>
        <v>0.9785637727759914</v>
      </c>
      <c r="W7" s="17">
        <v>835</v>
      </c>
      <c r="X7" s="16">
        <f t="shared" si="5"/>
        <v>0.894962486602358</v>
      </c>
      <c r="Y7" s="17">
        <v>610</v>
      </c>
      <c r="Z7" s="16">
        <f t="shared" si="6"/>
        <v>0.6538049303322615</v>
      </c>
      <c r="AA7" s="17">
        <v>877</v>
      </c>
      <c r="AB7" s="16">
        <f t="shared" si="7"/>
        <v>0.939978563772776</v>
      </c>
    </row>
    <row r="8" spans="2:28" ht="24.75" customHeight="1">
      <c r="B8" s="19"/>
      <c r="C8" s="13" t="s">
        <v>23</v>
      </c>
      <c r="D8" s="20">
        <v>356</v>
      </c>
      <c r="E8" s="21">
        <v>340</v>
      </c>
      <c r="F8" s="16">
        <f aca="true" t="shared" si="8" ref="F8:H28">E8/$D8</f>
        <v>0.9550561797752809</v>
      </c>
      <c r="G8" s="22">
        <v>325</v>
      </c>
      <c r="H8" s="16">
        <f t="shared" si="8"/>
        <v>0.9129213483146067</v>
      </c>
      <c r="I8" s="22">
        <v>340</v>
      </c>
      <c r="J8" s="16">
        <f t="shared" si="0"/>
        <v>0.9550561797752809</v>
      </c>
      <c r="K8" s="23">
        <v>0</v>
      </c>
      <c r="L8" s="22">
        <v>345</v>
      </c>
      <c r="M8" s="16">
        <f t="shared" si="1"/>
        <v>0.9691011235955056</v>
      </c>
      <c r="N8" s="22">
        <v>345</v>
      </c>
      <c r="O8" s="16">
        <f t="shared" si="2"/>
        <v>0.9691011235955056</v>
      </c>
      <c r="P8" s="23">
        <v>345</v>
      </c>
      <c r="Q8" s="22">
        <v>345</v>
      </c>
      <c r="R8" s="16">
        <f t="shared" si="3"/>
        <v>0.9691011235955056</v>
      </c>
      <c r="S8" s="22">
        <v>327</v>
      </c>
      <c r="T8" s="16">
        <f t="shared" si="3"/>
        <v>0.9185393258426966</v>
      </c>
      <c r="U8" s="22">
        <v>327</v>
      </c>
      <c r="V8" s="16">
        <f t="shared" si="4"/>
        <v>0.9185393258426966</v>
      </c>
      <c r="W8" s="22">
        <v>305</v>
      </c>
      <c r="X8" s="16">
        <f t="shared" si="5"/>
        <v>0.8567415730337079</v>
      </c>
      <c r="Y8" s="22">
        <v>172</v>
      </c>
      <c r="Z8" s="16">
        <f t="shared" si="6"/>
        <v>0.48314606741573035</v>
      </c>
      <c r="AA8" s="22">
        <v>328</v>
      </c>
      <c r="AB8" s="16">
        <f t="shared" si="7"/>
        <v>0.9213483146067416</v>
      </c>
    </row>
    <row r="9" spans="2:28" ht="24.75" customHeight="1">
      <c r="B9" s="19"/>
      <c r="C9" s="13" t="s">
        <v>24</v>
      </c>
      <c r="D9" s="20">
        <v>463</v>
      </c>
      <c r="E9" s="21">
        <v>437</v>
      </c>
      <c r="F9" s="16">
        <f t="shared" si="8"/>
        <v>0.9438444924406048</v>
      </c>
      <c r="G9" s="22">
        <v>437</v>
      </c>
      <c r="H9" s="16">
        <f t="shared" si="8"/>
        <v>0.9438444924406048</v>
      </c>
      <c r="I9" s="22">
        <v>437</v>
      </c>
      <c r="J9" s="16">
        <f t="shared" si="0"/>
        <v>0.9438444924406048</v>
      </c>
      <c r="K9" s="23">
        <v>0</v>
      </c>
      <c r="L9" s="22">
        <v>443</v>
      </c>
      <c r="M9" s="16">
        <f t="shared" si="1"/>
        <v>0.9568034557235421</v>
      </c>
      <c r="N9" s="22">
        <v>443</v>
      </c>
      <c r="O9" s="16">
        <f t="shared" si="2"/>
        <v>0.9568034557235421</v>
      </c>
      <c r="P9" s="23">
        <v>443</v>
      </c>
      <c r="Q9" s="22">
        <v>445</v>
      </c>
      <c r="R9" s="16">
        <f t="shared" si="3"/>
        <v>0.9611231101511879</v>
      </c>
      <c r="S9" s="22">
        <v>438</v>
      </c>
      <c r="T9" s="16">
        <f t="shared" si="3"/>
        <v>0.9460043196544277</v>
      </c>
      <c r="U9" s="22">
        <v>442</v>
      </c>
      <c r="V9" s="16">
        <f t="shared" si="4"/>
        <v>0.9546436285097192</v>
      </c>
      <c r="W9" s="22">
        <v>416</v>
      </c>
      <c r="X9" s="16">
        <f t="shared" si="5"/>
        <v>0.8984881209503239</v>
      </c>
      <c r="Y9" s="22">
        <v>9</v>
      </c>
      <c r="Z9" s="16">
        <f t="shared" si="6"/>
        <v>0.019438444924406047</v>
      </c>
      <c r="AA9" s="22">
        <v>421</v>
      </c>
      <c r="AB9" s="16">
        <f t="shared" si="7"/>
        <v>0.9092872570194385</v>
      </c>
    </row>
    <row r="10" spans="2:28" ht="24.75" customHeight="1">
      <c r="B10" s="24"/>
      <c r="C10" s="13" t="s">
        <v>25</v>
      </c>
      <c r="D10" s="25">
        <v>61</v>
      </c>
      <c r="E10" s="26">
        <v>58</v>
      </c>
      <c r="F10" s="16">
        <f t="shared" si="8"/>
        <v>0.9508196721311475</v>
      </c>
      <c r="G10" s="27">
        <v>57</v>
      </c>
      <c r="H10" s="16">
        <f t="shared" si="8"/>
        <v>0.9344262295081968</v>
      </c>
      <c r="I10" s="27">
        <v>57</v>
      </c>
      <c r="J10" s="16">
        <f>I10/$D10</f>
        <v>0.9344262295081968</v>
      </c>
      <c r="K10" s="28">
        <v>0</v>
      </c>
      <c r="L10" s="27">
        <v>58</v>
      </c>
      <c r="M10" s="16">
        <f t="shared" si="1"/>
        <v>0.9508196721311475</v>
      </c>
      <c r="N10" s="27">
        <v>58</v>
      </c>
      <c r="O10" s="16">
        <f t="shared" si="2"/>
        <v>0.9508196721311475</v>
      </c>
      <c r="P10" s="28">
        <v>58</v>
      </c>
      <c r="Q10" s="27">
        <v>58</v>
      </c>
      <c r="R10" s="16">
        <f t="shared" si="3"/>
        <v>0.9508196721311475</v>
      </c>
      <c r="S10" s="27">
        <v>58</v>
      </c>
      <c r="T10" s="16">
        <f t="shared" si="3"/>
        <v>0.9508196721311475</v>
      </c>
      <c r="U10" s="27">
        <v>58</v>
      </c>
      <c r="V10" s="16">
        <f t="shared" si="4"/>
        <v>0.9508196721311475</v>
      </c>
      <c r="W10" s="27">
        <v>58</v>
      </c>
      <c r="X10" s="16">
        <f t="shared" si="5"/>
        <v>0.9508196721311475</v>
      </c>
      <c r="Y10" s="27">
        <v>13</v>
      </c>
      <c r="Z10" s="16">
        <f t="shared" si="6"/>
        <v>0.21311475409836064</v>
      </c>
      <c r="AA10" s="27">
        <v>58</v>
      </c>
      <c r="AB10" s="16">
        <f t="shared" si="7"/>
        <v>0.9508196721311475</v>
      </c>
    </row>
    <row r="11" spans="2:28" ht="24.75" customHeight="1">
      <c r="B11" s="57" t="s">
        <v>2</v>
      </c>
      <c r="C11" s="57"/>
      <c r="D11" s="7">
        <f>SUM(D12:D16)</f>
        <v>2468</v>
      </c>
      <c r="E11" s="7">
        <f>SUM(E12:E16)</f>
        <v>2371</v>
      </c>
      <c r="F11" s="9">
        <f t="shared" si="8"/>
        <v>0.9606969205834684</v>
      </c>
      <c r="G11" s="7">
        <f>SUM(G12:G16)</f>
        <v>2229</v>
      </c>
      <c r="H11" s="9">
        <f t="shared" si="8"/>
        <v>0.903160453808752</v>
      </c>
      <c r="I11" s="7">
        <f>SUM(I12:I16)</f>
        <v>2228</v>
      </c>
      <c r="J11" s="9">
        <f t="shared" si="0"/>
        <v>0.9027552674230146</v>
      </c>
      <c r="K11" s="7">
        <f>SUM(K12:K16)</f>
        <v>0</v>
      </c>
      <c r="L11" s="7">
        <f>SUM(L12:L16)</f>
        <v>2354</v>
      </c>
      <c r="M11" s="9">
        <f t="shared" si="1"/>
        <v>0.953808752025932</v>
      </c>
      <c r="N11" s="7">
        <f>SUM(N12:N16)</f>
        <v>2354</v>
      </c>
      <c r="O11" s="9">
        <f t="shared" si="2"/>
        <v>0.953808752025932</v>
      </c>
      <c r="P11" s="7">
        <f>SUM(P12:P16)</f>
        <v>2354</v>
      </c>
      <c r="Q11" s="7">
        <f>SUM(Q12:Q16)</f>
        <v>2379</v>
      </c>
      <c r="R11" s="9">
        <f t="shared" si="3"/>
        <v>0.9639384116693679</v>
      </c>
      <c r="S11" s="7">
        <f>SUM(S12:S16)</f>
        <v>2307</v>
      </c>
      <c r="T11" s="9">
        <f t="shared" si="3"/>
        <v>0.9347649918962723</v>
      </c>
      <c r="U11" s="7">
        <f>SUM(U12:U16)</f>
        <v>2322</v>
      </c>
      <c r="V11" s="9">
        <f t="shared" si="4"/>
        <v>0.9408427876823339</v>
      </c>
      <c r="W11" s="7">
        <f>SUM(W12:W16)</f>
        <v>2123</v>
      </c>
      <c r="X11" s="9">
        <f t="shared" si="5"/>
        <v>0.8602106969205835</v>
      </c>
      <c r="Y11" s="7">
        <f>SUM(Y12:Y16)</f>
        <v>1172</v>
      </c>
      <c r="Z11" s="9">
        <f t="shared" si="6"/>
        <v>0.47487844408427876</v>
      </c>
      <c r="AA11" s="7">
        <f>SUM(AA12:AA16)</f>
        <v>2285</v>
      </c>
      <c r="AB11" s="9">
        <f t="shared" si="7"/>
        <v>0.9258508914100486</v>
      </c>
    </row>
    <row r="12" spans="2:28" ht="24.75" customHeight="1">
      <c r="B12" s="12"/>
      <c r="C12" s="13" t="s">
        <v>26</v>
      </c>
      <c r="D12" s="14">
        <v>982</v>
      </c>
      <c r="E12" s="15">
        <v>916</v>
      </c>
      <c r="F12" s="16">
        <f t="shared" si="8"/>
        <v>0.9327902240325866</v>
      </c>
      <c r="G12" s="15">
        <v>854</v>
      </c>
      <c r="H12" s="16">
        <f t="shared" si="8"/>
        <v>0.869653767820774</v>
      </c>
      <c r="I12" s="15">
        <v>853</v>
      </c>
      <c r="J12" s="16">
        <f t="shared" si="0"/>
        <v>0.8686354378818737</v>
      </c>
      <c r="K12" s="29">
        <v>0</v>
      </c>
      <c r="L12" s="15">
        <v>915</v>
      </c>
      <c r="M12" s="16">
        <f t="shared" si="1"/>
        <v>0.9317718940936863</v>
      </c>
      <c r="N12" s="15">
        <v>915</v>
      </c>
      <c r="O12" s="16">
        <f t="shared" si="2"/>
        <v>0.9317718940936863</v>
      </c>
      <c r="P12" s="15">
        <v>915</v>
      </c>
      <c r="Q12" s="15">
        <v>923</v>
      </c>
      <c r="R12" s="16">
        <f t="shared" si="3"/>
        <v>0.939918533604888</v>
      </c>
      <c r="S12" s="15">
        <v>893</v>
      </c>
      <c r="T12" s="16">
        <f t="shared" si="3"/>
        <v>0.9093686354378818</v>
      </c>
      <c r="U12" s="15">
        <v>896</v>
      </c>
      <c r="V12" s="16">
        <f t="shared" si="4"/>
        <v>0.9124236252545825</v>
      </c>
      <c r="W12" s="29">
        <v>816</v>
      </c>
      <c r="X12" s="16">
        <f t="shared" si="5"/>
        <v>0.8309572301425662</v>
      </c>
      <c r="Y12" s="49">
        <v>462</v>
      </c>
      <c r="Z12" s="16">
        <f t="shared" si="6"/>
        <v>0.47046843177189407</v>
      </c>
      <c r="AA12" s="49">
        <v>891</v>
      </c>
      <c r="AB12" s="16">
        <f t="shared" si="7"/>
        <v>0.9073319755600815</v>
      </c>
    </row>
    <row r="13" spans="2:28" ht="24.75" customHeight="1">
      <c r="B13" s="19"/>
      <c r="C13" s="13" t="s">
        <v>27</v>
      </c>
      <c r="D13" s="20">
        <v>358</v>
      </c>
      <c r="E13" s="21">
        <v>344</v>
      </c>
      <c r="F13" s="16">
        <f t="shared" si="8"/>
        <v>0.9608938547486033</v>
      </c>
      <c r="G13" s="22">
        <v>332</v>
      </c>
      <c r="H13" s="16">
        <f>G13/$D13</f>
        <v>0.9273743016759777</v>
      </c>
      <c r="I13" s="22">
        <v>332</v>
      </c>
      <c r="J13" s="16">
        <f t="shared" si="0"/>
        <v>0.9273743016759777</v>
      </c>
      <c r="K13" s="23">
        <v>0</v>
      </c>
      <c r="L13" s="22">
        <v>342</v>
      </c>
      <c r="M13" s="16">
        <f t="shared" si="1"/>
        <v>0.9553072625698324</v>
      </c>
      <c r="N13" s="22">
        <v>342</v>
      </c>
      <c r="O13" s="16">
        <f t="shared" si="2"/>
        <v>0.9553072625698324</v>
      </c>
      <c r="P13" s="22">
        <v>342</v>
      </c>
      <c r="Q13" s="21">
        <v>569</v>
      </c>
      <c r="R13" s="16">
        <f t="shared" si="3"/>
        <v>1.589385474860335</v>
      </c>
      <c r="S13" s="22">
        <v>333</v>
      </c>
      <c r="T13" s="16">
        <f t="shared" si="3"/>
        <v>0.9301675977653632</v>
      </c>
      <c r="U13" s="22">
        <v>339</v>
      </c>
      <c r="V13" s="16">
        <f t="shared" si="4"/>
        <v>0.946927374301676</v>
      </c>
      <c r="W13" s="23">
        <v>307</v>
      </c>
      <c r="X13" s="16">
        <f t="shared" si="5"/>
        <v>0.8575418994413407</v>
      </c>
      <c r="Y13" s="50">
        <v>237</v>
      </c>
      <c r="Z13" s="16">
        <f t="shared" si="6"/>
        <v>0.6620111731843575</v>
      </c>
      <c r="AA13" s="50">
        <v>321</v>
      </c>
      <c r="AB13" s="16">
        <f t="shared" si="7"/>
        <v>0.8966480446927374</v>
      </c>
    </row>
    <row r="14" spans="2:28" ht="24.75" customHeight="1">
      <c r="B14" s="19"/>
      <c r="C14" s="13" t="s">
        <v>28</v>
      </c>
      <c r="D14" s="20">
        <v>574</v>
      </c>
      <c r="E14" s="21">
        <v>567</v>
      </c>
      <c r="F14" s="16">
        <f t="shared" si="8"/>
        <v>0.9878048780487805</v>
      </c>
      <c r="G14" s="22">
        <v>536</v>
      </c>
      <c r="H14" s="16">
        <f>G14/$D14</f>
        <v>0.9337979094076655</v>
      </c>
      <c r="I14" s="22">
        <v>536</v>
      </c>
      <c r="J14" s="16">
        <f t="shared" si="0"/>
        <v>0.9337979094076655</v>
      </c>
      <c r="K14" s="23">
        <v>0</v>
      </c>
      <c r="L14" s="22">
        <v>551</v>
      </c>
      <c r="M14" s="16">
        <f t="shared" si="1"/>
        <v>0.9599303135888502</v>
      </c>
      <c r="N14" s="22">
        <v>551</v>
      </c>
      <c r="O14" s="16">
        <f t="shared" si="2"/>
        <v>0.9599303135888502</v>
      </c>
      <c r="P14" s="22">
        <v>551</v>
      </c>
      <c r="Q14" s="21">
        <v>343</v>
      </c>
      <c r="R14" s="16">
        <f t="shared" si="3"/>
        <v>0.5975609756097561</v>
      </c>
      <c r="S14" s="22">
        <v>552</v>
      </c>
      <c r="T14" s="16">
        <f t="shared" si="3"/>
        <v>0.9616724738675958</v>
      </c>
      <c r="U14" s="22">
        <v>554</v>
      </c>
      <c r="V14" s="16">
        <f t="shared" si="4"/>
        <v>0.9651567944250871</v>
      </c>
      <c r="W14" s="23">
        <v>515</v>
      </c>
      <c r="X14" s="16">
        <f t="shared" si="5"/>
        <v>0.8972125435540069</v>
      </c>
      <c r="Y14" s="50">
        <v>324</v>
      </c>
      <c r="Z14" s="16">
        <f t="shared" si="6"/>
        <v>0.5644599303135889</v>
      </c>
      <c r="AA14" s="50">
        <v>553</v>
      </c>
      <c r="AB14" s="16">
        <f t="shared" si="7"/>
        <v>0.9634146341463414</v>
      </c>
    </row>
    <row r="15" spans="2:28" ht="24.75" customHeight="1">
      <c r="B15" s="19"/>
      <c r="C15" s="13" t="s">
        <v>29</v>
      </c>
      <c r="D15" s="20">
        <v>326</v>
      </c>
      <c r="E15" s="21">
        <v>319</v>
      </c>
      <c r="F15" s="16">
        <f t="shared" si="8"/>
        <v>0.9785276073619632</v>
      </c>
      <c r="G15" s="22">
        <v>297</v>
      </c>
      <c r="H15" s="16">
        <f t="shared" si="8"/>
        <v>0.911042944785276</v>
      </c>
      <c r="I15" s="22">
        <v>297</v>
      </c>
      <c r="J15" s="16">
        <f t="shared" si="0"/>
        <v>0.911042944785276</v>
      </c>
      <c r="K15" s="23">
        <v>0</v>
      </c>
      <c r="L15" s="22">
        <v>322</v>
      </c>
      <c r="M15" s="16">
        <f t="shared" si="1"/>
        <v>0.9877300613496932</v>
      </c>
      <c r="N15" s="22">
        <v>322</v>
      </c>
      <c r="O15" s="16">
        <f t="shared" si="2"/>
        <v>0.9877300613496932</v>
      </c>
      <c r="P15" s="22">
        <v>322</v>
      </c>
      <c r="Q15" s="21">
        <v>320</v>
      </c>
      <c r="R15" s="16">
        <f t="shared" si="3"/>
        <v>0.9815950920245399</v>
      </c>
      <c r="S15" s="22">
        <v>309</v>
      </c>
      <c r="T15" s="16">
        <f t="shared" si="3"/>
        <v>0.9478527607361963</v>
      </c>
      <c r="U15" s="22">
        <v>314</v>
      </c>
      <c r="V15" s="16">
        <f t="shared" si="4"/>
        <v>0.9631901840490797</v>
      </c>
      <c r="W15" s="23">
        <v>290</v>
      </c>
      <c r="X15" s="16">
        <f t="shared" si="5"/>
        <v>0.8895705521472392</v>
      </c>
      <c r="Y15" s="51">
        <v>22</v>
      </c>
      <c r="Z15" s="16">
        <f t="shared" si="6"/>
        <v>0.06748466257668712</v>
      </c>
      <c r="AA15" s="51">
        <v>307</v>
      </c>
      <c r="AB15" s="16">
        <f t="shared" si="7"/>
        <v>0.941717791411043</v>
      </c>
    </row>
    <row r="16" spans="2:28" ht="24.75" customHeight="1">
      <c r="B16" s="24"/>
      <c r="C16" s="13" t="s">
        <v>30</v>
      </c>
      <c r="D16" s="25">
        <v>228</v>
      </c>
      <c r="E16" s="26">
        <v>225</v>
      </c>
      <c r="F16" s="16">
        <f t="shared" si="8"/>
        <v>0.9868421052631579</v>
      </c>
      <c r="G16" s="27">
        <v>210</v>
      </c>
      <c r="H16" s="16">
        <f t="shared" si="8"/>
        <v>0.9210526315789473</v>
      </c>
      <c r="I16" s="27">
        <v>210</v>
      </c>
      <c r="J16" s="16">
        <f t="shared" si="0"/>
        <v>0.9210526315789473</v>
      </c>
      <c r="K16" s="28">
        <v>0</v>
      </c>
      <c r="L16" s="27">
        <v>224</v>
      </c>
      <c r="M16" s="16">
        <f t="shared" si="1"/>
        <v>0.9824561403508771</v>
      </c>
      <c r="N16" s="27">
        <v>224</v>
      </c>
      <c r="O16" s="16">
        <f t="shared" si="2"/>
        <v>0.9824561403508771</v>
      </c>
      <c r="P16" s="27">
        <v>224</v>
      </c>
      <c r="Q16" s="26">
        <v>224</v>
      </c>
      <c r="R16" s="16">
        <f t="shared" si="3"/>
        <v>0.9824561403508771</v>
      </c>
      <c r="S16" s="27">
        <v>220</v>
      </c>
      <c r="T16" s="16">
        <f t="shared" si="3"/>
        <v>0.9649122807017544</v>
      </c>
      <c r="U16" s="27">
        <v>219</v>
      </c>
      <c r="V16" s="16">
        <f t="shared" si="4"/>
        <v>0.9605263157894737</v>
      </c>
      <c r="W16" s="28">
        <v>195</v>
      </c>
      <c r="X16" s="16">
        <f t="shared" si="5"/>
        <v>0.8552631578947368</v>
      </c>
      <c r="Y16" s="50">
        <v>127</v>
      </c>
      <c r="Z16" s="16">
        <f t="shared" si="6"/>
        <v>0.5570175438596491</v>
      </c>
      <c r="AA16" s="50">
        <v>213</v>
      </c>
      <c r="AB16" s="16">
        <f t="shared" si="7"/>
        <v>0.9342105263157895</v>
      </c>
    </row>
    <row r="17" spans="2:28" ht="24.75" customHeight="1">
      <c r="B17" s="57" t="s">
        <v>3</v>
      </c>
      <c r="C17" s="57"/>
      <c r="D17" s="7">
        <v>678</v>
      </c>
      <c r="E17" s="7">
        <v>690</v>
      </c>
      <c r="F17" s="9">
        <f t="shared" si="8"/>
        <v>1.0176991150442478</v>
      </c>
      <c r="G17" s="7">
        <v>639</v>
      </c>
      <c r="H17" s="9">
        <f t="shared" si="8"/>
        <v>0.9424778761061947</v>
      </c>
      <c r="I17" s="7">
        <v>156</v>
      </c>
      <c r="J17" s="9">
        <f t="shared" si="0"/>
        <v>0.23008849557522124</v>
      </c>
      <c r="K17" s="7">
        <f>SUM(K18:K22)</f>
        <v>0</v>
      </c>
      <c r="L17" s="7">
        <v>680</v>
      </c>
      <c r="M17" s="9">
        <f t="shared" si="1"/>
        <v>1.0029498525073746</v>
      </c>
      <c r="N17" s="7">
        <v>680</v>
      </c>
      <c r="O17" s="9">
        <f t="shared" si="2"/>
        <v>1.0029498525073746</v>
      </c>
      <c r="P17" s="7">
        <v>680</v>
      </c>
      <c r="Q17" s="7">
        <v>693</v>
      </c>
      <c r="R17" s="9">
        <f t="shared" si="3"/>
        <v>1.0221238938053097</v>
      </c>
      <c r="S17" s="7">
        <v>665</v>
      </c>
      <c r="T17" s="9">
        <f t="shared" si="3"/>
        <v>0.9808259587020649</v>
      </c>
      <c r="U17" s="7">
        <v>669</v>
      </c>
      <c r="V17" s="9">
        <f t="shared" si="4"/>
        <v>0.9867256637168141</v>
      </c>
      <c r="W17" s="7">
        <v>595</v>
      </c>
      <c r="X17" s="9">
        <f t="shared" si="5"/>
        <v>0.8775811209439528</v>
      </c>
      <c r="Y17" s="7">
        <v>412</v>
      </c>
      <c r="Z17" s="9">
        <f t="shared" si="6"/>
        <v>0.6076696165191741</v>
      </c>
      <c r="AA17" s="7">
        <v>658</v>
      </c>
      <c r="AB17" s="9">
        <f t="shared" si="7"/>
        <v>0.9705014749262537</v>
      </c>
    </row>
    <row r="18" spans="2:28" ht="24.75" customHeight="1">
      <c r="B18" s="12"/>
      <c r="C18" s="13" t="s">
        <v>31</v>
      </c>
      <c r="D18" s="14">
        <v>238</v>
      </c>
      <c r="E18" s="15">
        <v>231</v>
      </c>
      <c r="F18" s="16">
        <f t="shared" si="8"/>
        <v>0.9705882352941176</v>
      </c>
      <c r="G18" s="15">
        <v>214</v>
      </c>
      <c r="H18" s="16">
        <f t="shared" si="8"/>
        <v>0.8991596638655462</v>
      </c>
      <c r="I18" s="15">
        <v>214</v>
      </c>
      <c r="J18" s="16">
        <f>I18/$D18</f>
        <v>0.8991596638655462</v>
      </c>
      <c r="K18" s="29">
        <v>0</v>
      </c>
      <c r="L18" s="15">
        <v>232</v>
      </c>
      <c r="M18" s="16">
        <f t="shared" si="1"/>
        <v>0.9747899159663865</v>
      </c>
      <c r="N18" s="15">
        <v>232</v>
      </c>
      <c r="O18" s="16">
        <f t="shared" si="2"/>
        <v>0.9747899159663865</v>
      </c>
      <c r="P18" s="29">
        <v>232</v>
      </c>
      <c r="Q18" s="15">
        <v>233</v>
      </c>
      <c r="R18" s="16">
        <f t="shared" si="3"/>
        <v>0.9789915966386554</v>
      </c>
      <c r="S18" s="15">
        <v>224</v>
      </c>
      <c r="T18" s="16">
        <f t="shared" si="3"/>
        <v>0.9411764705882353</v>
      </c>
      <c r="U18" s="15">
        <v>227</v>
      </c>
      <c r="V18" s="16">
        <f t="shared" si="4"/>
        <v>0.9537815126050421</v>
      </c>
      <c r="W18" s="29">
        <v>203</v>
      </c>
      <c r="X18" s="16">
        <f t="shared" si="5"/>
        <v>0.8529411764705882</v>
      </c>
      <c r="Y18" s="36">
        <v>131</v>
      </c>
      <c r="Z18" s="16">
        <f t="shared" si="6"/>
        <v>0.5504201680672269</v>
      </c>
      <c r="AA18" s="36">
        <v>222</v>
      </c>
      <c r="AB18" s="16">
        <f t="shared" si="7"/>
        <v>0.9327731092436975</v>
      </c>
    </row>
    <row r="19" spans="2:28" ht="24.75" customHeight="1">
      <c r="B19" s="19"/>
      <c r="C19" s="13" t="s">
        <v>32</v>
      </c>
      <c r="D19" s="20">
        <v>109</v>
      </c>
      <c r="E19" s="21">
        <v>105</v>
      </c>
      <c r="F19" s="16">
        <f t="shared" si="8"/>
        <v>0.963302752293578</v>
      </c>
      <c r="G19" s="22">
        <v>99</v>
      </c>
      <c r="H19" s="16">
        <f t="shared" si="8"/>
        <v>0.908256880733945</v>
      </c>
      <c r="I19" s="22">
        <v>0</v>
      </c>
      <c r="J19" s="16">
        <f t="shared" si="0"/>
        <v>0</v>
      </c>
      <c r="K19" s="23">
        <v>0</v>
      </c>
      <c r="L19" s="22">
        <v>100</v>
      </c>
      <c r="M19" s="16">
        <f t="shared" si="1"/>
        <v>0.9174311926605505</v>
      </c>
      <c r="N19" s="22">
        <v>100</v>
      </c>
      <c r="O19" s="16">
        <f t="shared" si="2"/>
        <v>0.9174311926605505</v>
      </c>
      <c r="P19" s="23">
        <v>100</v>
      </c>
      <c r="Q19" s="21">
        <v>106</v>
      </c>
      <c r="R19" s="16">
        <f t="shared" si="3"/>
        <v>0.9724770642201835</v>
      </c>
      <c r="S19" s="22">
        <v>101</v>
      </c>
      <c r="T19" s="16">
        <f t="shared" si="3"/>
        <v>0.926605504587156</v>
      </c>
      <c r="U19" s="22">
        <v>101</v>
      </c>
      <c r="V19" s="16">
        <f t="shared" si="4"/>
        <v>0.926605504587156</v>
      </c>
      <c r="W19" s="23">
        <v>92</v>
      </c>
      <c r="X19" s="16">
        <f t="shared" si="5"/>
        <v>0.8440366972477065</v>
      </c>
      <c r="Y19" s="36">
        <v>57</v>
      </c>
      <c r="Z19" s="16">
        <f t="shared" si="6"/>
        <v>0.5229357798165137</v>
      </c>
      <c r="AA19" s="36">
        <v>96</v>
      </c>
      <c r="AB19" s="16">
        <f t="shared" si="7"/>
        <v>0.8807339449541285</v>
      </c>
    </row>
    <row r="20" spans="2:28" ht="24.75" customHeight="1">
      <c r="B20" s="19"/>
      <c r="C20" s="13" t="s">
        <v>33</v>
      </c>
      <c r="D20" s="20">
        <v>111</v>
      </c>
      <c r="E20" s="21">
        <v>109</v>
      </c>
      <c r="F20" s="16">
        <f t="shared" si="8"/>
        <v>0.9819819819819819</v>
      </c>
      <c r="G20" s="21">
        <v>100</v>
      </c>
      <c r="H20" s="16">
        <f t="shared" si="8"/>
        <v>0.9009009009009009</v>
      </c>
      <c r="I20" s="21">
        <v>100</v>
      </c>
      <c r="J20" s="16">
        <f t="shared" si="0"/>
        <v>0.9009009009009009</v>
      </c>
      <c r="K20" s="30">
        <v>0</v>
      </c>
      <c r="L20" s="21">
        <v>110</v>
      </c>
      <c r="M20" s="16">
        <f t="shared" si="1"/>
        <v>0.990990990990991</v>
      </c>
      <c r="N20" s="21">
        <v>110</v>
      </c>
      <c r="O20" s="16">
        <f t="shared" si="2"/>
        <v>0.990990990990991</v>
      </c>
      <c r="P20" s="30">
        <v>110</v>
      </c>
      <c r="Q20" s="21">
        <v>110</v>
      </c>
      <c r="R20" s="16">
        <f t="shared" si="3"/>
        <v>0.990990990990991</v>
      </c>
      <c r="S20" s="21">
        <v>106</v>
      </c>
      <c r="T20" s="16">
        <f t="shared" si="3"/>
        <v>0.954954954954955</v>
      </c>
      <c r="U20" s="21">
        <v>105</v>
      </c>
      <c r="V20" s="16">
        <f t="shared" si="4"/>
        <v>0.9459459459459459</v>
      </c>
      <c r="W20" s="30">
        <v>98</v>
      </c>
      <c r="X20" s="16">
        <f t="shared" si="5"/>
        <v>0.8828828828828829</v>
      </c>
      <c r="Y20" s="36">
        <v>58</v>
      </c>
      <c r="Z20" s="16">
        <f t="shared" si="6"/>
        <v>0.5225225225225225</v>
      </c>
      <c r="AA20" s="36">
        <v>107</v>
      </c>
      <c r="AB20" s="16">
        <f t="shared" si="7"/>
        <v>0.963963963963964</v>
      </c>
    </row>
    <row r="21" spans="2:28" ht="24.75" customHeight="1">
      <c r="B21" s="19"/>
      <c r="C21" s="13" t="s">
        <v>34</v>
      </c>
      <c r="D21" s="20">
        <v>60</v>
      </c>
      <c r="E21" s="21">
        <v>59</v>
      </c>
      <c r="F21" s="16">
        <f t="shared" si="8"/>
        <v>0.9833333333333333</v>
      </c>
      <c r="G21" s="21">
        <v>56</v>
      </c>
      <c r="H21" s="16">
        <f t="shared" si="8"/>
        <v>0.9333333333333333</v>
      </c>
      <c r="I21" s="21">
        <v>56</v>
      </c>
      <c r="J21" s="16">
        <v>0.933</v>
      </c>
      <c r="K21" s="30">
        <v>0</v>
      </c>
      <c r="L21" s="21">
        <v>59</v>
      </c>
      <c r="M21" s="16">
        <f t="shared" si="1"/>
        <v>0.9833333333333333</v>
      </c>
      <c r="N21" s="21">
        <v>59</v>
      </c>
      <c r="O21" s="16">
        <f t="shared" si="2"/>
        <v>0.9833333333333333</v>
      </c>
      <c r="P21" s="30">
        <v>59</v>
      </c>
      <c r="Q21" s="21">
        <v>59</v>
      </c>
      <c r="R21" s="16">
        <f t="shared" si="3"/>
        <v>0.9833333333333333</v>
      </c>
      <c r="S21" s="21">
        <v>55</v>
      </c>
      <c r="T21" s="16">
        <f t="shared" si="3"/>
        <v>0.9166666666666666</v>
      </c>
      <c r="U21" s="21">
        <v>57</v>
      </c>
      <c r="V21" s="16">
        <f t="shared" si="4"/>
        <v>0.95</v>
      </c>
      <c r="W21" s="30">
        <v>50</v>
      </c>
      <c r="X21" s="16">
        <f t="shared" si="5"/>
        <v>0.8333333333333334</v>
      </c>
      <c r="Y21" s="36">
        <v>29</v>
      </c>
      <c r="Z21" s="16">
        <f t="shared" si="6"/>
        <v>0.48333333333333334</v>
      </c>
      <c r="AA21" s="36">
        <v>52</v>
      </c>
      <c r="AB21" s="16">
        <f t="shared" si="7"/>
        <v>0.8666666666666667</v>
      </c>
    </row>
    <row r="22" spans="2:28" ht="24.75" customHeight="1">
      <c r="B22" s="24"/>
      <c r="C22" s="13" t="s">
        <v>35</v>
      </c>
      <c r="D22" s="25">
        <v>160</v>
      </c>
      <c r="E22" s="26">
        <v>186</v>
      </c>
      <c r="F22" s="16">
        <f t="shared" si="8"/>
        <v>1.1625</v>
      </c>
      <c r="G22" s="26">
        <v>170</v>
      </c>
      <c r="H22" s="16">
        <f t="shared" si="8"/>
        <v>1.0625</v>
      </c>
      <c r="I22" s="26">
        <v>0</v>
      </c>
      <c r="J22" s="16">
        <f t="shared" si="0"/>
        <v>0</v>
      </c>
      <c r="K22" s="31">
        <v>0</v>
      </c>
      <c r="L22" s="26">
        <v>179</v>
      </c>
      <c r="M22" s="16">
        <f t="shared" si="1"/>
        <v>1.11875</v>
      </c>
      <c r="N22" s="26">
        <v>179</v>
      </c>
      <c r="O22" s="16">
        <f t="shared" si="2"/>
        <v>1.11875</v>
      </c>
      <c r="P22" s="31">
        <v>179</v>
      </c>
      <c r="Q22" s="26">
        <v>185</v>
      </c>
      <c r="R22" s="16">
        <f t="shared" si="3"/>
        <v>1.15625</v>
      </c>
      <c r="S22" s="26">
        <v>179</v>
      </c>
      <c r="T22" s="16">
        <f t="shared" si="3"/>
        <v>1.11875</v>
      </c>
      <c r="U22" s="26">
        <v>179</v>
      </c>
      <c r="V22" s="16">
        <f t="shared" si="4"/>
        <v>1.11875</v>
      </c>
      <c r="W22" s="31">
        <v>152</v>
      </c>
      <c r="X22" s="16">
        <f t="shared" si="5"/>
        <v>0.95</v>
      </c>
      <c r="Y22" s="36">
        <v>137</v>
      </c>
      <c r="Z22" s="16">
        <f t="shared" si="6"/>
        <v>0.85625</v>
      </c>
      <c r="AA22" s="36">
        <v>181</v>
      </c>
      <c r="AB22" s="16">
        <f t="shared" si="7"/>
        <v>1.13125</v>
      </c>
    </row>
    <row r="23" spans="2:28" ht="24.75" customHeight="1">
      <c r="B23" s="57" t="s">
        <v>4</v>
      </c>
      <c r="C23" s="57"/>
      <c r="D23" s="7">
        <f>SUM(D24:D27)</f>
        <v>264</v>
      </c>
      <c r="E23" s="7">
        <f>SUM(E24:E27)</f>
        <v>262</v>
      </c>
      <c r="F23" s="9">
        <f t="shared" si="8"/>
        <v>0.9924242424242424</v>
      </c>
      <c r="G23" s="7">
        <f>SUM(G24:G27)</f>
        <v>238</v>
      </c>
      <c r="H23" s="9">
        <f t="shared" si="8"/>
        <v>0.9015151515151515</v>
      </c>
      <c r="I23" s="7">
        <f>SUM(I24:I27)</f>
        <v>238</v>
      </c>
      <c r="J23" s="9">
        <f t="shared" si="0"/>
        <v>0.9015151515151515</v>
      </c>
      <c r="K23" s="7">
        <f>SUM(K24:K27)</f>
        <v>0</v>
      </c>
      <c r="L23" s="7">
        <f>SUM(L24:L27)</f>
        <v>260</v>
      </c>
      <c r="M23" s="9">
        <f t="shared" si="1"/>
        <v>0.9848484848484849</v>
      </c>
      <c r="N23" s="7">
        <f>SUM(N24:N27)</f>
        <v>260</v>
      </c>
      <c r="O23" s="9">
        <f t="shared" si="2"/>
        <v>0.9848484848484849</v>
      </c>
      <c r="P23" s="7">
        <f>SUM(P24:P27)</f>
        <v>260</v>
      </c>
      <c r="Q23" s="7">
        <f>SUM(Q24:Q27)</f>
        <v>261</v>
      </c>
      <c r="R23" s="9">
        <f t="shared" si="3"/>
        <v>0.9886363636363636</v>
      </c>
      <c r="S23" s="7">
        <f>SUM(S24:S27)</f>
        <v>258</v>
      </c>
      <c r="T23" s="9">
        <f t="shared" si="3"/>
        <v>0.9772727272727273</v>
      </c>
      <c r="U23" s="7">
        <f>SUM(U24:U27)</f>
        <v>258</v>
      </c>
      <c r="V23" s="9">
        <f t="shared" si="4"/>
        <v>0.9772727272727273</v>
      </c>
      <c r="W23" s="7">
        <f>SUM(W24:W27)</f>
        <v>241</v>
      </c>
      <c r="X23" s="9">
        <f t="shared" si="5"/>
        <v>0.9128787878787878</v>
      </c>
      <c r="Y23" s="7">
        <f>SUM(Y24:Y27)</f>
        <v>174</v>
      </c>
      <c r="Z23" s="9">
        <f t="shared" si="6"/>
        <v>0.6590909090909091</v>
      </c>
      <c r="AA23" s="7">
        <f>SUM(AA24:AA27)</f>
        <v>226</v>
      </c>
      <c r="AB23" s="9">
        <f t="shared" si="7"/>
        <v>0.8560606060606061</v>
      </c>
    </row>
    <row r="24" spans="2:28" ht="24.75" customHeight="1">
      <c r="B24" s="12"/>
      <c r="C24" s="13" t="s">
        <v>36</v>
      </c>
      <c r="D24" s="14">
        <v>125</v>
      </c>
      <c r="E24" s="15">
        <v>125</v>
      </c>
      <c r="F24" s="16">
        <f t="shared" si="8"/>
        <v>1</v>
      </c>
      <c r="G24" s="17">
        <v>104</v>
      </c>
      <c r="H24" s="16">
        <f t="shared" si="8"/>
        <v>0.832</v>
      </c>
      <c r="I24" s="17">
        <v>104</v>
      </c>
      <c r="J24" s="16">
        <f t="shared" si="0"/>
        <v>0.832</v>
      </c>
      <c r="K24" s="18">
        <v>0</v>
      </c>
      <c r="L24" s="17">
        <v>124</v>
      </c>
      <c r="M24" s="16">
        <f t="shared" si="1"/>
        <v>0.992</v>
      </c>
      <c r="N24" s="17">
        <v>124</v>
      </c>
      <c r="O24" s="16">
        <f t="shared" si="2"/>
        <v>0.992</v>
      </c>
      <c r="P24" s="29">
        <v>124</v>
      </c>
      <c r="Q24" s="15">
        <v>125</v>
      </c>
      <c r="R24" s="16">
        <f t="shared" si="3"/>
        <v>1</v>
      </c>
      <c r="S24" s="17">
        <v>123</v>
      </c>
      <c r="T24" s="16">
        <f t="shared" si="3"/>
        <v>0.984</v>
      </c>
      <c r="U24" s="17">
        <v>123</v>
      </c>
      <c r="V24" s="16">
        <f t="shared" si="4"/>
        <v>0.984</v>
      </c>
      <c r="W24" s="18">
        <v>112</v>
      </c>
      <c r="X24" s="16">
        <f t="shared" si="5"/>
        <v>0.896</v>
      </c>
      <c r="Y24" s="36">
        <v>63</v>
      </c>
      <c r="Z24" s="16">
        <f t="shared" si="6"/>
        <v>0.504</v>
      </c>
      <c r="AA24" s="36">
        <v>123</v>
      </c>
      <c r="AB24" s="16">
        <f t="shared" si="7"/>
        <v>0.984</v>
      </c>
    </row>
    <row r="25" spans="2:28" ht="24.75" customHeight="1">
      <c r="B25" s="19"/>
      <c r="C25" s="13" t="s">
        <v>37</v>
      </c>
      <c r="D25" s="20">
        <v>51</v>
      </c>
      <c r="E25" s="21">
        <v>51</v>
      </c>
      <c r="F25" s="16">
        <f t="shared" si="8"/>
        <v>1</v>
      </c>
      <c r="G25" s="22">
        <v>49</v>
      </c>
      <c r="H25" s="16">
        <f t="shared" si="8"/>
        <v>0.9607843137254902</v>
      </c>
      <c r="I25" s="22">
        <v>49</v>
      </c>
      <c r="J25" s="16">
        <f t="shared" si="0"/>
        <v>0.9607843137254902</v>
      </c>
      <c r="K25" s="23">
        <v>0</v>
      </c>
      <c r="L25" s="22">
        <v>51</v>
      </c>
      <c r="M25" s="16">
        <f t="shared" si="1"/>
        <v>1</v>
      </c>
      <c r="N25" s="22">
        <v>51</v>
      </c>
      <c r="O25" s="16">
        <f t="shared" si="2"/>
        <v>1</v>
      </c>
      <c r="P25" s="30">
        <v>51</v>
      </c>
      <c r="Q25" s="21">
        <v>51</v>
      </c>
      <c r="R25" s="16">
        <f t="shared" si="3"/>
        <v>1</v>
      </c>
      <c r="S25" s="22">
        <v>50</v>
      </c>
      <c r="T25" s="16">
        <f t="shared" si="3"/>
        <v>0.9803921568627451</v>
      </c>
      <c r="U25" s="22">
        <v>50</v>
      </c>
      <c r="V25" s="16">
        <f t="shared" si="4"/>
        <v>0.9803921568627451</v>
      </c>
      <c r="W25" s="23">
        <v>49</v>
      </c>
      <c r="X25" s="16">
        <f t="shared" si="5"/>
        <v>0.9607843137254902</v>
      </c>
      <c r="Y25" s="36">
        <v>37</v>
      </c>
      <c r="Z25" s="16">
        <f t="shared" si="6"/>
        <v>0.7254901960784313</v>
      </c>
      <c r="AA25" s="36">
        <v>49</v>
      </c>
      <c r="AB25" s="16">
        <f t="shared" si="7"/>
        <v>0.9607843137254902</v>
      </c>
    </row>
    <row r="26" spans="2:28" ht="24.75" customHeight="1">
      <c r="B26" s="19"/>
      <c r="C26" s="13" t="s">
        <v>38</v>
      </c>
      <c r="D26" s="20">
        <v>37</v>
      </c>
      <c r="E26" s="21">
        <v>36</v>
      </c>
      <c r="F26" s="16">
        <f t="shared" si="8"/>
        <v>0.972972972972973</v>
      </c>
      <c r="G26" s="22">
        <v>35</v>
      </c>
      <c r="H26" s="16">
        <f t="shared" si="8"/>
        <v>0.9459459459459459</v>
      </c>
      <c r="I26" s="22">
        <v>35</v>
      </c>
      <c r="J26" s="16">
        <f t="shared" si="0"/>
        <v>0.9459459459459459</v>
      </c>
      <c r="K26" s="23">
        <v>0</v>
      </c>
      <c r="L26" s="22">
        <v>35</v>
      </c>
      <c r="M26" s="16">
        <f t="shared" si="1"/>
        <v>0.9459459459459459</v>
      </c>
      <c r="N26" s="22">
        <v>35</v>
      </c>
      <c r="O26" s="16">
        <f t="shared" si="2"/>
        <v>0.9459459459459459</v>
      </c>
      <c r="P26" s="30">
        <v>35</v>
      </c>
      <c r="Q26" s="21">
        <v>35</v>
      </c>
      <c r="R26" s="16">
        <f t="shared" si="3"/>
        <v>0.9459459459459459</v>
      </c>
      <c r="S26" s="22">
        <v>35</v>
      </c>
      <c r="T26" s="16">
        <f t="shared" si="3"/>
        <v>0.9459459459459459</v>
      </c>
      <c r="U26" s="22">
        <v>35</v>
      </c>
      <c r="V26" s="16">
        <f t="shared" si="4"/>
        <v>0.9459459459459459</v>
      </c>
      <c r="W26" s="23">
        <v>33</v>
      </c>
      <c r="X26" s="16">
        <f t="shared" si="5"/>
        <v>0.8918918918918919</v>
      </c>
      <c r="Y26" s="36">
        <v>25</v>
      </c>
      <c r="Z26" s="16">
        <f t="shared" si="6"/>
        <v>0.6756756756756757</v>
      </c>
      <c r="AA26" s="36">
        <v>36</v>
      </c>
      <c r="AB26" s="16">
        <f t="shared" si="7"/>
        <v>0.972972972972973</v>
      </c>
    </row>
    <row r="27" spans="2:28" ht="24.75" customHeight="1">
      <c r="B27" s="24"/>
      <c r="C27" s="13" t="s">
        <v>39</v>
      </c>
      <c r="D27" s="25">
        <v>51</v>
      </c>
      <c r="E27" s="26">
        <v>50</v>
      </c>
      <c r="F27" s="16">
        <f t="shared" si="8"/>
        <v>0.9803921568627451</v>
      </c>
      <c r="G27" s="26">
        <v>50</v>
      </c>
      <c r="H27" s="16">
        <f t="shared" si="8"/>
        <v>0.9803921568627451</v>
      </c>
      <c r="I27" s="26">
        <v>50</v>
      </c>
      <c r="J27" s="16">
        <f t="shared" si="0"/>
        <v>0.9803921568627451</v>
      </c>
      <c r="K27" s="31">
        <v>0</v>
      </c>
      <c r="L27" s="26">
        <v>50</v>
      </c>
      <c r="M27" s="16">
        <f t="shared" si="1"/>
        <v>0.9803921568627451</v>
      </c>
      <c r="N27" s="26">
        <v>50</v>
      </c>
      <c r="O27" s="16">
        <f t="shared" si="2"/>
        <v>0.9803921568627451</v>
      </c>
      <c r="P27" s="31">
        <v>50</v>
      </c>
      <c r="Q27" s="26">
        <v>50</v>
      </c>
      <c r="R27" s="16">
        <f t="shared" si="3"/>
        <v>0.9803921568627451</v>
      </c>
      <c r="S27" s="26">
        <v>50</v>
      </c>
      <c r="T27" s="16">
        <f t="shared" si="3"/>
        <v>0.9803921568627451</v>
      </c>
      <c r="U27" s="26">
        <v>50</v>
      </c>
      <c r="V27" s="16">
        <f t="shared" si="4"/>
        <v>0.9803921568627451</v>
      </c>
      <c r="W27" s="31">
        <v>47</v>
      </c>
      <c r="X27" s="16">
        <f t="shared" si="5"/>
        <v>0.9215686274509803</v>
      </c>
      <c r="Y27" s="36">
        <v>49</v>
      </c>
      <c r="Z27" s="16">
        <f t="shared" si="6"/>
        <v>0.9607843137254902</v>
      </c>
      <c r="AA27" s="36">
        <v>18</v>
      </c>
      <c r="AB27" s="16">
        <f t="shared" si="7"/>
        <v>0.35294117647058826</v>
      </c>
    </row>
    <row r="28" spans="2:28" ht="24.75" customHeight="1">
      <c r="B28" s="57" t="s">
        <v>5</v>
      </c>
      <c r="C28" s="57"/>
      <c r="D28" s="7">
        <f>SUM(D5,D6,D11,D17,D23)</f>
        <v>9030</v>
      </c>
      <c r="E28" s="7">
        <f>SUM(E5,E6,E11,E17,E23)</f>
        <v>8806</v>
      </c>
      <c r="F28" s="9">
        <f t="shared" si="8"/>
        <v>0.9751937984496124</v>
      </c>
      <c r="G28" s="7">
        <f>SUM(G5,G6,G11,G17,G23)</f>
        <v>8273</v>
      </c>
      <c r="H28" s="41">
        <f>G28/D28</f>
        <v>0.9161683277962348</v>
      </c>
      <c r="I28" s="7">
        <f>SUM(I5,I6,I11,I17,I23)</f>
        <v>7805</v>
      </c>
      <c r="J28" s="9">
        <f>I28/D28</f>
        <v>0.8643410852713178</v>
      </c>
      <c r="K28" s="7">
        <f>SUM(K5,K6,K11,K17,K23)</f>
        <v>0</v>
      </c>
      <c r="L28" s="7">
        <f>SUM(L5,L6,L11,L17,L23)</f>
        <v>8753</v>
      </c>
      <c r="M28" s="9">
        <f>L28/D28</f>
        <v>0.9693244739756368</v>
      </c>
      <c r="N28" s="7">
        <f>SUM(N5,N6,N11,N17,N23)</f>
        <v>8753</v>
      </c>
      <c r="O28" s="41">
        <f>N28/D28</f>
        <v>0.9693244739756368</v>
      </c>
      <c r="P28" s="7">
        <f>SUM(P5,P6,P11,P17,P23)</f>
        <v>7907</v>
      </c>
      <c r="Q28" s="7">
        <f>SUM(Q5,Q6,Q11,Q17,Q23)</f>
        <v>8799</v>
      </c>
      <c r="R28" s="9">
        <f t="shared" si="3"/>
        <v>0.9744186046511628</v>
      </c>
      <c r="S28" s="7">
        <f>SUM(S5,S6,S11,S17,S23)</f>
        <v>8575</v>
      </c>
      <c r="T28" s="9">
        <f t="shared" si="3"/>
        <v>0.9496124031007752</v>
      </c>
      <c r="U28" s="7">
        <f>SUM(U5,U6,U11,U17,U23)</f>
        <v>8622</v>
      </c>
      <c r="V28" s="9">
        <f t="shared" si="4"/>
        <v>0.9548172757475083</v>
      </c>
      <c r="W28" s="7">
        <f>SUM(W5,W6,W11,W17,W23)</f>
        <v>7864</v>
      </c>
      <c r="X28" s="9">
        <f t="shared" si="5"/>
        <v>0.870874861572536</v>
      </c>
      <c r="Y28" s="7">
        <f>SUM(Y5,Y6,Y11,Y17,Y23)</f>
        <v>4776</v>
      </c>
      <c r="Z28" s="9">
        <f t="shared" si="6"/>
        <v>0.5289036544850498</v>
      </c>
      <c r="AA28" s="7">
        <f>SUM(AA5,AA6,AA11,AA17,AA23)</f>
        <v>8469</v>
      </c>
      <c r="AB28" s="9">
        <f t="shared" si="7"/>
        <v>0.9378737541528239</v>
      </c>
    </row>
    <row r="29" spans="2:16" ht="14.25">
      <c r="B29" s="32"/>
      <c r="C29" s="32"/>
      <c r="D29" s="42"/>
      <c r="E29" s="42"/>
      <c r="F29" s="34"/>
      <c r="G29" s="42"/>
      <c r="H29" s="33"/>
      <c r="I29" s="42"/>
      <c r="J29" s="33"/>
      <c r="K29" s="42"/>
      <c r="L29" s="34"/>
      <c r="M29" s="33"/>
      <c r="N29" s="33"/>
      <c r="O29" s="34"/>
      <c r="P29" s="33"/>
    </row>
    <row r="30" spans="2:16" ht="16.5">
      <c r="B30" s="37" t="s">
        <v>46</v>
      </c>
      <c r="C30" s="37"/>
      <c r="D30" s="45"/>
      <c r="E30" s="45"/>
      <c r="F30" s="37"/>
      <c r="G30" s="45"/>
      <c r="H30" s="37"/>
      <c r="I30" s="45"/>
      <c r="J30" s="37"/>
      <c r="K30" s="45"/>
      <c r="L30" s="37"/>
      <c r="M30" s="37"/>
      <c r="N30" s="37"/>
      <c r="O30" s="37"/>
      <c r="P30" s="37"/>
    </row>
    <row r="31" spans="2:16" ht="16.5">
      <c r="B31" s="37" t="s">
        <v>44</v>
      </c>
      <c r="C31" s="37"/>
      <c r="D31" s="45"/>
      <c r="E31" s="45"/>
      <c r="F31" s="37"/>
      <c r="G31" s="45"/>
      <c r="H31" s="37"/>
      <c r="I31" s="45"/>
      <c r="J31" s="37"/>
      <c r="K31" s="45"/>
      <c r="L31" s="37"/>
      <c r="M31" s="37"/>
      <c r="N31" s="37"/>
      <c r="O31" s="37"/>
      <c r="P31" s="37"/>
    </row>
  </sheetData>
  <sheetProtection/>
  <mergeCells count="19">
    <mergeCell ref="G3:H3"/>
    <mergeCell ref="I3:J3"/>
    <mergeCell ref="L3:M3"/>
    <mergeCell ref="N3:O3"/>
    <mergeCell ref="B5:C5"/>
    <mergeCell ref="B6:C6"/>
    <mergeCell ref="B28:C28"/>
    <mergeCell ref="B17:C17"/>
    <mergeCell ref="B23:C23"/>
    <mergeCell ref="B3:C4"/>
    <mergeCell ref="D3:D4"/>
    <mergeCell ref="E3:F3"/>
    <mergeCell ref="B11:C11"/>
    <mergeCell ref="Q3:R3"/>
    <mergeCell ref="S3:T3"/>
    <mergeCell ref="U3:V3"/>
    <mergeCell ref="W3:X3"/>
    <mergeCell ref="Y3:Z3"/>
    <mergeCell ref="AA3:A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Footer>&amp;R45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Administrator</cp:lastModifiedBy>
  <cp:lastPrinted>2022-10-22T04:05:57Z</cp:lastPrinted>
  <dcterms:created xsi:type="dcterms:W3CDTF">1999-05-24T08:04:50Z</dcterms:created>
  <dcterms:modified xsi:type="dcterms:W3CDTF">2022-12-13T00:26:22Z</dcterms:modified>
  <cp:category/>
  <cp:version/>
  <cp:contentType/>
  <cp:contentStatus/>
</cp:coreProperties>
</file>