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'1歳6ヶ月'!$A$1:$G$54</definedName>
    <definedName name="_xlnm.Print_Area" localSheetId="0">'３～４ヶ月児'!$A$1:$G$55</definedName>
    <definedName name="_xlnm.Print_Area" localSheetId="2">'３歳児'!$A$1:$G$58</definedName>
    <definedName name="_xlnm.Print_Area" localSheetId="3">'歯科健診'!$A$1:$G$40</definedName>
  </definedNames>
  <calcPr fullCalcOnLoad="1"/>
</workbook>
</file>

<file path=xl/sharedStrings.xml><?xml version="1.0" encoding="utf-8"?>
<sst xmlns="http://schemas.openxmlformats.org/spreadsheetml/2006/main" count="256" uniqueCount="112">
  <si>
    <t>区分</t>
  </si>
  <si>
    <t>　　　　　　　 市町名</t>
  </si>
  <si>
    <t>管　内</t>
  </si>
  <si>
    <t>加賀市</t>
  </si>
  <si>
    <t>川北町</t>
  </si>
  <si>
    <t>異 常 あ り の 内 訳 (延）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</si>
  <si>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</si>
  <si>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</si>
  <si>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</si>
  <si>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</si>
  <si>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</si>
  <si>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</si>
  <si>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</si>
  <si>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</si>
  <si>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</si>
  <si>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</si>
  <si>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</si>
  <si>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区分</t>
  </si>
  <si>
    <t>要経過観察</t>
  </si>
  <si>
    <t>要精密診査</t>
  </si>
  <si>
    <t>要医療</t>
  </si>
  <si>
    <t>管理中</t>
  </si>
  <si>
    <t>加賀市</t>
  </si>
  <si>
    <t>小松市</t>
  </si>
  <si>
    <t>尿　検　査　数</t>
  </si>
  <si>
    <t>蛋　白 (＋)以上</t>
  </si>
  <si>
    <t xml:space="preserve"> 糖 (±)以上</t>
  </si>
  <si>
    <t>母      乳</t>
  </si>
  <si>
    <t>混      合</t>
  </si>
  <si>
    <t>人      工</t>
  </si>
  <si>
    <t>異常あり</t>
  </si>
  <si>
    <t>受　 診 　者 　数</t>
  </si>
  <si>
    <t>受　 診 　率</t>
  </si>
  <si>
    <t>　</t>
  </si>
  <si>
    <t>異常なし</t>
  </si>
  <si>
    <t>その他</t>
  </si>
  <si>
    <t>対　象　者　数</t>
  </si>
  <si>
    <t>総　合　判　定</t>
  </si>
  <si>
    <t>要指導</t>
  </si>
  <si>
    <t>川北町</t>
  </si>
  <si>
    <t>能美市</t>
  </si>
  <si>
    <t>未記入</t>
  </si>
  <si>
    <t>４ヶ月児精密健康診査受診状況</t>
  </si>
  <si>
    <t>管内</t>
  </si>
  <si>
    <t>川北町</t>
  </si>
  <si>
    <t>う歯の型</t>
  </si>
  <si>
    <t>Ａ　　型</t>
  </si>
  <si>
    <t>Ｂ　　型</t>
  </si>
  <si>
    <t>Ｃ　　型</t>
  </si>
  <si>
    <t>不　　詳</t>
  </si>
  <si>
    <t>軟組織の異常</t>
  </si>
  <si>
    <t>Ｃ１　型</t>
  </si>
  <si>
    <t>Ｃ２　型</t>
  </si>
  <si>
    <t>3パーセンタイル以下</t>
  </si>
  <si>
    <t>3～97パーセンタイル未満</t>
  </si>
  <si>
    <t>97パーセンタイル以上</t>
  </si>
  <si>
    <t>社会性発達の問題</t>
  </si>
  <si>
    <t>（小松市は4ヶ月児相談を実施）</t>
  </si>
  <si>
    <t>（５）３～４ヶ月児健康診査受診状況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</si>
  <si>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</si>
  <si>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</si>
  <si>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</si>
  <si>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</si>
  <si>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</si>
  <si>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</si>
  <si>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</si>
  <si>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平成30年度</t>
  </si>
  <si>
    <t>平成30年度</t>
  </si>
  <si>
    <t>染色体</t>
  </si>
  <si>
    <t>発達</t>
  </si>
  <si>
    <t>(再掲)運動・精神発達</t>
  </si>
  <si>
    <t>血液</t>
  </si>
  <si>
    <t>外表奇形</t>
  </si>
  <si>
    <t>栄　養　方　法</t>
  </si>
  <si>
    <t>その他の異常</t>
  </si>
  <si>
    <t>咬合異常計</t>
  </si>
  <si>
    <t>咬合異常</t>
  </si>
  <si>
    <t>対象者数</t>
  </si>
  <si>
    <t>未 計 測</t>
  </si>
  <si>
    <t>骨・関節</t>
  </si>
  <si>
    <t>(再掲)股関節開排異常</t>
  </si>
  <si>
    <t>循環器</t>
  </si>
  <si>
    <t>呼吸器</t>
  </si>
  <si>
    <t>消化器</t>
  </si>
  <si>
    <t>神経・筋</t>
  </si>
  <si>
    <t>耳鼻・咽喉</t>
  </si>
  <si>
    <t>眼</t>
  </si>
  <si>
    <t>皮膚</t>
  </si>
  <si>
    <t>腎・泌尿器・性器</t>
  </si>
  <si>
    <t>代謝・内分泌</t>
  </si>
  <si>
    <t>身　体　発　育
（カウプ指数）</t>
  </si>
  <si>
    <t>疾病・発達状況</t>
  </si>
  <si>
    <t>異常なし</t>
  </si>
  <si>
    <t>異常あり</t>
  </si>
  <si>
    <t>受　診　者　数</t>
  </si>
  <si>
    <t>受　診　率</t>
  </si>
  <si>
    <t>受　診　結　果</t>
  </si>
  <si>
    <t>その他</t>
  </si>
  <si>
    <t>疾病状況</t>
  </si>
  <si>
    <t>発達状況</t>
  </si>
  <si>
    <t>精神発達の問題</t>
  </si>
  <si>
    <t>う 歯 の 総　数</t>
  </si>
  <si>
    <t>一人平均う歯数</t>
  </si>
  <si>
    <t>う 歯 あ り</t>
  </si>
  <si>
    <t>う　歯　な　し</t>
  </si>
  <si>
    <t>対　象　者　数</t>
  </si>
  <si>
    <t>受　診　者　数</t>
  </si>
  <si>
    <t>受　診　率（％）</t>
  </si>
  <si>
    <t>反　対　咬　合</t>
  </si>
  <si>
    <t>上顎前突過蓋噛合</t>
  </si>
  <si>
    <t>開　咬</t>
  </si>
  <si>
    <t>そ　の　他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</si>
</sst>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3" fontId="0" fillId="0" borderId="0">
      <alignment/>
      <protection/>
    </xf>
    <xf numFmtId="0" fontId="44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186" fontId="8" fillId="0" borderId="14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1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20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55" applyNumberFormat="1" applyFont="1" applyFill="1" applyAlignment="1">
      <alignment/>
      <protection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0" fontId="8" fillId="33" borderId="21" xfId="0" applyNumberFormat="1" applyFont="1" applyFill="1" applyBorder="1" applyAlignment="1">
      <alignment/>
    </xf>
    <xf numFmtId="0" fontId="8" fillId="33" borderId="24" xfId="0" applyNumberFormat="1" applyFont="1" applyFill="1" applyBorder="1" applyAlignment="1">
      <alignment horizontal="right" vertical="top"/>
    </xf>
    <xf numFmtId="41" fontId="8" fillId="33" borderId="16" xfId="0" applyNumberFormat="1" applyFont="1" applyFill="1" applyBorder="1" applyAlignment="1">
      <alignment horizontal="center" vertical="center"/>
    </xf>
    <xf numFmtId="41" fontId="8" fillId="33" borderId="25" xfId="0" applyNumberFormat="1" applyFont="1" applyFill="1" applyBorder="1" applyAlignment="1">
      <alignment horizontal="center" vertical="center"/>
    </xf>
    <xf numFmtId="41" fontId="8" fillId="33" borderId="26" xfId="0" applyNumberFormat="1" applyFont="1" applyFill="1" applyBorder="1" applyAlignment="1">
      <alignment horizontal="center" vertical="center"/>
    </xf>
    <xf numFmtId="41" fontId="8" fillId="33" borderId="27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41" fontId="4" fillId="0" borderId="19" xfId="55" applyNumberFormat="1" applyFont="1" applyBorder="1" applyAlignment="1">
      <alignment vertical="center"/>
      <protection/>
    </xf>
    <xf numFmtId="41" fontId="4" fillId="0" borderId="19" xfId="0" applyNumberFormat="1" applyFont="1" applyBorder="1" applyAlignment="1">
      <alignment/>
    </xf>
    <xf numFmtId="3" fontId="4" fillId="0" borderId="19" xfId="55" applyNumberFormat="1" applyFont="1" applyBorder="1" applyAlignment="1">
      <alignment vertical="center"/>
      <protection/>
    </xf>
    <xf numFmtId="0" fontId="4" fillId="0" borderId="19" xfId="0" applyFont="1" applyBorder="1" applyAlignment="1">
      <alignment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186" fontId="8" fillId="0" borderId="26" xfId="0" applyNumberFormat="1" applyFont="1" applyBorder="1" applyAlignment="1">
      <alignment vertical="center"/>
    </xf>
    <xf numFmtId="186" fontId="8" fillId="0" borderId="27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38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41" fontId="8" fillId="0" borderId="40" xfId="0" applyNumberFormat="1" applyFont="1" applyBorder="1" applyAlignment="1">
      <alignment vertical="center"/>
    </xf>
    <xf numFmtId="41" fontId="8" fillId="0" borderId="41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43" xfId="0" applyNumberFormat="1" applyFont="1" applyBorder="1" applyAlignment="1">
      <alignment vertical="center"/>
    </xf>
    <xf numFmtId="41" fontId="8" fillId="0" borderId="44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41" fontId="8" fillId="0" borderId="35" xfId="0" applyNumberFormat="1" applyFont="1" applyFill="1" applyBorder="1" applyAlignment="1">
      <alignment vertical="center"/>
    </xf>
    <xf numFmtId="41" fontId="7" fillId="0" borderId="37" xfId="55" applyNumberFormat="1" applyFont="1" applyBorder="1" applyAlignment="1">
      <alignment/>
      <protection/>
    </xf>
    <xf numFmtId="41" fontId="7" fillId="0" borderId="38" xfId="55" applyNumberFormat="1" applyFont="1" applyBorder="1" applyAlignment="1">
      <alignment/>
      <protection/>
    </xf>
    <xf numFmtId="41" fontId="7" fillId="0" borderId="51" xfId="55" applyNumberFormat="1" applyFont="1" applyBorder="1" applyAlignment="1">
      <alignment/>
      <protection/>
    </xf>
    <xf numFmtId="198" fontId="8" fillId="0" borderId="37" xfId="0" applyNumberFormat="1" applyFont="1" applyBorder="1" applyAlignment="1">
      <alignment vertical="center"/>
    </xf>
    <xf numFmtId="41" fontId="8" fillId="0" borderId="51" xfId="0" applyNumberFormat="1" applyFont="1" applyBorder="1" applyAlignment="1">
      <alignment vertical="center"/>
    </xf>
    <xf numFmtId="41" fontId="8" fillId="0" borderId="52" xfId="0" applyNumberFormat="1" applyFont="1" applyFill="1" applyBorder="1" applyAlignment="1">
      <alignment vertical="center"/>
    </xf>
    <xf numFmtId="41" fontId="8" fillId="0" borderId="53" xfId="0" applyNumberFormat="1" applyFont="1" applyFill="1" applyBorder="1" applyAlignment="1">
      <alignment vertical="center"/>
    </xf>
    <xf numFmtId="41" fontId="8" fillId="0" borderId="54" xfId="0" applyNumberFormat="1" applyFont="1" applyFill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41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186" fontId="8" fillId="0" borderId="32" xfId="0" applyNumberFormat="1" applyFont="1" applyBorder="1" applyAlignment="1">
      <alignment vertical="center"/>
    </xf>
    <xf numFmtId="186" fontId="8" fillId="0" borderId="33" xfId="0" applyNumberFormat="1" applyFont="1" applyBorder="1" applyAlignment="1">
      <alignment vertical="center"/>
    </xf>
    <xf numFmtId="186" fontId="8" fillId="0" borderId="34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56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41" fontId="8" fillId="0" borderId="61" xfId="0" applyNumberFormat="1" applyFont="1" applyBorder="1" applyAlignment="1">
      <alignment vertical="center"/>
    </xf>
    <xf numFmtId="41" fontId="7" fillId="0" borderId="62" xfId="0" applyNumberFormat="1" applyFont="1" applyFill="1" applyBorder="1" applyAlignment="1">
      <alignment vertical="center"/>
    </xf>
    <xf numFmtId="41" fontId="7" fillId="0" borderId="63" xfId="0" applyNumberFormat="1" applyFont="1" applyFill="1" applyBorder="1" applyAlignment="1">
      <alignment vertical="center"/>
    </xf>
    <xf numFmtId="41" fontId="7" fillId="0" borderId="56" xfId="0" applyNumberFormat="1" applyFont="1" applyFill="1" applyBorder="1" applyAlignment="1">
      <alignment vertical="center"/>
    </xf>
    <xf numFmtId="41" fontId="7" fillId="0" borderId="64" xfId="0" applyNumberFormat="1" applyFont="1" applyFill="1" applyBorder="1" applyAlignment="1">
      <alignment vertical="center"/>
    </xf>
    <xf numFmtId="41" fontId="7" fillId="0" borderId="65" xfId="0" applyNumberFormat="1" applyFont="1" applyFill="1" applyBorder="1" applyAlignment="1">
      <alignment vertical="center"/>
    </xf>
    <xf numFmtId="41" fontId="7" fillId="0" borderId="66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41" fontId="7" fillId="0" borderId="68" xfId="0" applyNumberFormat="1" applyFont="1" applyFill="1" applyBorder="1" applyAlignment="1">
      <alignment vertical="center"/>
    </xf>
    <xf numFmtId="198" fontId="7" fillId="0" borderId="69" xfId="0" applyNumberFormat="1" applyFont="1" applyFill="1" applyBorder="1" applyAlignment="1">
      <alignment vertical="center"/>
    </xf>
    <xf numFmtId="41" fontId="7" fillId="0" borderId="70" xfId="0" applyNumberFormat="1" applyFont="1" applyFill="1" applyBorder="1" applyAlignment="1">
      <alignment vertical="center"/>
    </xf>
    <xf numFmtId="41" fontId="7" fillId="0" borderId="71" xfId="0" applyNumberFormat="1" applyFont="1" applyFill="1" applyBorder="1" applyAlignment="1">
      <alignment vertical="center"/>
    </xf>
    <xf numFmtId="41" fontId="7" fillId="0" borderId="72" xfId="0" applyNumberFormat="1" applyFont="1" applyFill="1" applyBorder="1" applyAlignment="1">
      <alignment vertical="center"/>
    </xf>
    <xf numFmtId="41" fontId="7" fillId="0" borderId="64" xfId="0" applyNumberFormat="1" applyFont="1" applyBorder="1" applyAlignment="1">
      <alignment vertical="center"/>
    </xf>
    <xf numFmtId="41" fontId="7" fillId="0" borderId="65" xfId="0" applyNumberFormat="1" applyFont="1" applyBorder="1" applyAlignment="1">
      <alignment vertical="center"/>
    </xf>
    <xf numFmtId="41" fontId="7" fillId="0" borderId="66" xfId="0" applyNumberFormat="1" applyFont="1" applyBorder="1" applyAlignment="1">
      <alignment vertical="center"/>
    </xf>
    <xf numFmtId="41" fontId="7" fillId="0" borderId="73" xfId="0" applyNumberFormat="1" applyFont="1" applyBorder="1" applyAlignment="1">
      <alignment vertical="center"/>
    </xf>
    <xf numFmtId="41" fontId="7" fillId="0" borderId="74" xfId="0" applyNumberFormat="1" applyFont="1" applyBorder="1" applyAlignment="1">
      <alignment vertical="center"/>
    </xf>
    <xf numFmtId="41" fontId="7" fillId="0" borderId="73" xfId="0" applyNumberFormat="1" applyFont="1" applyFill="1" applyBorder="1" applyAlignment="1">
      <alignment vertical="center"/>
    </xf>
    <xf numFmtId="41" fontId="7" fillId="0" borderId="67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75" xfId="0" applyNumberFormat="1" applyFont="1" applyBorder="1" applyAlignment="1">
      <alignment vertical="center"/>
    </xf>
    <xf numFmtId="41" fontId="7" fillId="0" borderId="68" xfId="0" applyNumberFormat="1" applyFont="1" applyBorder="1" applyAlignment="1">
      <alignment vertical="center"/>
    </xf>
    <xf numFmtId="41" fontId="7" fillId="0" borderId="75" xfId="0" applyNumberFormat="1" applyFont="1" applyFill="1" applyBorder="1" applyAlignment="1">
      <alignment vertical="center"/>
    </xf>
    <xf numFmtId="41" fontId="7" fillId="0" borderId="69" xfId="0" applyNumberFormat="1" applyFont="1" applyBorder="1" applyAlignment="1">
      <alignment vertical="center"/>
    </xf>
    <xf numFmtId="41" fontId="7" fillId="0" borderId="76" xfId="0" applyNumberFormat="1" applyFont="1" applyBorder="1" applyAlignment="1">
      <alignment vertical="center"/>
    </xf>
    <xf numFmtId="41" fontId="7" fillId="0" borderId="49" xfId="0" applyNumberFormat="1" applyFont="1" applyBorder="1" applyAlignment="1">
      <alignment vertical="center"/>
    </xf>
    <xf numFmtId="41" fontId="7" fillId="0" borderId="76" xfId="0" applyNumberFormat="1" applyFont="1" applyFill="1" applyBorder="1" applyAlignment="1">
      <alignment vertical="center"/>
    </xf>
    <xf numFmtId="198" fontId="7" fillId="0" borderId="50" xfId="0" applyNumberFormat="1" applyFont="1" applyBorder="1" applyAlignment="1">
      <alignment vertical="center"/>
    </xf>
    <xf numFmtId="0" fontId="8" fillId="33" borderId="21" xfId="0" applyNumberFormat="1" applyFont="1" applyFill="1" applyBorder="1" applyAlignment="1">
      <alignment horizontal="center"/>
    </xf>
    <xf numFmtId="41" fontId="7" fillId="33" borderId="56" xfId="55" applyNumberFormat="1" applyFont="1" applyFill="1" applyBorder="1" applyAlignment="1">
      <alignment horizontal="center" vertical="center"/>
      <protection/>
    </xf>
    <xf numFmtId="3" fontId="7" fillId="33" borderId="56" xfId="55" applyNumberFormat="1" applyFont="1" applyFill="1" applyBorder="1" applyAlignment="1">
      <alignment horizontal="center" vertical="center"/>
      <protection/>
    </xf>
    <xf numFmtId="41" fontId="7" fillId="33" borderId="17" xfId="55" applyNumberFormat="1" applyFont="1" applyFill="1" applyBorder="1" applyAlignment="1">
      <alignment horizontal="center" vertical="center"/>
      <protection/>
    </xf>
    <xf numFmtId="41" fontId="7" fillId="33" borderId="63" xfId="55" applyNumberFormat="1" applyFont="1" applyFill="1" applyBorder="1" applyAlignment="1">
      <alignment horizontal="center" vertical="center"/>
      <protection/>
    </xf>
    <xf numFmtId="41" fontId="7" fillId="33" borderId="62" xfId="55" applyNumberFormat="1" applyFont="1" applyFill="1" applyBorder="1" applyAlignment="1">
      <alignment horizontal="center" vertical="center"/>
      <protection/>
    </xf>
    <xf numFmtId="3" fontId="7" fillId="33" borderId="17" xfId="55" applyNumberFormat="1" applyFont="1" applyFill="1" applyBorder="1" applyAlignment="1">
      <alignment horizontal="center" vertical="center"/>
      <protection/>
    </xf>
    <xf numFmtId="3" fontId="7" fillId="33" borderId="62" xfId="55" applyNumberFormat="1" applyFont="1" applyFill="1" applyBorder="1" applyAlignment="1">
      <alignment horizontal="center" vertical="center"/>
      <protection/>
    </xf>
    <xf numFmtId="3" fontId="7" fillId="33" borderId="63" xfId="55" applyNumberFormat="1" applyFont="1" applyFill="1" applyBorder="1" applyAlignment="1">
      <alignment horizontal="center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8" fillId="0" borderId="51" xfId="0" applyNumberFormat="1" applyFont="1" applyBorder="1" applyAlignment="1">
      <alignment horizontal="distributed" vertical="center"/>
    </xf>
    <xf numFmtId="0" fontId="8" fillId="0" borderId="44" xfId="0" applyNumberFormat="1" applyFont="1" applyBorder="1" applyAlignment="1">
      <alignment horizontal="distributed" vertical="center"/>
    </xf>
    <xf numFmtId="0" fontId="7" fillId="0" borderId="77" xfId="55" applyNumberFormat="1" applyFont="1" applyBorder="1" applyAlignment="1">
      <alignment horizontal="distributed" vertical="center"/>
      <protection/>
    </xf>
    <xf numFmtId="0" fontId="8" fillId="0" borderId="41" xfId="0" applyNumberFormat="1" applyFont="1" applyFill="1" applyBorder="1" applyAlignment="1">
      <alignment horizontal="distributed" vertical="center"/>
    </xf>
    <xf numFmtId="41" fontId="8" fillId="0" borderId="55" xfId="0" applyNumberFormat="1" applyFont="1" applyFill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0" fontId="8" fillId="0" borderId="51" xfId="0" applyNumberFormat="1" applyFont="1" applyFill="1" applyBorder="1" applyAlignment="1">
      <alignment horizontal="distributed" vertical="center"/>
    </xf>
    <xf numFmtId="0" fontId="8" fillId="0" borderId="81" xfId="0" applyNumberFormat="1" applyFont="1" applyBorder="1" applyAlignment="1">
      <alignment horizontal="distributed" vertical="center"/>
    </xf>
    <xf numFmtId="41" fontId="8" fillId="0" borderId="77" xfId="0" applyNumberFormat="1" applyFont="1" applyBorder="1" applyAlignment="1">
      <alignment vertical="center"/>
    </xf>
    <xf numFmtId="0" fontId="8" fillId="0" borderId="82" xfId="0" applyNumberFormat="1" applyFont="1" applyBorder="1" applyAlignment="1">
      <alignment horizontal="distributed" vertical="center"/>
    </xf>
    <xf numFmtId="0" fontId="8" fillId="0" borderId="83" xfId="0" applyNumberFormat="1" applyFont="1" applyBorder="1" applyAlignment="1">
      <alignment horizontal="distributed" vertical="center"/>
    </xf>
    <xf numFmtId="0" fontId="8" fillId="0" borderId="84" xfId="0" applyNumberFormat="1" applyFont="1" applyBorder="1" applyAlignment="1">
      <alignment horizontal="distributed" vertical="center"/>
    </xf>
    <xf numFmtId="0" fontId="8" fillId="0" borderId="85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86" xfId="0" applyNumberFormat="1" applyFont="1" applyFill="1" applyBorder="1" applyAlignment="1">
      <alignment horizontal="distributed" vertical="center" shrinkToFit="1"/>
    </xf>
    <xf numFmtId="41" fontId="8" fillId="0" borderId="87" xfId="0" applyNumberFormat="1" applyFont="1" applyBorder="1" applyAlignment="1">
      <alignment vertical="center"/>
    </xf>
    <xf numFmtId="0" fontId="8" fillId="0" borderId="88" xfId="0" applyNumberFormat="1" applyFont="1" applyBorder="1" applyAlignment="1">
      <alignment horizontal="distributed" vertical="center"/>
    </xf>
    <xf numFmtId="41" fontId="7" fillId="0" borderId="50" xfId="0" applyNumberFormat="1" applyFont="1" applyBorder="1" applyAlignment="1">
      <alignment/>
    </xf>
    <xf numFmtId="41" fontId="8" fillId="0" borderId="18" xfId="0" applyNumberFormat="1" applyFont="1" applyBorder="1" applyAlignment="1">
      <alignment vertical="center"/>
    </xf>
    <xf numFmtId="41" fontId="8" fillId="0" borderId="89" xfId="0" applyNumberFormat="1" applyFont="1" applyBorder="1" applyAlignment="1">
      <alignment vertical="center"/>
    </xf>
    <xf numFmtId="41" fontId="8" fillId="0" borderId="90" xfId="0" applyNumberFormat="1" applyFont="1" applyBorder="1" applyAlignment="1">
      <alignment vertical="center"/>
    </xf>
    <xf numFmtId="41" fontId="8" fillId="0" borderId="91" xfId="0" applyNumberFormat="1" applyFont="1" applyBorder="1" applyAlignment="1">
      <alignment vertical="center"/>
    </xf>
    <xf numFmtId="41" fontId="8" fillId="0" borderId="92" xfId="0" applyNumberFormat="1" applyFont="1" applyBorder="1" applyAlignment="1">
      <alignment vertical="center"/>
    </xf>
    <xf numFmtId="41" fontId="8" fillId="0" borderId="93" xfId="0" applyNumberFormat="1" applyFont="1" applyBorder="1" applyAlignment="1">
      <alignment vertical="center"/>
    </xf>
    <xf numFmtId="41" fontId="8" fillId="0" borderId="94" xfId="0" applyNumberFormat="1" applyFont="1" applyBorder="1" applyAlignment="1">
      <alignment vertical="center"/>
    </xf>
    <xf numFmtId="0" fontId="8" fillId="0" borderId="95" xfId="0" applyFont="1" applyBorder="1" applyAlignment="1">
      <alignment horizontal="distributed" vertical="center"/>
    </xf>
    <xf numFmtId="41" fontId="8" fillId="0" borderId="29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/>
    </xf>
    <xf numFmtId="0" fontId="8" fillId="0" borderId="96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/>
    </xf>
    <xf numFmtId="0" fontId="8" fillId="0" borderId="97" xfId="0" applyNumberFormat="1" applyFont="1" applyBorder="1" applyAlignment="1">
      <alignment horizontal="distributed" vertical="center"/>
    </xf>
    <xf numFmtId="3" fontId="7" fillId="0" borderId="98" xfId="55" applyNumberFormat="1" applyFont="1" applyFill="1" applyBorder="1" applyAlignment="1">
      <alignment horizontal="distributed" vertical="center" shrinkToFit="1"/>
      <protection/>
    </xf>
    <xf numFmtId="3" fontId="7" fillId="0" borderId="97" xfId="55" applyNumberFormat="1" applyFont="1" applyFill="1" applyBorder="1" applyAlignment="1">
      <alignment horizontal="distributed" vertical="center" shrinkToFit="1"/>
      <protection/>
    </xf>
    <xf numFmtId="0" fontId="8" fillId="33" borderId="21" xfId="0" applyNumberFormat="1" applyFont="1" applyFill="1" applyBorder="1" applyAlignment="1">
      <alignment horizontal="left"/>
    </xf>
    <xf numFmtId="3" fontId="7" fillId="33" borderId="16" xfId="55" applyNumberFormat="1" applyFont="1" applyFill="1" applyBorder="1" applyAlignment="1">
      <alignment horizontal="center" vertical="center"/>
      <protection/>
    </xf>
    <xf numFmtId="3" fontId="7" fillId="33" borderId="64" xfId="55" applyNumberFormat="1" applyFont="1" applyFill="1" applyBorder="1" applyAlignment="1">
      <alignment horizontal="center" vertical="center"/>
      <protection/>
    </xf>
    <xf numFmtId="3" fontId="7" fillId="33" borderId="65" xfId="55" applyNumberFormat="1" applyFont="1" applyFill="1" applyBorder="1" applyAlignment="1">
      <alignment horizontal="center" vertical="center"/>
      <protection/>
    </xf>
    <xf numFmtId="3" fontId="7" fillId="33" borderId="66" xfId="55" applyNumberFormat="1" applyFont="1" applyFill="1" applyBorder="1" applyAlignment="1">
      <alignment horizontal="center" vertical="center"/>
      <protection/>
    </xf>
    <xf numFmtId="41" fontId="7" fillId="0" borderId="56" xfId="55" applyNumberFormat="1" applyFont="1" applyFill="1" applyBorder="1" applyAlignment="1">
      <alignment vertical="center"/>
      <protection/>
    </xf>
    <xf numFmtId="0" fontId="7" fillId="0" borderId="99" xfId="55" applyNumberFormat="1" applyFont="1" applyBorder="1" applyAlignment="1">
      <alignment horizontal="distributed" vertical="center"/>
      <protection/>
    </xf>
    <xf numFmtId="0" fontId="7" fillId="0" borderId="100" xfId="55" applyNumberFormat="1" applyFont="1" applyBorder="1" applyAlignment="1">
      <alignment horizontal="distributed" vertical="center"/>
      <protection/>
    </xf>
    <xf numFmtId="0" fontId="7" fillId="0" borderId="101" xfId="55" applyNumberFormat="1" applyFont="1" applyFill="1" applyBorder="1" applyAlignment="1">
      <alignment horizontal="distributed" vertical="center"/>
      <protection/>
    </xf>
    <xf numFmtId="0" fontId="7" fillId="0" borderId="99" xfId="55" applyNumberFormat="1" applyFont="1" applyFill="1" applyBorder="1" applyAlignment="1">
      <alignment horizontal="distributed" vertical="center"/>
      <protection/>
    </xf>
    <xf numFmtId="41" fontId="7" fillId="0" borderId="102" xfId="55" applyNumberFormat="1" applyFont="1" applyFill="1" applyBorder="1" applyAlignment="1">
      <alignment vertical="center"/>
      <protection/>
    </xf>
    <xf numFmtId="41" fontId="7" fillId="0" borderId="103" xfId="55" applyNumberFormat="1" applyFont="1" applyFill="1" applyBorder="1" applyAlignment="1">
      <alignment vertical="center"/>
      <protection/>
    </xf>
    <xf numFmtId="41" fontId="7" fillId="0" borderId="104" xfId="55" applyNumberFormat="1" applyFont="1" applyFill="1" applyBorder="1" applyAlignment="1">
      <alignment vertical="center"/>
      <protection/>
    </xf>
    <xf numFmtId="41" fontId="7" fillId="0" borderId="23" xfId="0" applyNumberFormat="1" applyFont="1" applyFill="1" applyBorder="1" applyAlignment="1">
      <alignment vertical="center"/>
    </xf>
    <xf numFmtId="41" fontId="7" fillId="0" borderId="103" xfId="0" applyNumberFormat="1" applyFont="1" applyFill="1" applyBorder="1" applyAlignment="1">
      <alignment vertical="center"/>
    </xf>
    <xf numFmtId="41" fontId="7" fillId="0" borderId="104" xfId="0" applyNumberFormat="1" applyFont="1" applyFill="1" applyBorder="1" applyAlignment="1">
      <alignment vertical="center"/>
    </xf>
    <xf numFmtId="0" fontId="7" fillId="0" borderId="86" xfId="0" applyNumberFormat="1" applyFont="1" applyBorder="1" applyAlignment="1">
      <alignment horizontal="distributed" vertical="center"/>
    </xf>
    <xf numFmtId="0" fontId="7" fillId="0" borderId="97" xfId="0" applyNumberFormat="1" applyFont="1" applyBorder="1" applyAlignment="1">
      <alignment horizontal="distributed" vertical="center"/>
    </xf>
    <xf numFmtId="0" fontId="8" fillId="0" borderId="105" xfId="0" applyNumberFormat="1" applyFont="1" applyBorder="1" applyAlignment="1">
      <alignment horizontal="distributed" vertical="center"/>
    </xf>
    <xf numFmtId="41" fontId="7" fillId="0" borderId="16" xfId="0" applyNumberFormat="1" applyFont="1" applyBorder="1" applyAlignment="1">
      <alignment vertical="center"/>
    </xf>
    <xf numFmtId="41" fontId="7" fillId="34" borderId="64" xfId="0" applyNumberFormat="1" applyFont="1" applyFill="1" applyBorder="1" applyAlignment="1">
      <alignment vertical="center"/>
    </xf>
    <xf numFmtId="41" fontId="7" fillId="34" borderId="65" xfId="0" applyNumberFormat="1" applyFont="1" applyFill="1" applyBorder="1" applyAlignment="1">
      <alignment vertical="center"/>
    </xf>
    <xf numFmtId="41" fontId="7" fillId="34" borderId="66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34" borderId="73" xfId="0" applyNumberFormat="1" applyFont="1" applyFill="1" applyBorder="1" applyAlignment="1">
      <alignment vertical="center"/>
    </xf>
    <xf numFmtId="41" fontId="7" fillId="34" borderId="74" xfId="0" applyNumberFormat="1" applyFont="1" applyFill="1" applyBorder="1" applyAlignment="1">
      <alignment vertical="center"/>
    </xf>
    <xf numFmtId="41" fontId="7" fillId="34" borderId="67" xfId="0" applyNumberFormat="1" applyFont="1" applyFill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6" fontId="7" fillId="0" borderId="64" xfId="0" applyNumberFormat="1" applyFont="1" applyBorder="1" applyAlignment="1">
      <alignment vertical="center"/>
    </xf>
    <xf numFmtId="186" fontId="7" fillId="0" borderId="65" xfId="0" applyNumberFormat="1" applyFont="1" applyBorder="1" applyAlignment="1">
      <alignment vertical="center"/>
    </xf>
    <xf numFmtId="186" fontId="7" fillId="0" borderId="66" xfId="0" applyNumberFormat="1" applyFont="1" applyBorder="1" applyAlignment="1">
      <alignment vertical="center"/>
    </xf>
    <xf numFmtId="41" fontId="7" fillId="0" borderId="106" xfId="0" applyNumberFormat="1" applyFont="1" applyFill="1" applyBorder="1" applyAlignment="1">
      <alignment vertical="center"/>
    </xf>
    <xf numFmtId="41" fontId="7" fillId="0" borderId="107" xfId="0" applyNumberFormat="1" applyFont="1" applyFill="1" applyBorder="1" applyAlignment="1">
      <alignment vertical="center"/>
    </xf>
    <xf numFmtId="41" fontId="7" fillId="0" borderId="108" xfId="0" applyNumberFormat="1" applyFont="1" applyFill="1" applyBorder="1" applyAlignment="1">
      <alignment vertical="center"/>
    </xf>
    <xf numFmtId="41" fontId="7" fillId="0" borderId="109" xfId="0" applyNumberFormat="1" applyFont="1" applyFill="1" applyBorder="1" applyAlignment="1">
      <alignment vertical="center"/>
    </xf>
    <xf numFmtId="41" fontId="7" fillId="0" borderId="92" xfId="0" applyNumberFormat="1" applyFont="1" applyFill="1" applyBorder="1" applyAlignment="1">
      <alignment vertical="center"/>
    </xf>
    <xf numFmtId="41" fontId="7" fillId="0" borderId="110" xfId="0" applyNumberFormat="1" applyFont="1" applyFill="1" applyBorder="1" applyAlignment="1">
      <alignment vertical="center"/>
    </xf>
    <xf numFmtId="41" fontId="7" fillId="0" borderId="111" xfId="0" applyNumberFormat="1" applyFont="1" applyFill="1" applyBorder="1" applyAlignment="1">
      <alignment vertical="center"/>
    </xf>
    <xf numFmtId="41" fontId="7" fillId="0" borderId="112" xfId="0" applyNumberFormat="1" applyFont="1" applyFill="1" applyBorder="1" applyAlignment="1">
      <alignment vertical="center"/>
    </xf>
    <xf numFmtId="198" fontId="7" fillId="0" borderId="92" xfId="0" applyNumberFormat="1" applyFont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vertical="center"/>
    </xf>
    <xf numFmtId="198" fontId="7" fillId="0" borderId="49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vertical="center"/>
    </xf>
    <xf numFmtId="41" fontId="7" fillId="0" borderId="97" xfId="0" applyNumberFormat="1" applyFont="1" applyFill="1" applyBorder="1" applyAlignment="1">
      <alignment vertical="center"/>
    </xf>
    <xf numFmtId="41" fontId="7" fillId="0" borderId="113" xfId="0" applyNumberFormat="1" applyFont="1" applyBorder="1" applyAlignment="1">
      <alignment vertical="center"/>
    </xf>
    <xf numFmtId="41" fontId="7" fillId="0" borderId="112" xfId="0" applyNumberFormat="1" applyFont="1" applyBorder="1" applyAlignment="1">
      <alignment vertical="center"/>
    </xf>
    <xf numFmtId="41" fontId="7" fillId="0" borderId="114" xfId="0" applyNumberFormat="1" applyFont="1" applyBorder="1" applyAlignment="1">
      <alignment vertical="center"/>
    </xf>
    <xf numFmtId="41" fontId="7" fillId="0" borderId="111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198" fontId="7" fillId="0" borderId="12" xfId="0" applyNumberFormat="1" applyFont="1" applyBorder="1" applyAlignment="1">
      <alignment vertical="center"/>
    </xf>
    <xf numFmtId="41" fontId="7" fillId="34" borderId="115" xfId="0" applyNumberFormat="1" applyFont="1" applyFill="1" applyBorder="1" applyAlignment="1">
      <alignment vertical="center"/>
    </xf>
    <xf numFmtId="41" fontId="7" fillId="0" borderId="116" xfId="0" applyNumberFormat="1" applyFont="1" applyBorder="1" applyAlignment="1">
      <alignment vertical="center"/>
    </xf>
    <xf numFmtId="41" fontId="7" fillId="0" borderId="115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34" borderId="70" xfId="0" applyNumberFormat="1" applyFont="1" applyFill="1" applyBorder="1" applyAlignment="1">
      <alignment vertical="center"/>
    </xf>
    <xf numFmtId="41" fontId="7" fillId="0" borderId="71" xfId="0" applyNumberFormat="1" applyFont="1" applyBorder="1" applyAlignment="1">
      <alignment vertical="center"/>
    </xf>
    <xf numFmtId="41" fontId="7" fillId="0" borderId="70" xfId="0" applyNumberFormat="1" applyFont="1" applyBorder="1" applyAlignment="1">
      <alignment vertical="center"/>
    </xf>
    <xf numFmtId="41" fontId="7" fillId="0" borderId="72" xfId="0" applyNumberFormat="1" applyFont="1" applyBorder="1" applyAlignment="1">
      <alignment vertical="center"/>
    </xf>
    <xf numFmtId="41" fontId="7" fillId="34" borderId="102" xfId="55" applyNumberFormat="1" applyFont="1" applyFill="1" applyBorder="1" applyAlignment="1">
      <alignment vertical="center"/>
      <protection/>
    </xf>
    <xf numFmtId="41" fontId="7" fillId="0" borderId="104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 vertical="center"/>
    </xf>
    <xf numFmtId="41" fontId="7" fillId="34" borderId="109" xfId="0" applyNumberFormat="1" applyFont="1" applyFill="1" applyBorder="1" applyAlignment="1">
      <alignment vertical="center"/>
    </xf>
    <xf numFmtId="41" fontId="7" fillId="0" borderId="108" xfId="0" applyNumberFormat="1" applyFont="1" applyBorder="1" applyAlignment="1">
      <alignment vertical="center"/>
    </xf>
    <xf numFmtId="41" fontId="7" fillId="0" borderId="109" xfId="0" applyNumberFormat="1" applyFont="1" applyBorder="1" applyAlignment="1">
      <alignment vertical="center"/>
    </xf>
    <xf numFmtId="41" fontId="7" fillId="0" borderId="106" xfId="0" applyNumberFormat="1" applyFont="1" applyBorder="1" applyAlignment="1">
      <alignment vertical="center"/>
    </xf>
    <xf numFmtId="198" fontId="7" fillId="0" borderId="108" xfId="0" applyNumberFormat="1" applyFont="1" applyBorder="1" applyAlignment="1">
      <alignment vertical="center"/>
    </xf>
    <xf numFmtId="41" fontId="7" fillId="34" borderId="108" xfId="0" applyNumberFormat="1" applyFont="1" applyFill="1" applyBorder="1" applyAlignment="1">
      <alignment vertical="center"/>
    </xf>
    <xf numFmtId="198" fontId="7" fillId="0" borderId="106" xfId="0" applyNumberFormat="1" applyFont="1" applyBorder="1" applyAlignment="1">
      <alignment vertical="center"/>
    </xf>
    <xf numFmtId="41" fontId="7" fillId="34" borderId="112" xfId="0" applyNumberFormat="1" applyFont="1" applyFill="1" applyBorder="1" applyAlignment="1">
      <alignment vertical="center"/>
    </xf>
    <xf numFmtId="41" fontId="7" fillId="34" borderId="117" xfId="0" applyNumberFormat="1" applyFont="1" applyFill="1" applyBorder="1" applyAlignment="1">
      <alignment vertical="center"/>
    </xf>
    <xf numFmtId="41" fontId="7" fillId="0" borderId="118" xfId="0" applyNumberFormat="1" applyFont="1" applyBorder="1" applyAlignment="1">
      <alignment vertical="center"/>
    </xf>
    <xf numFmtId="41" fontId="7" fillId="0" borderId="117" xfId="0" applyNumberFormat="1" applyFont="1" applyBorder="1" applyAlignment="1">
      <alignment vertical="center"/>
    </xf>
    <xf numFmtId="41" fontId="7" fillId="0" borderId="98" xfId="55" applyNumberFormat="1" applyFont="1" applyFill="1" applyBorder="1" applyAlignment="1">
      <alignment vertical="center"/>
      <protection/>
    </xf>
    <xf numFmtId="41" fontId="7" fillId="0" borderId="18" xfId="0" applyNumberFormat="1" applyFont="1" applyFill="1" applyBorder="1" applyAlignment="1">
      <alignment vertical="center"/>
    </xf>
    <xf numFmtId="41" fontId="7" fillId="0" borderId="119" xfId="55" applyNumberFormat="1" applyFont="1" applyFill="1" applyBorder="1" applyAlignment="1">
      <alignment vertical="center"/>
      <protection/>
    </xf>
    <xf numFmtId="41" fontId="7" fillId="0" borderId="120" xfId="55" applyNumberFormat="1" applyFont="1" applyFill="1" applyBorder="1" applyAlignment="1">
      <alignment vertical="center"/>
      <protection/>
    </xf>
    <xf numFmtId="41" fontId="7" fillId="0" borderId="68" xfId="55" applyNumberFormat="1" applyFont="1" applyFill="1" applyBorder="1" applyAlignment="1">
      <alignment vertical="center"/>
      <protection/>
    </xf>
    <xf numFmtId="41" fontId="7" fillId="0" borderId="114" xfId="55" applyNumberFormat="1" applyFont="1" applyFill="1" applyBorder="1" applyAlignment="1">
      <alignment vertical="center"/>
      <protection/>
    </xf>
    <xf numFmtId="41" fontId="7" fillId="0" borderId="113" xfId="55" applyNumberFormat="1" applyFont="1" applyFill="1" applyBorder="1" applyAlignment="1">
      <alignment vertical="center"/>
      <protection/>
    </xf>
    <xf numFmtId="41" fontId="7" fillId="0" borderId="112" xfId="55" applyNumberFormat="1" applyFont="1" applyFill="1" applyBorder="1" applyAlignment="1">
      <alignment vertical="center"/>
      <protection/>
    </xf>
    <xf numFmtId="41" fontId="7" fillId="0" borderId="111" xfId="55" applyNumberFormat="1" applyFont="1" applyFill="1" applyBorder="1" applyAlignment="1">
      <alignment vertical="center"/>
      <protection/>
    </xf>
    <xf numFmtId="41" fontId="7" fillId="0" borderId="92" xfId="55" applyNumberFormat="1" applyFont="1" applyFill="1" applyBorder="1" applyAlignment="1">
      <alignment vertical="center"/>
      <protection/>
    </xf>
    <xf numFmtId="41" fontId="7" fillId="0" borderId="109" xfId="55" applyNumberFormat="1" applyFont="1" applyFill="1" applyBorder="1" applyAlignment="1">
      <alignment vertical="center"/>
      <protection/>
    </xf>
    <xf numFmtId="41" fontId="7" fillId="0" borderId="108" xfId="55" applyNumberFormat="1" applyFont="1" applyFill="1" applyBorder="1" applyAlignment="1">
      <alignment vertical="center"/>
      <protection/>
    </xf>
    <xf numFmtId="41" fontId="7" fillId="0" borderId="86" xfId="55" applyNumberFormat="1" applyFont="1" applyFill="1" applyBorder="1" applyAlignment="1">
      <alignment vertical="center"/>
      <protection/>
    </xf>
    <xf numFmtId="41" fontId="7" fillId="0" borderId="117" xfId="55" applyNumberFormat="1" applyFont="1" applyFill="1" applyBorder="1" applyAlignment="1">
      <alignment vertical="center"/>
      <protection/>
    </xf>
    <xf numFmtId="41" fontId="7" fillId="0" borderId="118" xfId="55" applyNumberFormat="1" applyFont="1" applyFill="1" applyBorder="1" applyAlignment="1">
      <alignment vertical="center"/>
      <protection/>
    </xf>
    <xf numFmtId="41" fontId="7" fillId="0" borderId="18" xfId="55" applyNumberFormat="1" applyFont="1" applyFill="1" applyBorder="1" applyAlignment="1">
      <alignment vertical="center"/>
      <protection/>
    </xf>
    <xf numFmtId="41" fontId="7" fillId="0" borderId="76" xfId="55" applyNumberFormat="1" applyFont="1" applyFill="1" applyBorder="1" applyAlignment="1">
      <alignment vertical="center"/>
      <protection/>
    </xf>
    <xf numFmtId="41" fontId="7" fillId="0" borderId="49" xfId="55" applyNumberFormat="1" applyFont="1" applyFill="1" applyBorder="1" applyAlignment="1">
      <alignment vertical="center"/>
      <protection/>
    </xf>
    <xf numFmtId="198" fontId="7" fillId="0" borderId="49" xfId="0" applyNumberFormat="1" applyFont="1" applyBorder="1" applyAlignment="1">
      <alignment vertical="center"/>
    </xf>
    <xf numFmtId="41" fontId="7" fillId="0" borderId="121" xfId="0" applyNumberFormat="1" applyFont="1" applyBorder="1" applyAlignment="1">
      <alignment vertical="center"/>
    </xf>
    <xf numFmtId="41" fontId="7" fillId="0" borderId="62" xfId="0" applyNumberFormat="1" applyFont="1" applyBorder="1" applyAlignment="1">
      <alignment vertical="center"/>
    </xf>
    <xf numFmtId="41" fontId="7" fillId="0" borderId="63" xfId="0" applyNumberFormat="1" applyFont="1" applyBorder="1" applyAlignment="1">
      <alignment vertical="center"/>
    </xf>
    <xf numFmtId="41" fontId="7" fillId="0" borderId="23" xfId="55" applyNumberFormat="1" applyFont="1" applyFill="1" applyBorder="1" applyAlignment="1">
      <alignment vertical="center"/>
      <protection/>
    </xf>
    <xf numFmtId="41" fontId="7" fillId="0" borderId="73" xfId="55" applyNumberFormat="1" applyFont="1" applyFill="1" applyBorder="1" applyAlignment="1">
      <alignment vertical="center"/>
      <protection/>
    </xf>
    <xf numFmtId="41" fontId="7" fillId="0" borderId="74" xfId="55" applyNumberFormat="1" applyFont="1" applyFill="1" applyBorder="1" applyAlignment="1">
      <alignment vertical="center"/>
      <protection/>
    </xf>
    <xf numFmtId="41" fontId="7" fillId="0" borderId="67" xfId="55" applyNumberFormat="1" applyFont="1" applyFill="1" applyBorder="1" applyAlignment="1">
      <alignment vertical="center"/>
      <protection/>
    </xf>
    <xf numFmtId="41" fontId="7" fillId="0" borderId="16" xfId="55" applyNumberFormat="1" applyFont="1" applyFill="1" applyBorder="1" applyAlignment="1">
      <alignment vertical="center"/>
      <protection/>
    </xf>
    <xf numFmtId="41" fontId="7" fillId="0" borderId="64" xfId="55" applyNumberFormat="1" applyFont="1" applyFill="1" applyBorder="1" applyAlignment="1">
      <alignment vertical="center"/>
      <protection/>
    </xf>
    <xf numFmtId="41" fontId="7" fillId="0" borderId="65" xfId="55" applyNumberFormat="1" applyFont="1" applyFill="1" applyBorder="1" applyAlignment="1">
      <alignment vertical="center"/>
      <protection/>
    </xf>
    <xf numFmtId="41" fontId="7" fillId="0" borderId="66" xfId="55" applyNumberFormat="1" applyFont="1" applyFill="1" applyBorder="1" applyAlignment="1">
      <alignment vertical="center"/>
      <protection/>
    </xf>
    <xf numFmtId="186" fontId="7" fillId="0" borderId="23" xfId="55" applyNumberFormat="1" applyFont="1" applyBorder="1" applyAlignment="1">
      <alignment vertical="center"/>
      <protection/>
    </xf>
    <xf numFmtId="186" fontId="7" fillId="0" borderId="73" xfId="55" applyNumberFormat="1" applyFont="1" applyBorder="1" applyAlignment="1">
      <alignment vertical="center"/>
      <protection/>
    </xf>
    <xf numFmtId="186" fontId="7" fillId="0" borderId="74" xfId="55" applyNumberFormat="1" applyFont="1" applyBorder="1" applyAlignment="1">
      <alignment vertical="center"/>
      <protection/>
    </xf>
    <xf numFmtId="186" fontId="7" fillId="0" borderId="67" xfId="55" applyNumberFormat="1" applyFont="1" applyBorder="1" applyAlignment="1">
      <alignment vertical="center"/>
      <protection/>
    </xf>
    <xf numFmtId="41" fontId="7" fillId="34" borderId="108" xfId="55" applyNumberFormat="1" applyFont="1" applyFill="1" applyBorder="1" applyAlignment="1">
      <alignment vertical="center"/>
      <protection/>
    </xf>
    <xf numFmtId="41" fontId="7" fillId="34" borderId="111" xfId="55" applyNumberFormat="1" applyFont="1" applyFill="1" applyBorder="1" applyAlignment="1">
      <alignment vertical="center"/>
      <protection/>
    </xf>
    <xf numFmtId="198" fontId="7" fillId="0" borderId="113" xfId="55" applyNumberFormat="1" applyFont="1" applyFill="1" applyBorder="1" applyAlignment="1">
      <alignment vertical="center"/>
      <protection/>
    </xf>
    <xf numFmtId="41" fontId="7" fillId="34" borderId="76" xfId="55" applyNumberFormat="1" applyFont="1" applyFill="1" applyBorder="1" applyAlignment="1">
      <alignment vertical="center"/>
      <protection/>
    </xf>
    <xf numFmtId="41" fontId="7" fillId="0" borderId="97" xfId="55" applyNumberFormat="1" applyFont="1" applyFill="1" applyBorder="1" applyAlignment="1">
      <alignment vertical="center"/>
      <protection/>
    </xf>
    <xf numFmtId="41" fontId="7" fillId="0" borderId="17" xfId="55" applyNumberFormat="1" applyFont="1" applyFill="1" applyBorder="1" applyAlignment="1">
      <alignment vertical="center"/>
      <protection/>
    </xf>
    <xf numFmtId="41" fontId="7" fillId="0" borderId="15" xfId="55" applyNumberFormat="1" applyFont="1" applyFill="1" applyBorder="1" applyAlignment="1">
      <alignment vertical="center"/>
      <protection/>
    </xf>
    <xf numFmtId="41" fontId="7" fillId="0" borderId="70" xfId="55" applyNumberFormat="1" applyFont="1" applyFill="1" applyBorder="1" applyAlignment="1">
      <alignment vertical="center"/>
      <protection/>
    </xf>
    <xf numFmtId="41" fontId="7" fillId="0" borderId="71" xfId="55" applyNumberFormat="1" applyFont="1" applyFill="1" applyBorder="1" applyAlignment="1">
      <alignment vertical="center"/>
      <protection/>
    </xf>
    <xf numFmtId="41" fontId="7" fillId="0" borderId="105" xfId="55" applyNumberFormat="1" applyFont="1" applyFill="1" applyBorder="1" applyAlignment="1">
      <alignment vertical="center"/>
      <protection/>
    </xf>
    <xf numFmtId="41" fontId="7" fillId="0" borderId="121" xfId="55" applyNumberFormat="1" applyFont="1" applyFill="1" applyBorder="1" applyAlignment="1">
      <alignment vertical="center"/>
      <protection/>
    </xf>
    <xf numFmtId="198" fontId="7" fillId="0" borderId="109" xfId="55" applyNumberFormat="1" applyFont="1" applyFill="1" applyBorder="1" applyAlignment="1">
      <alignment vertical="center"/>
      <protection/>
    </xf>
    <xf numFmtId="41" fontId="7" fillId="0" borderId="99" xfId="55" applyNumberFormat="1" applyFont="1" applyFill="1" applyBorder="1" applyAlignment="1">
      <alignment vertical="center"/>
      <protection/>
    </xf>
    <xf numFmtId="41" fontId="7" fillId="0" borderId="107" xfId="55" applyNumberFormat="1" applyFont="1" applyFill="1" applyBorder="1" applyAlignment="1">
      <alignment vertical="center"/>
      <protection/>
    </xf>
    <xf numFmtId="41" fontId="7" fillId="0" borderId="122" xfId="55" applyNumberFormat="1" applyFont="1" applyFill="1" applyBorder="1" applyAlignment="1">
      <alignment vertical="center"/>
      <protection/>
    </xf>
    <xf numFmtId="41" fontId="7" fillId="0" borderId="50" xfId="55" applyNumberFormat="1" applyFont="1" applyFill="1" applyBorder="1" applyAlignment="1">
      <alignment vertical="center"/>
      <protection/>
    </xf>
    <xf numFmtId="41" fontId="7" fillId="0" borderId="123" xfId="55" applyNumberFormat="1" applyFont="1" applyFill="1" applyBorder="1" applyAlignment="1">
      <alignment vertical="center"/>
      <protection/>
    </xf>
    <xf numFmtId="41" fontId="7" fillId="0" borderId="63" xfId="55" applyNumberFormat="1" applyFont="1" applyFill="1" applyBorder="1" applyAlignment="1">
      <alignment vertical="center"/>
      <protection/>
    </xf>
    <xf numFmtId="198" fontId="7" fillId="0" borderId="106" xfId="55" applyNumberFormat="1" applyFont="1" applyFill="1" applyBorder="1" applyAlignment="1">
      <alignment vertical="center"/>
      <protection/>
    </xf>
    <xf numFmtId="41" fontId="7" fillId="0" borderId="124" xfId="55" applyNumberFormat="1" applyFont="1" applyFill="1" applyBorder="1" applyAlignment="1">
      <alignment vertical="center"/>
      <protection/>
    </xf>
    <xf numFmtId="198" fontId="7" fillId="0" borderId="48" xfId="55" applyNumberFormat="1" applyFont="1" applyFill="1" applyBorder="1" applyAlignment="1">
      <alignment vertical="center"/>
      <protection/>
    </xf>
    <xf numFmtId="198" fontId="7" fillId="0" borderId="76" xfId="55" applyNumberFormat="1" applyFont="1" applyFill="1" applyBorder="1" applyAlignment="1">
      <alignment vertical="center"/>
      <protection/>
    </xf>
    <xf numFmtId="41" fontId="7" fillId="0" borderId="72" xfId="55" applyNumberFormat="1" applyFont="1" applyFill="1" applyBorder="1" applyAlignment="1">
      <alignment vertical="center"/>
      <protection/>
    </xf>
    <xf numFmtId="186" fontId="7" fillId="0" borderId="15" xfId="55" applyNumberFormat="1" applyFont="1" applyFill="1" applyBorder="1" applyAlignment="1">
      <alignment vertical="center"/>
      <protection/>
    </xf>
    <xf numFmtId="186" fontId="7" fillId="0" borderId="70" xfId="55" applyNumberFormat="1" applyFont="1" applyFill="1" applyBorder="1" applyAlignment="1">
      <alignment vertical="center"/>
      <protection/>
    </xf>
    <xf numFmtId="186" fontId="7" fillId="0" borderId="71" xfId="55" applyNumberFormat="1" applyFont="1" applyFill="1" applyBorder="1" applyAlignment="1">
      <alignment vertical="center"/>
      <protection/>
    </xf>
    <xf numFmtId="186" fontId="7" fillId="0" borderId="105" xfId="55" applyNumberFormat="1" applyFont="1" applyFill="1" applyBorder="1" applyAlignment="1">
      <alignment vertical="center"/>
      <protection/>
    </xf>
    <xf numFmtId="198" fontId="7" fillId="0" borderId="111" xfId="55" applyNumberFormat="1" applyFont="1" applyFill="1" applyBorder="1" applyAlignment="1">
      <alignment vertical="center"/>
      <protection/>
    </xf>
    <xf numFmtId="41" fontId="7" fillId="0" borderId="16" xfId="55" applyNumberFormat="1" applyFont="1" applyBorder="1" applyAlignment="1">
      <alignment vertical="center"/>
      <protection/>
    </xf>
    <xf numFmtId="41" fontId="7" fillId="0" borderId="23" xfId="55" applyNumberFormat="1" applyFont="1" applyBorder="1" applyAlignment="1">
      <alignment vertical="center"/>
      <protection/>
    </xf>
    <xf numFmtId="186" fontId="7" fillId="0" borderId="16" xfId="55" applyNumberFormat="1" applyFont="1" applyBorder="1" applyAlignment="1">
      <alignment vertical="center"/>
      <protection/>
    </xf>
    <xf numFmtId="186" fontId="7" fillId="0" borderId="64" xfId="55" applyNumberFormat="1" applyFont="1" applyBorder="1" applyAlignment="1">
      <alignment vertical="center"/>
      <protection/>
    </xf>
    <xf numFmtId="186" fontId="7" fillId="0" borderId="65" xfId="55" applyNumberFormat="1" applyFont="1" applyBorder="1" applyAlignment="1">
      <alignment vertical="center"/>
      <protection/>
    </xf>
    <xf numFmtId="186" fontId="7" fillId="0" borderId="125" xfId="55" applyNumberFormat="1" applyFont="1" applyBorder="1" applyAlignment="1">
      <alignment vertical="center"/>
      <protection/>
    </xf>
    <xf numFmtId="41" fontId="7" fillId="0" borderId="121" xfId="55" applyNumberFormat="1" applyFont="1" applyBorder="1" applyAlignment="1">
      <alignment vertical="center"/>
      <protection/>
    </xf>
    <xf numFmtId="41" fontId="7" fillId="0" borderId="18" xfId="55" applyNumberFormat="1" applyFont="1" applyBorder="1" applyAlignment="1">
      <alignment vertical="center"/>
      <protection/>
    </xf>
    <xf numFmtId="41" fontId="7" fillId="0" borderId="126" xfId="0" applyNumberFormat="1" applyFont="1" applyFill="1" applyBorder="1" applyAlignment="1">
      <alignment vertical="center"/>
    </xf>
    <xf numFmtId="41" fontId="7" fillId="0" borderId="99" xfId="0" applyNumberFormat="1" applyFont="1" applyBorder="1" applyAlignment="1">
      <alignment vertical="center"/>
    </xf>
    <xf numFmtId="41" fontId="7" fillId="0" borderId="107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 horizontal="right" vertical="center"/>
    </xf>
    <xf numFmtId="41" fontId="7" fillId="0" borderId="109" xfId="0" applyNumberFormat="1" applyFont="1" applyBorder="1" applyAlignment="1">
      <alignment horizontal="right" vertical="center"/>
    </xf>
    <xf numFmtId="41" fontId="7" fillId="0" borderId="108" xfId="0" applyNumberFormat="1" applyFont="1" applyBorder="1" applyAlignment="1">
      <alignment horizontal="right" vertical="center"/>
    </xf>
    <xf numFmtId="41" fontId="7" fillId="0" borderId="106" xfId="0" applyNumberFormat="1" applyFont="1" applyBorder="1" applyAlignment="1">
      <alignment horizontal="right" vertical="center"/>
    </xf>
    <xf numFmtId="186" fontId="7" fillId="0" borderId="92" xfId="0" applyNumberFormat="1" applyFont="1" applyBorder="1" applyAlignment="1">
      <alignment vertical="center"/>
    </xf>
    <xf numFmtId="186" fontId="7" fillId="0" borderId="109" xfId="0" applyNumberFormat="1" applyFont="1" applyBorder="1" applyAlignment="1">
      <alignment vertical="center"/>
    </xf>
    <xf numFmtId="186" fontId="7" fillId="0" borderId="108" xfId="0" applyNumberFormat="1" applyFont="1" applyBorder="1" applyAlignment="1">
      <alignment vertical="center"/>
    </xf>
    <xf numFmtId="186" fontId="7" fillId="0" borderId="106" xfId="0" applyNumberFormat="1" applyFont="1" applyBorder="1" applyAlignment="1">
      <alignment vertical="center"/>
    </xf>
    <xf numFmtId="41" fontId="7" fillId="0" borderId="86" xfId="0" applyNumberFormat="1" applyFont="1" applyBorder="1" applyAlignment="1">
      <alignment vertical="center"/>
    </xf>
    <xf numFmtId="41" fontId="7" fillId="34" borderId="92" xfId="0" applyNumberFormat="1" applyFont="1" applyFill="1" applyBorder="1" applyAlignment="1">
      <alignment vertical="center"/>
    </xf>
    <xf numFmtId="198" fontId="7" fillId="0" borderId="109" xfId="0" applyNumberFormat="1" applyFont="1" applyBorder="1" applyAlignment="1">
      <alignment vertical="center"/>
    </xf>
    <xf numFmtId="197" fontId="7" fillId="0" borderId="15" xfId="0" applyNumberFormat="1" applyFont="1" applyBorder="1" applyAlignment="1">
      <alignment horizontal="right" vertical="center"/>
    </xf>
    <xf numFmtId="197" fontId="7" fillId="0" borderId="70" xfId="0" applyNumberFormat="1" applyFont="1" applyBorder="1" applyAlignment="1">
      <alignment horizontal="right" vertical="center"/>
    </xf>
    <xf numFmtId="197" fontId="7" fillId="0" borderId="71" xfId="0" applyNumberFormat="1" applyFont="1" applyBorder="1" applyAlignment="1">
      <alignment horizontal="right" vertical="center"/>
    </xf>
    <xf numFmtId="199" fontId="7" fillId="0" borderId="97" xfId="0" applyNumberFormat="1" applyFont="1" applyBorder="1" applyAlignment="1">
      <alignment horizontal="right" vertical="center"/>
    </xf>
    <xf numFmtId="0" fontId="7" fillId="0" borderId="86" xfId="0" applyFont="1" applyBorder="1" applyAlignment="1">
      <alignment horizontal="distributed" vertical="center"/>
    </xf>
    <xf numFmtId="194" fontId="7" fillId="0" borderId="15" xfId="0" applyNumberFormat="1" applyFont="1" applyBorder="1" applyAlignment="1">
      <alignment vertical="center"/>
    </xf>
    <xf numFmtId="194" fontId="7" fillId="0" borderId="70" xfId="0" applyNumberFormat="1" applyFont="1" applyBorder="1" applyAlignment="1">
      <alignment vertical="center"/>
    </xf>
    <xf numFmtId="194" fontId="7" fillId="0" borderId="71" xfId="0" applyNumberFormat="1" applyFont="1" applyBorder="1" applyAlignment="1">
      <alignment vertical="center"/>
    </xf>
    <xf numFmtId="194" fontId="7" fillId="0" borderId="72" xfId="0" applyNumberFormat="1" applyFont="1" applyBorder="1" applyAlignment="1">
      <alignment vertical="center"/>
    </xf>
    <xf numFmtId="0" fontId="7" fillId="0" borderId="86" xfId="0" applyFont="1" applyFill="1" applyBorder="1" applyAlignment="1">
      <alignment horizontal="distributed" vertical="center"/>
    </xf>
    <xf numFmtId="41" fontId="7" fillId="0" borderId="127" xfId="55" applyNumberFormat="1" applyFont="1" applyFill="1" applyBorder="1" applyAlignment="1">
      <alignment vertical="center"/>
      <protection/>
    </xf>
    <xf numFmtId="41" fontId="7" fillId="0" borderId="86" xfId="0" applyNumberFormat="1" applyFont="1" applyFill="1" applyBorder="1" applyAlignment="1">
      <alignment vertical="center"/>
    </xf>
    <xf numFmtId="41" fontId="7" fillId="0" borderId="98" xfId="0" applyNumberFormat="1" applyFont="1" applyFill="1" applyBorder="1" applyAlignment="1">
      <alignment vertical="center"/>
    </xf>
    <xf numFmtId="41" fontId="7" fillId="0" borderId="128" xfId="0" applyNumberFormat="1" applyFont="1" applyBorder="1" applyAlignment="1">
      <alignment vertical="center"/>
    </xf>
    <xf numFmtId="41" fontId="7" fillId="0" borderId="105" xfId="0" applyNumberFormat="1" applyFont="1" applyBorder="1" applyAlignment="1">
      <alignment vertical="center"/>
    </xf>
    <xf numFmtId="198" fontId="7" fillId="0" borderId="86" xfId="0" applyNumberFormat="1" applyFont="1" applyBorder="1" applyAlignment="1">
      <alignment vertical="center"/>
    </xf>
    <xf numFmtId="41" fontId="7" fillId="0" borderId="98" xfId="0" applyNumberFormat="1" applyFont="1" applyBorder="1" applyAlignment="1">
      <alignment vertical="center"/>
    </xf>
    <xf numFmtId="3" fontId="10" fillId="0" borderId="98" xfId="55" applyNumberFormat="1" applyFont="1" applyFill="1" applyBorder="1" applyAlignment="1">
      <alignment horizontal="distributed" vertical="distributed" shrinkToFit="1"/>
      <protection/>
    </xf>
    <xf numFmtId="0" fontId="8" fillId="0" borderId="123" xfId="0" applyNumberFormat="1" applyFont="1" applyBorder="1" applyAlignment="1">
      <alignment horizontal="distributed" vertical="center"/>
    </xf>
    <xf numFmtId="0" fontId="8" fillId="0" borderId="56" xfId="0" applyNumberFormat="1" applyFont="1" applyBorder="1" applyAlignment="1">
      <alignment horizontal="distributed" vertical="center"/>
    </xf>
    <xf numFmtId="0" fontId="8" fillId="0" borderId="129" xfId="0" applyNumberFormat="1" applyFont="1" applyBorder="1" applyAlignment="1">
      <alignment horizontal="distributed" vertical="center"/>
    </xf>
    <xf numFmtId="0" fontId="8" fillId="0" borderId="66" xfId="0" applyNumberFormat="1" applyFont="1" applyBorder="1" applyAlignment="1">
      <alignment horizontal="distributed" vertical="center"/>
    </xf>
    <xf numFmtId="0" fontId="8" fillId="0" borderId="21" xfId="0" applyNumberFormat="1" applyFont="1" applyBorder="1" applyAlignment="1">
      <alignment horizontal="distributed" vertical="center"/>
    </xf>
    <xf numFmtId="3" fontId="7" fillId="0" borderId="0" xfId="55" applyNumberFormat="1" applyFont="1" applyBorder="1" applyAlignment="1">
      <alignment horizontal="right"/>
      <protection/>
    </xf>
    <xf numFmtId="0" fontId="8" fillId="0" borderId="123" xfId="0" applyNumberFormat="1" applyFont="1" applyBorder="1" applyAlignment="1">
      <alignment horizontal="distributed" vertical="center" wrapText="1"/>
    </xf>
    <xf numFmtId="0" fontId="8" fillId="0" borderId="130" xfId="0" applyNumberFormat="1" applyFont="1" applyBorder="1" applyAlignment="1">
      <alignment horizontal="distributed" vertical="center"/>
    </xf>
    <xf numFmtId="0" fontId="8" fillId="0" borderId="130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7" fillId="0" borderId="10" xfId="55" applyNumberFormat="1" applyFont="1" applyBorder="1" applyAlignment="1">
      <alignment horizontal="distributed" vertical="center"/>
      <protection/>
    </xf>
    <xf numFmtId="0" fontId="7" fillId="0" borderId="0" xfId="0" applyNumberFormat="1" applyFont="1" applyBorder="1" applyAlignment="1">
      <alignment horizontal="distributed" vertical="center"/>
    </xf>
    <xf numFmtId="0" fontId="8" fillId="0" borderId="56" xfId="0" applyNumberFormat="1" applyFont="1" applyBorder="1" applyAlignment="1">
      <alignment horizontal="distributed" vertical="center" wrapText="1"/>
    </xf>
    <xf numFmtId="0" fontId="7" fillId="0" borderId="123" xfId="0" applyNumberFormat="1" applyFont="1" applyBorder="1" applyAlignment="1">
      <alignment horizontal="distributed" vertical="center"/>
    </xf>
    <xf numFmtId="0" fontId="7" fillId="0" borderId="56" xfId="0" applyNumberFormat="1" applyFont="1" applyBorder="1" applyAlignment="1">
      <alignment horizontal="distributed" vertical="center"/>
    </xf>
    <xf numFmtId="0" fontId="7" fillId="0" borderId="122" xfId="0" applyFont="1" applyBorder="1" applyAlignment="1">
      <alignment horizontal="distributed" vertical="center"/>
    </xf>
    <xf numFmtId="0" fontId="7" fillId="0" borderId="106" xfId="0" applyFont="1" applyBorder="1" applyAlignment="1">
      <alignment horizontal="distributed" vertical="center"/>
    </xf>
    <xf numFmtId="0" fontId="7" fillId="0" borderId="92" xfId="0" applyFont="1" applyBorder="1" applyAlignment="1">
      <alignment horizontal="distributed" vertical="center"/>
    </xf>
    <xf numFmtId="194" fontId="7" fillId="0" borderId="18" xfId="0" applyNumberFormat="1" applyFont="1" applyBorder="1" applyAlignment="1">
      <alignment horizontal="distributed" vertical="center"/>
    </xf>
    <xf numFmtId="0" fontId="7" fillId="0" borderId="122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131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7" fillId="0" borderId="132" xfId="0" applyFont="1" applyBorder="1" applyAlignment="1">
      <alignment horizontal="distributed" vertical="center"/>
    </xf>
    <xf numFmtId="0" fontId="7" fillId="0" borderId="124" xfId="0" applyFont="1" applyBorder="1" applyAlignment="1">
      <alignment horizontal="distributed" vertical="center"/>
    </xf>
    <xf numFmtId="0" fontId="7" fillId="0" borderId="19" xfId="0" applyFont="1" applyBorder="1" applyAlignment="1">
      <alignment horizontal="right" shrinkToFit="1"/>
    </xf>
    <xf numFmtId="0" fontId="0" fillId="0" borderId="19" xfId="0" applyFont="1" applyBorder="1" applyAlignment="1">
      <alignment vertical="center"/>
    </xf>
    <xf numFmtId="0" fontId="7" fillId="0" borderId="122" xfId="0" applyFont="1" applyBorder="1" applyAlignment="1">
      <alignment horizontal="distributed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6668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0</xdr:colOff>
      <xdr:row>48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8067675"/>
          <a:ext cx="16764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75260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1</xdr:col>
      <xdr:colOff>1457325</xdr:colOff>
      <xdr:row>48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505700"/>
          <a:ext cx="174307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857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190500</xdr:rowOff>
    </xdr:from>
    <xdr:to>
      <xdr:col>1</xdr:col>
      <xdr:colOff>1409700</xdr:colOff>
      <xdr:row>51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0" y="90106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1</xdr:row>
      <xdr:rowOff>219075</xdr:rowOff>
    </xdr:to>
    <xdr:sp>
      <xdr:nvSpPr>
        <xdr:cNvPr id="1" name="Line 14"/>
        <xdr:cNvSpPr>
          <a:spLocks/>
        </xdr:cNvSpPr>
      </xdr:nvSpPr>
      <xdr:spPr>
        <a:xfrm>
          <a:off x="9525" y="30480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20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9525" y="417195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showOutlineSymbols="0" zoomScale="120" zoomScaleNormal="120" zoomScaleSheetLayoutView="100" workbookViewId="0" topLeftCell="A1">
      <selection activeCell="B12" sqref="B12"/>
    </sheetView>
  </sheetViews>
  <sheetFormatPr defaultColWidth="10.75390625" defaultRowHeight="14.25"/>
  <cols>
    <col min="1" max="1" width="3.75390625" style="13" customWidth="1"/>
    <col min="2" max="2" width="18.375" style="13" customWidth="1"/>
    <col min="3" max="6" width="10.50390625" style="13" customWidth="1"/>
    <col min="7" max="7" width="5.625" style="13" customWidth="1"/>
    <col min="8" max="9" width="7.625" style="13" customWidth="1"/>
    <col min="10" max="10" width="6.75390625" style="13" customWidth="1"/>
    <col min="11" max="11" width="20.00390625" style="13" customWidth="1"/>
    <col min="12" max="18" width="6.375" style="13" bestFit="1" customWidth="1"/>
    <col min="19" max="21" width="6.75390625" style="13" customWidth="1"/>
    <col min="22" max="22" width="5.75390625" style="13" customWidth="1"/>
    <col min="23" max="23" width="6.75390625" style="13" customWidth="1"/>
    <col min="24" max="24" width="5.75390625" style="13" customWidth="1"/>
    <col min="25" max="31" width="6.75390625" style="13" customWidth="1"/>
    <col min="32" max="40" width="5.75390625" style="13" customWidth="1"/>
    <col min="41" max="16384" width="10.75390625" style="13" customWidth="1"/>
  </cols>
  <sheetData>
    <row r="1" spans="1:9" ht="21" customHeight="1">
      <c r="A1" s="74" t="s">
        <v>58</v>
      </c>
      <c r="B1" s="43"/>
      <c r="C1" s="21"/>
      <c r="D1" s="21"/>
      <c r="E1" s="21"/>
      <c r="F1" s="44" t="s">
        <v>67</v>
      </c>
      <c r="G1" s="47"/>
      <c r="I1" s="47"/>
    </row>
    <row r="2" spans="1:8" ht="17.25" customHeight="1">
      <c r="A2" s="66" t="s">
        <v>0</v>
      </c>
      <c r="B2" s="67" t="s">
        <v>1</v>
      </c>
      <c r="C2" s="68" t="s">
        <v>2</v>
      </c>
      <c r="D2" s="69" t="s">
        <v>3</v>
      </c>
      <c r="E2" s="70" t="s">
        <v>40</v>
      </c>
      <c r="F2" s="71" t="s">
        <v>39</v>
      </c>
      <c r="H2" s="45"/>
    </row>
    <row r="3" spans="1:9" ht="12.75" customHeight="1">
      <c r="A3" s="391" t="s">
        <v>77</v>
      </c>
      <c r="B3" s="390"/>
      <c r="C3" s="36">
        <f aca="true" t="shared" si="0" ref="C3:C13">SUM(D3:F3)</f>
        <v>819</v>
      </c>
      <c r="D3" s="82">
        <v>386</v>
      </c>
      <c r="E3" s="83">
        <v>370</v>
      </c>
      <c r="F3" s="84">
        <v>63</v>
      </c>
      <c r="I3" s="25"/>
    </row>
    <row r="4" spans="1:9" ht="12.75" customHeight="1">
      <c r="A4" s="389" t="s">
        <v>31</v>
      </c>
      <c r="B4" s="390"/>
      <c r="C4" s="36">
        <f t="shared" si="0"/>
        <v>808</v>
      </c>
      <c r="D4" s="85">
        <v>386</v>
      </c>
      <c r="E4" s="86">
        <v>360</v>
      </c>
      <c r="F4" s="87">
        <v>62</v>
      </c>
      <c r="I4" s="25"/>
    </row>
    <row r="5" spans="1:9" ht="12.75" customHeight="1">
      <c r="A5" s="391" t="s">
        <v>32</v>
      </c>
      <c r="B5" s="390"/>
      <c r="C5" s="65">
        <f>(C4/C3)*100</f>
        <v>98.65689865689866</v>
      </c>
      <c r="D5" s="88">
        <f>(D4/D3)*100</f>
        <v>100</v>
      </c>
      <c r="E5" s="89">
        <f>(E4/E3)*100</f>
        <v>97.2972972972973</v>
      </c>
      <c r="F5" s="90">
        <f>(F4/F3)*100</f>
        <v>98.4126984126984</v>
      </c>
      <c r="I5" s="25"/>
    </row>
    <row r="6" spans="1:9" ht="12.75" customHeight="1">
      <c r="A6" s="394" t="s">
        <v>73</v>
      </c>
      <c r="B6" s="388"/>
      <c r="C6" s="37">
        <f t="shared" si="0"/>
        <v>808</v>
      </c>
      <c r="D6" s="91">
        <f>SUM(D7:D10)</f>
        <v>386</v>
      </c>
      <c r="E6" s="91">
        <f>SUM(E7:E10)</f>
        <v>360</v>
      </c>
      <c r="F6" s="92">
        <f>SUM(F7:F10)</f>
        <v>62</v>
      </c>
      <c r="I6" s="25"/>
    </row>
    <row r="7" spans="1:9" ht="12.75" customHeight="1">
      <c r="A7" s="187"/>
      <c r="B7" s="174" t="s">
        <v>27</v>
      </c>
      <c r="C7" s="81">
        <f t="shared" si="0"/>
        <v>415</v>
      </c>
      <c r="D7" s="179">
        <v>185</v>
      </c>
      <c r="E7" s="180">
        <v>192</v>
      </c>
      <c r="F7" s="181">
        <v>38</v>
      </c>
      <c r="I7" s="25"/>
    </row>
    <row r="8" spans="1:9" ht="12.75" customHeight="1">
      <c r="A8" s="187"/>
      <c r="B8" s="174" t="s">
        <v>28</v>
      </c>
      <c r="C8" s="32">
        <f t="shared" si="0"/>
        <v>252</v>
      </c>
      <c r="D8" s="93">
        <v>124</v>
      </c>
      <c r="E8" s="94">
        <v>113</v>
      </c>
      <c r="F8" s="95">
        <v>15</v>
      </c>
      <c r="I8" s="25"/>
    </row>
    <row r="9" spans="1:9" ht="12.75" customHeight="1">
      <c r="A9" s="187"/>
      <c r="B9" s="174" t="s">
        <v>29</v>
      </c>
      <c r="C9" s="32">
        <f t="shared" si="0"/>
        <v>141</v>
      </c>
      <c r="D9" s="93">
        <v>77</v>
      </c>
      <c r="E9" s="94">
        <v>55</v>
      </c>
      <c r="F9" s="95">
        <v>9</v>
      </c>
      <c r="I9" s="25"/>
    </row>
    <row r="10" spans="1:9" ht="12.75" customHeight="1">
      <c r="A10" s="188"/>
      <c r="B10" s="194" t="s">
        <v>41</v>
      </c>
      <c r="C10" s="195">
        <v>0</v>
      </c>
      <c r="D10" s="96">
        <v>0</v>
      </c>
      <c r="E10" s="96">
        <v>0</v>
      </c>
      <c r="F10" s="97">
        <v>0</v>
      </c>
      <c r="I10" s="25"/>
    </row>
    <row r="11" spans="1:9" ht="24.75" customHeight="1">
      <c r="A11" s="393" t="s">
        <v>90</v>
      </c>
      <c r="B11" s="388"/>
      <c r="C11" s="37">
        <f t="shared" si="0"/>
        <v>808</v>
      </c>
      <c r="D11" s="98">
        <f>SUM(D12:D15)</f>
        <v>386</v>
      </c>
      <c r="E11" s="98">
        <f>SUM(E12:E15)</f>
        <v>360</v>
      </c>
      <c r="F11" s="92">
        <f>SUM(F12:F15)</f>
        <v>62</v>
      </c>
      <c r="I11" s="25"/>
    </row>
    <row r="12" spans="1:9" ht="12">
      <c r="A12" s="189"/>
      <c r="B12" s="192" t="s">
        <v>53</v>
      </c>
      <c r="C12" s="81">
        <f t="shared" si="0"/>
        <v>33</v>
      </c>
      <c r="D12" s="180">
        <v>10</v>
      </c>
      <c r="E12" s="180">
        <v>21</v>
      </c>
      <c r="F12" s="193">
        <v>2</v>
      </c>
      <c r="I12" s="25"/>
    </row>
    <row r="13" spans="1:9" ht="12">
      <c r="A13" s="189"/>
      <c r="B13" s="386" t="s">
        <v>54</v>
      </c>
      <c r="C13" s="32">
        <f t="shared" si="0"/>
        <v>744</v>
      </c>
      <c r="D13" s="94">
        <v>361</v>
      </c>
      <c r="E13" s="94">
        <v>325</v>
      </c>
      <c r="F13" s="100">
        <v>58</v>
      </c>
      <c r="I13" s="25"/>
    </row>
    <row r="14" spans="1:9" ht="12">
      <c r="A14" s="189"/>
      <c r="B14" s="209" t="s">
        <v>55</v>
      </c>
      <c r="C14" s="73">
        <f aca="true" t="shared" si="1" ref="C14:C44">SUM(D14:F14)</f>
        <v>31</v>
      </c>
      <c r="D14" s="101">
        <v>15</v>
      </c>
      <c r="E14" s="102">
        <v>14</v>
      </c>
      <c r="F14" s="103">
        <v>2</v>
      </c>
      <c r="I14" s="25"/>
    </row>
    <row r="15" spans="1:9" ht="12">
      <c r="A15" s="191"/>
      <c r="B15" s="210" t="s">
        <v>78</v>
      </c>
      <c r="C15" s="40">
        <v>0</v>
      </c>
      <c r="D15" s="104">
        <v>0</v>
      </c>
      <c r="E15" s="105">
        <v>0</v>
      </c>
      <c r="F15" s="106">
        <v>0</v>
      </c>
      <c r="I15" s="25"/>
    </row>
    <row r="16" spans="1:9" ht="12.75" customHeight="1">
      <c r="A16" s="387" t="s">
        <v>91</v>
      </c>
      <c r="B16" s="388"/>
      <c r="C16" s="72">
        <f>SUM(D16:F16)</f>
        <v>808</v>
      </c>
      <c r="D16" s="91">
        <f>SUM(D17:D18)</f>
        <v>386</v>
      </c>
      <c r="E16" s="91">
        <f>SUM(E17:E18)</f>
        <v>360</v>
      </c>
      <c r="F16" s="99">
        <f>SUM(F17:F18)</f>
        <v>62</v>
      </c>
      <c r="I16" s="25"/>
    </row>
    <row r="17" spans="1:9" ht="12.75" customHeight="1">
      <c r="A17" s="205"/>
      <c r="B17" s="206" t="s">
        <v>92</v>
      </c>
      <c r="C17" s="200">
        <f>SUM(D17:F17)</f>
        <v>617</v>
      </c>
      <c r="D17" s="201">
        <v>270</v>
      </c>
      <c r="E17" s="202">
        <v>298</v>
      </c>
      <c r="F17" s="193">
        <v>49</v>
      </c>
      <c r="I17" s="25"/>
    </row>
    <row r="18" spans="1:9" ht="12.75" customHeight="1">
      <c r="A18" s="207"/>
      <c r="B18" s="208" t="s">
        <v>93</v>
      </c>
      <c r="C18" s="196">
        <f t="shared" si="1"/>
        <v>191</v>
      </c>
      <c r="D18" s="197">
        <v>116</v>
      </c>
      <c r="E18" s="198">
        <v>62</v>
      </c>
      <c r="F18" s="199">
        <v>13</v>
      </c>
      <c r="I18" s="25"/>
    </row>
    <row r="19" spans="1:9" ht="12.75" customHeight="1">
      <c r="A19" s="395" t="s">
        <v>5</v>
      </c>
      <c r="B19" s="396"/>
      <c r="C19" s="72">
        <f t="shared" si="1"/>
        <v>239</v>
      </c>
      <c r="D19" s="107">
        <f>SUM(D20,D22:D35,D37)</f>
        <v>142</v>
      </c>
      <c r="E19" s="107">
        <f>SUM(E20,E22:E37)</f>
        <v>84</v>
      </c>
      <c r="F19" s="178">
        <f>SUM(F20,F22:F37)</f>
        <v>13</v>
      </c>
      <c r="I19" s="25"/>
    </row>
    <row r="20" spans="1:9" ht="12.75" customHeight="1">
      <c r="A20" s="187"/>
      <c r="B20" s="182" t="s">
        <v>79</v>
      </c>
      <c r="C20" s="81">
        <f t="shared" si="1"/>
        <v>45</v>
      </c>
      <c r="D20" s="179">
        <v>11</v>
      </c>
      <c r="E20" s="180">
        <v>31</v>
      </c>
      <c r="F20" s="181">
        <v>3</v>
      </c>
      <c r="I20" s="25"/>
    </row>
    <row r="21" spans="1:9" ht="12.75" customHeight="1">
      <c r="A21" s="187"/>
      <c r="B21" s="182" t="s">
        <v>80</v>
      </c>
      <c r="C21" s="32">
        <f t="shared" si="1"/>
        <v>26</v>
      </c>
      <c r="D21" s="108">
        <v>11</v>
      </c>
      <c r="E21" s="109">
        <v>13</v>
      </c>
      <c r="F21" s="110">
        <v>2</v>
      </c>
      <c r="I21" s="25"/>
    </row>
    <row r="22" spans="1:9" ht="12.75" customHeight="1">
      <c r="A22" s="187" t="s">
        <v>33</v>
      </c>
      <c r="B22" s="182" t="s">
        <v>81</v>
      </c>
      <c r="C22" s="32">
        <f t="shared" si="1"/>
        <v>13</v>
      </c>
      <c r="D22" s="93">
        <v>6</v>
      </c>
      <c r="E22" s="111">
        <v>7</v>
      </c>
      <c r="F22" s="95">
        <v>0</v>
      </c>
      <c r="I22" s="25"/>
    </row>
    <row r="23" spans="1:9" ht="12.75" customHeight="1">
      <c r="A23" s="187"/>
      <c r="B23" s="182" t="s">
        <v>82</v>
      </c>
      <c r="C23" s="32">
        <f t="shared" si="1"/>
        <v>3</v>
      </c>
      <c r="D23" s="93">
        <v>0</v>
      </c>
      <c r="E23" s="93">
        <v>3</v>
      </c>
      <c r="F23" s="112">
        <v>0</v>
      </c>
      <c r="I23" s="25"/>
    </row>
    <row r="24" spans="1:9" ht="12.75" customHeight="1">
      <c r="A24" s="187"/>
      <c r="B24" s="182" t="s">
        <v>83</v>
      </c>
      <c r="C24" s="32">
        <f t="shared" si="1"/>
        <v>14</v>
      </c>
      <c r="D24" s="93">
        <v>13</v>
      </c>
      <c r="E24" s="94">
        <v>1</v>
      </c>
      <c r="F24" s="112">
        <v>0</v>
      </c>
      <c r="I24" s="25"/>
    </row>
    <row r="25" spans="1:9" ht="12.75" customHeight="1">
      <c r="A25" s="187"/>
      <c r="B25" s="182" t="s">
        <v>84</v>
      </c>
      <c r="C25" s="32">
        <f t="shared" si="1"/>
        <v>10</v>
      </c>
      <c r="D25" s="93">
        <v>5</v>
      </c>
      <c r="E25" s="94">
        <v>4</v>
      </c>
      <c r="F25" s="112">
        <v>1</v>
      </c>
      <c r="I25" s="25"/>
    </row>
    <row r="26" spans="1:9" ht="12.75" customHeight="1">
      <c r="A26" s="187"/>
      <c r="B26" s="182" t="s">
        <v>85</v>
      </c>
      <c r="C26" s="32">
        <f t="shared" si="1"/>
        <v>8</v>
      </c>
      <c r="D26" s="93">
        <v>8</v>
      </c>
      <c r="E26" s="93">
        <v>0</v>
      </c>
      <c r="F26" s="112">
        <v>0</v>
      </c>
      <c r="I26" s="25"/>
    </row>
    <row r="27" spans="1:9" ht="12.75" customHeight="1">
      <c r="A27" s="187"/>
      <c r="B27" s="182" t="s">
        <v>86</v>
      </c>
      <c r="C27" s="32">
        <f t="shared" si="1"/>
        <v>5</v>
      </c>
      <c r="D27" s="111">
        <v>3</v>
      </c>
      <c r="E27" s="94">
        <v>2</v>
      </c>
      <c r="F27" s="112">
        <v>0</v>
      </c>
      <c r="I27" s="25"/>
    </row>
    <row r="28" spans="1:9" ht="12.75" customHeight="1">
      <c r="A28" s="187"/>
      <c r="B28" s="182" t="s">
        <v>87</v>
      </c>
      <c r="C28" s="32">
        <f t="shared" si="1"/>
        <v>39</v>
      </c>
      <c r="D28" s="93">
        <v>13</v>
      </c>
      <c r="E28" s="94">
        <v>20</v>
      </c>
      <c r="F28" s="112">
        <v>6</v>
      </c>
      <c r="I28" s="25"/>
    </row>
    <row r="29" spans="1:9" ht="12.75" customHeight="1">
      <c r="A29" s="187"/>
      <c r="B29" s="182" t="s">
        <v>88</v>
      </c>
      <c r="C29" s="79">
        <f t="shared" si="1"/>
        <v>15</v>
      </c>
      <c r="D29" s="93">
        <v>12</v>
      </c>
      <c r="E29" s="94">
        <v>3</v>
      </c>
      <c r="F29" s="112">
        <v>0</v>
      </c>
      <c r="I29" s="25"/>
    </row>
    <row r="30" spans="1:9" ht="12.75" customHeight="1">
      <c r="A30" s="187"/>
      <c r="B30" s="182" t="s">
        <v>89</v>
      </c>
      <c r="C30" s="79">
        <f t="shared" si="1"/>
        <v>4</v>
      </c>
      <c r="D30" s="93">
        <v>2</v>
      </c>
      <c r="E30" s="93">
        <v>2</v>
      </c>
      <c r="F30" s="112">
        <v>0</v>
      </c>
      <c r="I30" s="25"/>
    </row>
    <row r="31" spans="1:9" ht="12.75" customHeight="1">
      <c r="A31" s="187"/>
      <c r="B31" s="174" t="s">
        <v>71</v>
      </c>
      <c r="C31" s="204">
        <v>1</v>
      </c>
      <c r="D31" s="93">
        <v>1</v>
      </c>
      <c r="E31" s="93">
        <v>0</v>
      </c>
      <c r="F31" s="112">
        <v>0</v>
      </c>
      <c r="I31" s="25"/>
    </row>
    <row r="32" spans="1:11" ht="12.75" customHeight="1">
      <c r="A32" s="187"/>
      <c r="B32" s="174" t="s">
        <v>68</v>
      </c>
      <c r="C32" s="79">
        <f t="shared" si="1"/>
        <v>3</v>
      </c>
      <c r="D32" s="111">
        <v>2</v>
      </c>
      <c r="E32" s="93">
        <v>1</v>
      </c>
      <c r="F32" s="112">
        <v>0</v>
      </c>
      <c r="I32" s="25"/>
      <c r="J32" s="5"/>
      <c r="K32" s="5"/>
    </row>
    <row r="33" spans="1:11" ht="12.75" customHeight="1">
      <c r="A33" s="187"/>
      <c r="B33" s="175" t="s">
        <v>72</v>
      </c>
      <c r="C33" s="204">
        <v>17</v>
      </c>
      <c r="D33" s="111">
        <v>17</v>
      </c>
      <c r="E33" s="93">
        <v>0</v>
      </c>
      <c r="F33" s="112">
        <v>0</v>
      </c>
      <c r="I33" s="25"/>
      <c r="J33" s="5"/>
      <c r="K33" s="5"/>
    </row>
    <row r="34" spans="1:11" ht="12.75" customHeight="1">
      <c r="A34" s="187"/>
      <c r="B34" s="176" t="s">
        <v>59</v>
      </c>
      <c r="C34" s="81">
        <f t="shared" si="1"/>
        <v>21</v>
      </c>
      <c r="D34" s="93">
        <v>21</v>
      </c>
      <c r="E34" s="93">
        <v>0</v>
      </c>
      <c r="F34" s="112">
        <v>0</v>
      </c>
      <c r="I34" s="25"/>
      <c r="J34" s="5"/>
      <c r="K34" s="5"/>
    </row>
    <row r="35" spans="1:11" ht="12.75" customHeight="1">
      <c r="A35" s="187"/>
      <c r="B35" s="174" t="s">
        <v>69</v>
      </c>
      <c r="C35" s="32">
        <f t="shared" si="1"/>
        <v>19</v>
      </c>
      <c r="D35" s="93">
        <v>19</v>
      </c>
      <c r="E35" s="93">
        <v>0</v>
      </c>
      <c r="F35" s="95">
        <v>0</v>
      </c>
      <c r="I35" s="25"/>
      <c r="J35" s="5"/>
      <c r="K35" s="5"/>
    </row>
    <row r="36" spans="1:9" ht="12.75" customHeight="1">
      <c r="A36" s="187"/>
      <c r="B36" s="174" t="s">
        <v>70</v>
      </c>
      <c r="C36" s="32">
        <f>SUM(D36:F36)</f>
        <v>19</v>
      </c>
      <c r="D36" s="108">
        <v>19</v>
      </c>
      <c r="E36" s="93">
        <v>0</v>
      </c>
      <c r="F36" s="95">
        <v>0</v>
      </c>
      <c r="I36" s="25"/>
    </row>
    <row r="37" spans="1:9" ht="12.75" customHeight="1">
      <c r="A37" s="188"/>
      <c r="B37" s="177" t="s">
        <v>35</v>
      </c>
      <c r="C37" s="63">
        <f t="shared" si="1"/>
        <v>22</v>
      </c>
      <c r="D37" s="113">
        <v>9</v>
      </c>
      <c r="E37" s="114">
        <v>10</v>
      </c>
      <c r="F37" s="115">
        <v>3</v>
      </c>
      <c r="I37" s="25"/>
    </row>
    <row r="38" spans="1:9" ht="12.75" customHeight="1">
      <c r="A38" s="387" t="s">
        <v>8</v>
      </c>
      <c r="B38" s="388"/>
      <c r="C38" s="37">
        <f t="shared" si="1"/>
        <v>808</v>
      </c>
      <c r="D38" s="98">
        <f>SUM(D39:D44)</f>
        <v>386</v>
      </c>
      <c r="E38" s="98">
        <f>SUM(E39:E44)</f>
        <v>360</v>
      </c>
      <c r="F38" s="116">
        <f>SUM(F39:F44)</f>
        <v>62</v>
      </c>
      <c r="I38" s="25"/>
    </row>
    <row r="39" spans="1:9" ht="12.75" customHeight="1">
      <c r="A39" s="189"/>
      <c r="B39" s="183" t="s">
        <v>34</v>
      </c>
      <c r="C39" s="81">
        <f t="shared" si="1"/>
        <v>530</v>
      </c>
      <c r="D39" s="179">
        <v>211</v>
      </c>
      <c r="E39" s="180">
        <v>270</v>
      </c>
      <c r="F39" s="184">
        <v>49</v>
      </c>
      <c r="I39" s="25"/>
    </row>
    <row r="40" spans="1:9" ht="12.75" customHeight="1">
      <c r="A40" s="189"/>
      <c r="B40" s="185" t="s">
        <v>10</v>
      </c>
      <c r="C40" s="32">
        <f t="shared" si="1"/>
        <v>35</v>
      </c>
      <c r="D40" s="93">
        <v>27</v>
      </c>
      <c r="E40" s="94">
        <v>7</v>
      </c>
      <c r="F40" s="112">
        <v>1</v>
      </c>
      <c r="I40" s="25"/>
    </row>
    <row r="41" spans="1:9" ht="12.75" customHeight="1">
      <c r="A41" s="189"/>
      <c r="B41" s="185" t="s">
        <v>11</v>
      </c>
      <c r="C41" s="32">
        <f t="shared" si="1"/>
        <v>145</v>
      </c>
      <c r="D41" s="93">
        <v>109</v>
      </c>
      <c r="E41" s="94">
        <v>30</v>
      </c>
      <c r="F41" s="112">
        <v>6</v>
      </c>
      <c r="I41" s="25"/>
    </row>
    <row r="42" spans="1:9" ht="12.75" customHeight="1">
      <c r="A42" s="189"/>
      <c r="B42" s="185" t="s">
        <v>12</v>
      </c>
      <c r="C42" s="32">
        <f t="shared" si="1"/>
        <v>37</v>
      </c>
      <c r="D42" s="93">
        <v>21</v>
      </c>
      <c r="E42" s="94">
        <v>14</v>
      </c>
      <c r="F42" s="112">
        <v>2</v>
      </c>
      <c r="I42" s="25"/>
    </row>
    <row r="43" spans="1:9" ht="12.75" customHeight="1">
      <c r="A43" s="189"/>
      <c r="B43" s="185" t="s">
        <v>13</v>
      </c>
      <c r="C43" s="32">
        <f t="shared" si="1"/>
        <v>7</v>
      </c>
      <c r="D43" s="93">
        <v>1</v>
      </c>
      <c r="E43" s="94">
        <v>6</v>
      </c>
      <c r="F43" s="95">
        <v>0</v>
      </c>
      <c r="I43" s="25"/>
    </row>
    <row r="44" spans="1:9" ht="12.75" customHeight="1">
      <c r="A44" s="191"/>
      <c r="B44" s="186" t="s">
        <v>14</v>
      </c>
      <c r="C44" s="33">
        <f t="shared" si="1"/>
        <v>54</v>
      </c>
      <c r="D44" s="117">
        <v>17</v>
      </c>
      <c r="E44" s="118">
        <v>33</v>
      </c>
      <c r="F44" s="97">
        <v>4</v>
      </c>
      <c r="I44" s="25"/>
    </row>
    <row r="45" spans="1:10" ht="12" customHeight="1">
      <c r="A45" s="14"/>
      <c r="B45" s="16"/>
      <c r="C45" s="22"/>
      <c r="E45" s="22"/>
      <c r="F45" s="44" t="s">
        <v>57</v>
      </c>
      <c r="I45" s="22"/>
      <c r="J45" s="46"/>
    </row>
    <row r="46" spans="1:10" ht="12" customHeight="1">
      <c r="A46" s="15"/>
      <c r="B46" s="15"/>
      <c r="C46" s="23"/>
      <c r="D46" s="23"/>
      <c r="E46" s="23"/>
      <c r="F46" s="23"/>
      <c r="I46" s="46"/>
      <c r="J46" s="52"/>
    </row>
    <row r="47" spans="1:10" ht="12" customHeight="1">
      <c r="A47" s="15"/>
      <c r="B47" s="15"/>
      <c r="C47" s="23"/>
      <c r="D47" s="23"/>
      <c r="E47" s="23"/>
      <c r="F47" s="23"/>
      <c r="I47" s="23"/>
      <c r="J47" s="24"/>
    </row>
    <row r="48" spans="1:18" ht="15.75" customHeight="1">
      <c r="A48" s="1" t="s">
        <v>42</v>
      </c>
      <c r="C48" s="25"/>
      <c r="D48" s="25"/>
      <c r="E48" s="25"/>
      <c r="F48" s="44" t="s">
        <v>67</v>
      </c>
      <c r="I48" s="44"/>
      <c r="J48" s="44"/>
      <c r="K48" s="17"/>
      <c r="L48" s="17"/>
      <c r="M48" s="5"/>
      <c r="N48" s="5"/>
      <c r="O48" s="5"/>
      <c r="P48" s="392"/>
      <c r="Q48" s="392"/>
      <c r="R48" s="392"/>
    </row>
    <row r="49" spans="1:13" ht="18" customHeight="1">
      <c r="A49" s="161" t="s">
        <v>17</v>
      </c>
      <c r="B49" s="67" t="s">
        <v>1</v>
      </c>
      <c r="C49" s="68" t="s">
        <v>2</v>
      </c>
      <c r="D49" s="69" t="s">
        <v>3</v>
      </c>
      <c r="E49" s="70" t="s">
        <v>40</v>
      </c>
      <c r="F49" s="71" t="s">
        <v>4</v>
      </c>
      <c r="I49" s="20"/>
      <c r="J49" s="20"/>
      <c r="K49" s="20"/>
      <c r="L49" s="20"/>
      <c r="M49" s="20"/>
    </row>
    <row r="50" spans="1:13" ht="12.75" customHeight="1">
      <c r="A50" s="389" t="s">
        <v>36</v>
      </c>
      <c r="B50" s="390"/>
      <c r="C50" s="64">
        <f>SUM(D50:F50)</f>
        <v>37</v>
      </c>
      <c r="D50" s="85">
        <v>21</v>
      </c>
      <c r="E50" s="86">
        <v>14</v>
      </c>
      <c r="F50" s="100">
        <v>2</v>
      </c>
      <c r="I50" s="51"/>
      <c r="J50" s="19"/>
      <c r="K50" s="19"/>
      <c r="L50" s="19"/>
      <c r="M50" s="19"/>
    </row>
    <row r="51" spans="1:13" ht="12.75" customHeight="1">
      <c r="A51" s="391" t="s">
        <v>94</v>
      </c>
      <c r="B51" s="390"/>
      <c r="C51" s="49">
        <f>SUM(D51:F51)</f>
        <v>35</v>
      </c>
      <c r="D51" s="82">
        <v>20</v>
      </c>
      <c r="E51" s="83">
        <v>13</v>
      </c>
      <c r="F51" s="84">
        <v>2</v>
      </c>
      <c r="I51" s="51"/>
      <c r="J51" s="7"/>
      <c r="K51" s="7"/>
      <c r="L51" s="7"/>
      <c r="M51" s="7"/>
    </row>
    <row r="52" spans="1:13" ht="12.75" customHeight="1">
      <c r="A52" s="389" t="s">
        <v>95</v>
      </c>
      <c r="B52" s="390"/>
      <c r="C52" s="34">
        <f>C51/C50*100</f>
        <v>94.5945945945946</v>
      </c>
      <c r="D52" s="119">
        <f>D51/D50*100</f>
        <v>95.23809523809523</v>
      </c>
      <c r="E52" s="120">
        <f>E51/E50*100</f>
        <v>92.85714285714286</v>
      </c>
      <c r="F52" s="121">
        <f>F51/F50*100</f>
        <v>100</v>
      </c>
      <c r="I52" s="51"/>
      <c r="J52" s="7"/>
      <c r="K52" s="7"/>
      <c r="L52" s="7"/>
      <c r="M52" s="7"/>
    </row>
    <row r="53" spans="1:13" ht="12.75" customHeight="1">
      <c r="A53" s="387" t="s">
        <v>96</v>
      </c>
      <c r="B53" s="388"/>
      <c r="C53" s="53"/>
      <c r="D53" s="53"/>
      <c r="E53" s="122"/>
      <c r="F53" s="123"/>
      <c r="I53" s="51"/>
      <c r="J53" s="7"/>
      <c r="K53" s="7"/>
      <c r="L53" s="7"/>
      <c r="M53" s="7"/>
    </row>
    <row r="54" spans="1:13" ht="12.75" customHeight="1">
      <c r="A54" s="38"/>
      <c r="B54" s="203" t="s">
        <v>9</v>
      </c>
      <c r="C54" s="80">
        <f>SUM(D54:F54)</f>
        <v>16</v>
      </c>
      <c r="D54" s="124">
        <v>12</v>
      </c>
      <c r="E54" s="125">
        <v>4</v>
      </c>
      <c r="F54" s="126">
        <v>0</v>
      </c>
      <c r="I54" s="51"/>
      <c r="J54" s="3"/>
      <c r="K54" s="3"/>
      <c r="L54" s="3"/>
      <c r="M54" s="3"/>
    </row>
    <row r="55" spans="1:13" ht="12.75" customHeight="1">
      <c r="A55" s="39"/>
      <c r="B55" s="190" t="s">
        <v>30</v>
      </c>
      <c r="C55" s="35">
        <f>SUM(D55:F55)</f>
        <v>19</v>
      </c>
      <c r="D55" s="96">
        <v>8</v>
      </c>
      <c r="E55" s="127">
        <v>9</v>
      </c>
      <c r="F55" s="128">
        <v>2</v>
      </c>
      <c r="I55" s="51"/>
      <c r="J55" s="7"/>
      <c r="K55" s="7"/>
      <c r="L55" s="7"/>
      <c r="M55" s="7"/>
    </row>
    <row r="56" spans="1:9" ht="12">
      <c r="A56" s="15"/>
      <c r="B56" s="15"/>
      <c r="C56" s="15"/>
      <c r="D56" s="15"/>
      <c r="E56" s="15"/>
      <c r="F56" s="15"/>
      <c r="G56" s="15"/>
      <c r="H56" s="15"/>
      <c r="I56" s="15"/>
    </row>
  </sheetData>
  <sheetProtection/>
  <mergeCells count="13">
    <mergeCell ref="P48:R48"/>
    <mergeCell ref="A11:B11"/>
    <mergeCell ref="A3:B3"/>
    <mergeCell ref="A4:B4"/>
    <mergeCell ref="A5:B5"/>
    <mergeCell ref="A6:B6"/>
    <mergeCell ref="A19:B19"/>
    <mergeCell ref="A38:B38"/>
    <mergeCell ref="A16:B16"/>
    <mergeCell ref="A53:B53"/>
    <mergeCell ref="A52:B52"/>
    <mergeCell ref="A51:B51"/>
    <mergeCell ref="A50:B50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&amp;R40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showOutlineSymbols="0" zoomScale="120" zoomScaleNormal="120" zoomScaleSheetLayoutView="100" zoomScalePageLayoutView="0" workbookViewId="0" topLeftCell="A43">
      <selection activeCell="C54" sqref="C54"/>
    </sheetView>
  </sheetViews>
  <sheetFormatPr defaultColWidth="10.75390625" defaultRowHeight="14.25"/>
  <cols>
    <col min="1" max="1" width="3.75390625" style="4" customWidth="1"/>
    <col min="2" max="2" width="19.50390625" style="4" customWidth="1"/>
    <col min="3" max="7" width="9.625" style="4" customWidth="1"/>
    <col min="8" max="16384" width="10.75390625" style="4" customWidth="1"/>
  </cols>
  <sheetData>
    <row r="1" spans="1:7" ht="18" customHeight="1">
      <c r="A1" s="77" t="s">
        <v>60</v>
      </c>
      <c r="B1" s="78"/>
      <c r="C1" s="78"/>
      <c r="D1" s="78"/>
      <c r="G1" s="44" t="s">
        <v>67</v>
      </c>
    </row>
    <row r="2" spans="1:7" ht="18" customHeight="1">
      <c r="A2" s="211" t="s">
        <v>0</v>
      </c>
      <c r="B2" s="67" t="s">
        <v>1</v>
      </c>
      <c r="C2" s="212" t="s">
        <v>2</v>
      </c>
      <c r="D2" s="213" t="s">
        <v>15</v>
      </c>
      <c r="E2" s="214" t="s">
        <v>22</v>
      </c>
      <c r="F2" s="214" t="s">
        <v>40</v>
      </c>
      <c r="G2" s="215" t="s">
        <v>4</v>
      </c>
    </row>
    <row r="3" spans="1:7" ht="12" customHeight="1">
      <c r="A3" s="391" t="s">
        <v>77</v>
      </c>
      <c r="B3" s="390"/>
      <c r="C3" s="307">
        <f>SUM(D3:G3)</f>
        <v>1776</v>
      </c>
      <c r="D3" s="308">
        <v>909</v>
      </c>
      <c r="E3" s="309">
        <v>391</v>
      </c>
      <c r="F3" s="309">
        <v>435</v>
      </c>
      <c r="G3" s="310">
        <v>41</v>
      </c>
    </row>
    <row r="4" spans="1:7" ht="12" customHeight="1">
      <c r="A4" s="389" t="s">
        <v>31</v>
      </c>
      <c r="B4" s="390"/>
      <c r="C4" s="311">
        <f>SUM(D4:G4)</f>
        <v>1734</v>
      </c>
      <c r="D4" s="312">
        <v>900</v>
      </c>
      <c r="E4" s="313">
        <v>381</v>
      </c>
      <c r="F4" s="313">
        <v>412</v>
      </c>
      <c r="G4" s="314">
        <v>41</v>
      </c>
    </row>
    <row r="5" spans="1:7" ht="12" customHeight="1">
      <c r="A5" s="391" t="s">
        <v>32</v>
      </c>
      <c r="B5" s="390"/>
      <c r="C5" s="315">
        <f>(C4/C3)*100</f>
        <v>97.63513513513513</v>
      </c>
      <c r="D5" s="316">
        <f>(D4/D3)*100</f>
        <v>99.00990099009901</v>
      </c>
      <c r="E5" s="317">
        <f>(E4/E3)*100</f>
        <v>97.44245524296676</v>
      </c>
      <c r="F5" s="317">
        <f>(F4/F3)*100</f>
        <v>94.71264367816093</v>
      </c>
      <c r="G5" s="318">
        <f>(G4/G3)*100</f>
        <v>100</v>
      </c>
    </row>
    <row r="6" spans="1:7" ht="24" customHeight="1">
      <c r="A6" s="393" t="s">
        <v>90</v>
      </c>
      <c r="B6" s="399"/>
      <c r="C6" s="216">
        <f aca="true" t="shared" si="0" ref="C6:C13">SUM(D6:G6)</f>
        <v>1734</v>
      </c>
      <c r="D6" s="221">
        <f>SUM(D7:D10)</f>
        <v>900</v>
      </c>
      <c r="E6" s="222">
        <f>SUM(E7:E10)</f>
        <v>381</v>
      </c>
      <c r="F6" s="222">
        <f>SUM(F7:F10)</f>
        <v>412</v>
      </c>
      <c r="G6" s="223">
        <f>SUM(G7:G10)</f>
        <v>41</v>
      </c>
    </row>
    <row r="7" spans="1:7" s="62" customFormat="1" ht="12">
      <c r="A7" s="189"/>
      <c r="B7" s="192" t="s">
        <v>53</v>
      </c>
      <c r="C7" s="294">
        <f t="shared" si="0"/>
        <v>37</v>
      </c>
      <c r="D7" s="295">
        <v>18</v>
      </c>
      <c r="E7" s="296">
        <v>5</v>
      </c>
      <c r="F7" s="319">
        <v>13</v>
      </c>
      <c r="G7" s="297">
        <v>1</v>
      </c>
    </row>
    <row r="8" spans="1:7" s="62" customFormat="1" ht="12">
      <c r="A8" s="189"/>
      <c r="B8" s="386" t="s">
        <v>54</v>
      </c>
      <c r="C8" s="294">
        <f t="shared" si="0"/>
        <v>1624</v>
      </c>
      <c r="D8" s="292">
        <v>844</v>
      </c>
      <c r="E8" s="293">
        <v>358</v>
      </c>
      <c r="F8" s="320">
        <v>384</v>
      </c>
      <c r="G8" s="285">
        <v>38</v>
      </c>
    </row>
    <row r="9" spans="1:7" s="62" customFormat="1" ht="12">
      <c r="A9" s="189"/>
      <c r="B9" s="209" t="s">
        <v>55</v>
      </c>
      <c r="C9" s="321">
        <f>SUM(D9:G9)</f>
        <v>73</v>
      </c>
      <c r="D9" s="292">
        <v>38</v>
      </c>
      <c r="E9" s="293">
        <v>18</v>
      </c>
      <c r="F9" s="320">
        <v>15</v>
      </c>
      <c r="G9" s="297">
        <v>2</v>
      </c>
    </row>
    <row r="10" spans="1:7" ht="12">
      <c r="A10" s="191"/>
      <c r="B10" s="210" t="s">
        <v>78</v>
      </c>
      <c r="C10" s="300">
        <f t="shared" si="0"/>
        <v>0</v>
      </c>
      <c r="D10" s="301">
        <v>0</v>
      </c>
      <c r="E10" s="301">
        <v>0</v>
      </c>
      <c r="F10" s="322">
        <v>0</v>
      </c>
      <c r="G10" s="323">
        <v>0</v>
      </c>
    </row>
    <row r="11" spans="1:7" ht="12">
      <c r="A11" s="387" t="s">
        <v>98</v>
      </c>
      <c r="B11" s="388"/>
      <c r="C11" s="324">
        <f t="shared" si="0"/>
        <v>1734</v>
      </c>
      <c r="D11" s="308">
        <f>SUM(D12:D13)</f>
        <v>900</v>
      </c>
      <c r="E11" s="308">
        <f>SUM(E12:E13)</f>
        <v>381</v>
      </c>
      <c r="F11" s="308">
        <f>SUM(F12:F13)</f>
        <v>412</v>
      </c>
      <c r="G11" s="379">
        <f>SUM(G12:G13)</f>
        <v>41</v>
      </c>
    </row>
    <row r="12" spans="1:7" ht="12">
      <c r="A12" s="205"/>
      <c r="B12" s="206" t="s">
        <v>92</v>
      </c>
      <c r="C12" s="294">
        <f>SUM(D12:G12)</f>
        <v>1515</v>
      </c>
      <c r="D12" s="295">
        <v>787</v>
      </c>
      <c r="E12" s="296">
        <v>327</v>
      </c>
      <c r="F12" s="296">
        <v>368</v>
      </c>
      <c r="G12" s="297">
        <v>33</v>
      </c>
    </row>
    <row r="13" spans="1:7" ht="12">
      <c r="A13" s="207"/>
      <c r="B13" s="208" t="s">
        <v>93</v>
      </c>
      <c r="C13" s="325">
        <f t="shared" si="0"/>
        <v>219</v>
      </c>
      <c r="D13" s="326">
        <v>113</v>
      </c>
      <c r="E13" s="327">
        <v>54</v>
      </c>
      <c r="F13" s="327">
        <v>44</v>
      </c>
      <c r="G13" s="328">
        <v>8</v>
      </c>
    </row>
    <row r="14" spans="1:7" ht="12">
      <c r="A14" s="395" t="s">
        <v>5</v>
      </c>
      <c r="B14" s="396"/>
      <c r="C14" s="329">
        <f>SUM(C15:C29)</f>
        <v>242</v>
      </c>
      <c r="D14" s="288">
        <f>SUM(D15:D29)</f>
        <v>123</v>
      </c>
      <c r="E14" s="293">
        <f>SUM(E15:E29)</f>
        <v>61</v>
      </c>
      <c r="F14" s="293">
        <f>SUM(F15:F29)</f>
        <v>48</v>
      </c>
      <c r="G14" s="285">
        <f>SUM(G15:G29)</f>
        <v>10</v>
      </c>
    </row>
    <row r="15" spans="1:7" ht="12">
      <c r="A15" s="187"/>
      <c r="B15" s="182" t="s">
        <v>79</v>
      </c>
      <c r="C15" s="321">
        <f>SUM(D15:G15)</f>
        <v>18</v>
      </c>
      <c r="D15" s="292">
        <v>8</v>
      </c>
      <c r="E15" s="293">
        <v>4</v>
      </c>
      <c r="F15" s="292">
        <v>5</v>
      </c>
      <c r="G15" s="285">
        <v>1</v>
      </c>
    </row>
    <row r="16" spans="1:7" ht="12">
      <c r="A16" s="28"/>
      <c r="B16" s="182" t="s">
        <v>81</v>
      </c>
      <c r="C16" s="294">
        <f>SUM(D16:G16)</f>
        <v>24</v>
      </c>
      <c r="D16" s="295">
        <v>17</v>
      </c>
      <c r="E16" s="296">
        <v>5</v>
      </c>
      <c r="F16" s="296">
        <v>2</v>
      </c>
      <c r="G16" s="297">
        <v>0</v>
      </c>
    </row>
    <row r="17" spans="1:7" ht="12">
      <c r="A17" s="28"/>
      <c r="B17" s="182" t="s">
        <v>82</v>
      </c>
      <c r="C17" s="294">
        <f aca="true" t="shared" si="1" ref="C17:C29">SUM(D17:G17)</f>
        <v>10</v>
      </c>
      <c r="D17" s="295">
        <v>8</v>
      </c>
      <c r="E17" s="296">
        <v>0</v>
      </c>
      <c r="F17" s="296">
        <v>2</v>
      </c>
      <c r="G17" s="297">
        <v>0</v>
      </c>
    </row>
    <row r="18" spans="1:7" ht="12">
      <c r="A18" s="28"/>
      <c r="B18" s="182" t="s">
        <v>83</v>
      </c>
      <c r="C18" s="294">
        <f t="shared" si="1"/>
        <v>6</v>
      </c>
      <c r="D18" s="295">
        <v>1</v>
      </c>
      <c r="E18" s="330">
        <v>1</v>
      </c>
      <c r="F18" s="296">
        <v>3</v>
      </c>
      <c r="G18" s="297">
        <v>1</v>
      </c>
    </row>
    <row r="19" spans="1:7" ht="12">
      <c r="A19" s="28"/>
      <c r="B19" s="182" t="s">
        <v>84</v>
      </c>
      <c r="C19" s="294">
        <f t="shared" si="1"/>
        <v>15</v>
      </c>
      <c r="D19" s="295">
        <v>14</v>
      </c>
      <c r="E19" s="296">
        <v>0</v>
      </c>
      <c r="F19" s="296">
        <v>0</v>
      </c>
      <c r="G19" s="297">
        <v>1</v>
      </c>
    </row>
    <row r="20" spans="1:7" ht="12">
      <c r="A20" s="28"/>
      <c r="B20" s="182" t="s">
        <v>85</v>
      </c>
      <c r="C20" s="294">
        <f t="shared" si="1"/>
        <v>13</v>
      </c>
      <c r="D20" s="295">
        <v>4</v>
      </c>
      <c r="E20" s="296">
        <v>8</v>
      </c>
      <c r="F20" s="296">
        <v>0</v>
      </c>
      <c r="G20" s="297">
        <v>1</v>
      </c>
    </row>
    <row r="21" spans="1:7" ht="12">
      <c r="A21" s="28"/>
      <c r="B21" s="182" t="s">
        <v>86</v>
      </c>
      <c r="C21" s="294">
        <f t="shared" si="1"/>
        <v>12</v>
      </c>
      <c r="D21" s="295">
        <v>8</v>
      </c>
      <c r="E21" s="296">
        <v>2</v>
      </c>
      <c r="F21" s="296">
        <v>2</v>
      </c>
      <c r="G21" s="297">
        <v>0</v>
      </c>
    </row>
    <row r="22" spans="1:7" ht="12">
      <c r="A22" s="28"/>
      <c r="B22" s="182" t="s">
        <v>87</v>
      </c>
      <c r="C22" s="294">
        <f t="shared" si="1"/>
        <v>42</v>
      </c>
      <c r="D22" s="295">
        <v>25</v>
      </c>
      <c r="E22" s="296">
        <v>2</v>
      </c>
      <c r="F22" s="296">
        <v>13</v>
      </c>
      <c r="G22" s="297">
        <v>2</v>
      </c>
    </row>
    <row r="23" spans="1:7" ht="12">
      <c r="A23" s="28"/>
      <c r="B23" s="182" t="s">
        <v>88</v>
      </c>
      <c r="C23" s="294">
        <f t="shared" si="1"/>
        <v>17</v>
      </c>
      <c r="D23" s="295">
        <v>4</v>
      </c>
      <c r="E23" s="296">
        <v>5</v>
      </c>
      <c r="F23" s="296">
        <v>7</v>
      </c>
      <c r="G23" s="297">
        <v>1</v>
      </c>
    </row>
    <row r="24" spans="1:7" ht="12">
      <c r="A24" s="28"/>
      <c r="B24" s="182" t="s">
        <v>89</v>
      </c>
      <c r="C24" s="294">
        <f t="shared" si="1"/>
        <v>6</v>
      </c>
      <c r="D24" s="330">
        <v>3</v>
      </c>
      <c r="E24" s="295">
        <v>1</v>
      </c>
      <c r="F24" s="296">
        <v>2</v>
      </c>
      <c r="G24" s="297">
        <v>0</v>
      </c>
    </row>
    <row r="25" spans="1:7" ht="12">
      <c r="A25" s="28"/>
      <c r="B25" s="174" t="s">
        <v>71</v>
      </c>
      <c r="C25" s="331">
        <v>2</v>
      </c>
      <c r="D25" s="332">
        <v>1</v>
      </c>
      <c r="E25" s="295">
        <v>1</v>
      </c>
      <c r="F25" s="296">
        <v>0</v>
      </c>
      <c r="G25" s="297">
        <v>0</v>
      </c>
    </row>
    <row r="26" spans="1:7" ht="12">
      <c r="A26" s="28"/>
      <c r="B26" s="174" t="s">
        <v>68</v>
      </c>
      <c r="C26" s="333">
        <f t="shared" si="1"/>
        <v>5</v>
      </c>
      <c r="D26" s="332">
        <v>3</v>
      </c>
      <c r="E26" s="296">
        <v>1</v>
      </c>
      <c r="F26" s="296">
        <v>1</v>
      </c>
      <c r="G26" s="297">
        <v>0</v>
      </c>
    </row>
    <row r="27" spans="1:7" ht="12">
      <c r="A27" s="28"/>
      <c r="B27" s="175" t="s">
        <v>72</v>
      </c>
      <c r="C27" s="331">
        <v>0</v>
      </c>
      <c r="D27" s="332">
        <v>0</v>
      </c>
      <c r="E27" s="296">
        <v>0</v>
      </c>
      <c r="F27" s="296">
        <v>0</v>
      </c>
      <c r="G27" s="297">
        <v>0</v>
      </c>
    </row>
    <row r="28" spans="1:7" ht="12">
      <c r="A28" s="28"/>
      <c r="B28" s="176" t="s">
        <v>59</v>
      </c>
      <c r="C28" s="294">
        <f t="shared" si="1"/>
        <v>31</v>
      </c>
      <c r="D28" s="298">
        <v>1</v>
      </c>
      <c r="E28" s="299">
        <v>27</v>
      </c>
      <c r="F28" s="299">
        <v>3</v>
      </c>
      <c r="G28" s="297">
        <v>0</v>
      </c>
    </row>
    <row r="29" spans="1:7" ht="12">
      <c r="A29" s="28"/>
      <c r="B29" s="174" t="s">
        <v>97</v>
      </c>
      <c r="C29" s="294">
        <f t="shared" si="1"/>
        <v>41</v>
      </c>
      <c r="D29" s="301">
        <v>26</v>
      </c>
      <c r="E29" s="302">
        <v>4</v>
      </c>
      <c r="F29" s="302">
        <v>8</v>
      </c>
      <c r="G29" s="323">
        <v>3</v>
      </c>
    </row>
    <row r="30" spans="1:7" ht="12">
      <c r="A30" s="387" t="s">
        <v>99</v>
      </c>
      <c r="B30" s="388"/>
      <c r="C30" s="324">
        <f>SUM(D30:G30)</f>
        <v>1734</v>
      </c>
      <c r="D30" s="308">
        <f>SUM(D31:D32)</f>
        <v>900</v>
      </c>
      <c r="E30" s="308">
        <f>SUM(E31:E32)</f>
        <v>381</v>
      </c>
      <c r="F30" s="308">
        <f>SUM(F31:F32)</f>
        <v>412</v>
      </c>
      <c r="G30" s="379">
        <f>SUM(G31:G32)</f>
        <v>41</v>
      </c>
    </row>
    <row r="31" spans="1:7" ht="12">
      <c r="A31" s="205"/>
      <c r="B31" s="206" t="s">
        <v>92</v>
      </c>
      <c r="C31" s="294">
        <f>SUM(D31:G31)</f>
        <v>1467</v>
      </c>
      <c r="D31" s="295">
        <v>827</v>
      </c>
      <c r="E31" s="296">
        <v>291</v>
      </c>
      <c r="F31" s="296">
        <v>316</v>
      </c>
      <c r="G31" s="297">
        <v>33</v>
      </c>
    </row>
    <row r="32" spans="1:7" ht="12">
      <c r="A32" s="207"/>
      <c r="B32" s="208" t="s">
        <v>93</v>
      </c>
      <c r="C32" s="300">
        <f>SUM(D32:G32)</f>
        <v>267</v>
      </c>
      <c r="D32" s="301">
        <v>73</v>
      </c>
      <c r="E32" s="302">
        <v>90</v>
      </c>
      <c r="F32" s="302">
        <v>96</v>
      </c>
      <c r="G32" s="334">
        <v>8</v>
      </c>
    </row>
    <row r="33" spans="1:7" ht="12">
      <c r="A33" s="395" t="s">
        <v>5</v>
      </c>
      <c r="B33" s="396"/>
      <c r="C33" s="335">
        <f>SUM(C34:C38)</f>
        <v>373</v>
      </c>
      <c r="D33" s="221">
        <f>SUM(D34:D38)</f>
        <v>76</v>
      </c>
      <c r="E33" s="336">
        <f>SUM(E34:E38)</f>
        <v>159</v>
      </c>
      <c r="F33" s="336">
        <f>SUM(F34:F38)</f>
        <v>130</v>
      </c>
      <c r="G33" s="223">
        <f>SUM(G34:G38)</f>
        <v>8</v>
      </c>
    </row>
    <row r="34" spans="1:7" ht="12">
      <c r="A34" s="28"/>
      <c r="B34" s="217" t="s">
        <v>6</v>
      </c>
      <c r="C34" s="294">
        <f>SUM(D34:G34)</f>
        <v>20</v>
      </c>
      <c r="D34" s="295">
        <v>6</v>
      </c>
      <c r="E34" s="296">
        <v>3</v>
      </c>
      <c r="F34" s="296">
        <v>8</v>
      </c>
      <c r="G34" s="337">
        <v>3</v>
      </c>
    </row>
    <row r="35" spans="1:7" ht="12">
      <c r="A35" s="28"/>
      <c r="B35" s="217" t="s">
        <v>16</v>
      </c>
      <c r="C35" s="294">
        <f>SUM(D35:G35)</f>
        <v>201</v>
      </c>
      <c r="D35" s="295">
        <v>64</v>
      </c>
      <c r="E35" s="296">
        <v>69</v>
      </c>
      <c r="F35" s="296">
        <v>65</v>
      </c>
      <c r="G35" s="338">
        <v>3</v>
      </c>
    </row>
    <row r="36" spans="1:7" ht="12">
      <c r="A36" s="28"/>
      <c r="B36" s="220" t="s">
        <v>100</v>
      </c>
      <c r="C36" s="294">
        <f>SUM(D36:G36)</f>
        <v>99</v>
      </c>
      <c r="D36" s="295">
        <v>2</v>
      </c>
      <c r="E36" s="296">
        <v>56</v>
      </c>
      <c r="F36" s="296">
        <v>41</v>
      </c>
      <c r="G36" s="297">
        <v>0</v>
      </c>
    </row>
    <row r="37" spans="1:7" ht="12">
      <c r="A37" s="28"/>
      <c r="B37" s="219" t="s">
        <v>56</v>
      </c>
      <c r="C37" s="294">
        <f>SUM(D37:G37)</f>
        <v>40</v>
      </c>
      <c r="D37" s="332">
        <v>0</v>
      </c>
      <c r="E37" s="296">
        <v>24</v>
      </c>
      <c r="F37" s="296">
        <v>14</v>
      </c>
      <c r="G37" s="297">
        <v>2</v>
      </c>
    </row>
    <row r="38" spans="1:7" ht="12">
      <c r="A38" s="29"/>
      <c r="B38" s="218" t="s">
        <v>7</v>
      </c>
      <c r="C38" s="300">
        <f>SUM(D38:G38)</f>
        <v>13</v>
      </c>
      <c r="D38" s="339">
        <v>4</v>
      </c>
      <c r="E38" s="340">
        <v>7</v>
      </c>
      <c r="F38" s="301">
        <v>2</v>
      </c>
      <c r="G38" s="341">
        <v>0</v>
      </c>
    </row>
    <row r="39" spans="1:7" ht="12">
      <c r="A39" s="397" t="s">
        <v>37</v>
      </c>
      <c r="B39" s="398"/>
      <c r="C39" s="307">
        <f>SUM(C40:C45)</f>
        <v>1734</v>
      </c>
      <c r="D39" s="221">
        <f>SUM(D40:D45)</f>
        <v>900</v>
      </c>
      <c r="E39" s="336">
        <f>SUM(E40:E45)</f>
        <v>381</v>
      </c>
      <c r="F39" s="336">
        <f>SUM(F40:F45)</f>
        <v>412</v>
      </c>
      <c r="G39" s="223">
        <f>SUM(G40:G45)</f>
        <v>41</v>
      </c>
    </row>
    <row r="40" spans="1:7" ht="12">
      <c r="A40" s="28"/>
      <c r="B40" s="217" t="s">
        <v>9</v>
      </c>
      <c r="C40" s="294">
        <f aca="true" t="shared" si="2" ref="C40:C45">SUM(D40:G40)</f>
        <v>1177</v>
      </c>
      <c r="D40" s="295">
        <v>620</v>
      </c>
      <c r="E40" s="296">
        <v>251</v>
      </c>
      <c r="F40" s="296">
        <v>279</v>
      </c>
      <c r="G40" s="297">
        <v>27</v>
      </c>
    </row>
    <row r="41" spans="1:7" ht="12">
      <c r="A41" s="28"/>
      <c r="B41" s="217" t="s">
        <v>38</v>
      </c>
      <c r="C41" s="294">
        <f t="shared" si="2"/>
        <v>41</v>
      </c>
      <c r="D41" s="295">
        <v>24</v>
      </c>
      <c r="E41" s="296">
        <v>14</v>
      </c>
      <c r="F41" s="296">
        <v>3</v>
      </c>
      <c r="G41" s="297">
        <v>0</v>
      </c>
    </row>
    <row r="42" spans="1:7" ht="12">
      <c r="A42" s="28"/>
      <c r="B42" s="217" t="s">
        <v>18</v>
      </c>
      <c r="C42" s="294">
        <f t="shared" si="2"/>
        <v>384</v>
      </c>
      <c r="D42" s="295">
        <v>192</v>
      </c>
      <c r="E42" s="296">
        <v>93</v>
      </c>
      <c r="F42" s="296">
        <v>93</v>
      </c>
      <c r="G42" s="297">
        <v>6</v>
      </c>
    </row>
    <row r="43" spans="1:7" ht="12">
      <c r="A43" s="28"/>
      <c r="B43" s="217" t="s">
        <v>19</v>
      </c>
      <c r="C43" s="294">
        <f t="shared" si="2"/>
        <v>32</v>
      </c>
      <c r="D43" s="295">
        <v>8</v>
      </c>
      <c r="E43" s="296">
        <v>11</v>
      </c>
      <c r="F43" s="296">
        <v>10</v>
      </c>
      <c r="G43" s="297">
        <v>3</v>
      </c>
    </row>
    <row r="44" spans="1:7" ht="12">
      <c r="A44" s="28"/>
      <c r="B44" s="217" t="s">
        <v>20</v>
      </c>
      <c r="C44" s="294">
        <f t="shared" si="2"/>
        <v>5</v>
      </c>
      <c r="D44" s="295">
        <v>2</v>
      </c>
      <c r="E44" s="295">
        <v>0</v>
      </c>
      <c r="F44" s="296">
        <v>3</v>
      </c>
      <c r="G44" s="297">
        <v>0</v>
      </c>
    </row>
    <row r="45" spans="1:7" ht="12">
      <c r="A45" s="29"/>
      <c r="B45" s="218" t="s">
        <v>21</v>
      </c>
      <c r="C45" s="300">
        <f t="shared" si="2"/>
        <v>95</v>
      </c>
      <c r="D45" s="301">
        <v>54</v>
      </c>
      <c r="E45" s="302">
        <v>12</v>
      </c>
      <c r="F45" s="302">
        <v>24</v>
      </c>
      <c r="G45" s="334">
        <v>5</v>
      </c>
    </row>
    <row r="46" spans="1:7" ht="12">
      <c r="A46" s="26"/>
      <c r="B46" s="26"/>
      <c r="C46" s="26"/>
      <c r="D46" s="26"/>
      <c r="E46" s="26"/>
      <c r="F46" s="26"/>
      <c r="G46" s="41"/>
    </row>
    <row r="47" spans="1:7" ht="14.25">
      <c r="A47" s="75" t="s">
        <v>61</v>
      </c>
      <c r="B47" s="76"/>
      <c r="C47" s="76"/>
      <c r="D47" s="76"/>
      <c r="E47" s="27"/>
      <c r="F47" s="27"/>
      <c r="G47" s="44" t="s">
        <v>67</v>
      </c>
    </row>
    <row r="48" spans="1:7" ht="18" customHeight="1">
      <c r="A48" s="211" t="s">
        <v>0</v>
      </c>
      <c r="B48" s="67" t="s">
        <v>1</v>
      </c>
      <c r="C48" s="164" t="s">
        <v>2</v>
      </c>
      <c r="D48" s="166" t="s">
        <v>15</v>
      </c>
      <c r="E48" s="165" t="s">
        <v>22</v>
      </c>
      <c r="F48" s="169" t="s">
        <v>40</v>
      </c>
      <c r="G48" s="162" t="s">
        <v>4</v>
      </c>
    </row>
    <row r="49" spans="1:7" ht="12">
      <c r="A49" s="389" t="s">
        <v>36</v>
      </c>
      <c r="B49" s="390"/>
      <c r="C49" s="324">
        <f>SUM(D49:G49)</f>
        <v>32</v>
      </c>
      <c r="D49" s="129">
        <v>8</v>
      </c>
      <c r="E49" s="130">
        <v>11</v>
      </c>
      <c r="F49" s="130">
        <v>10</v>
      </c>
      <c r="G49" s="131">
        <v>3</v>
      </c>
    </row>
    <row r="50" spans="1:7" ht="12">
      <c r="A50" s="391" t="s">
        <v>94</v>
      </c>
      <c r="B50" s="390"/>
      <c r="C50" s="314">
        <f>SUM(D50:G50)</f>
        <v>26</v>
      </c>
      <c r="D50" s="132">
        <v>6</v>
      </c>
      <c r="E50" s="133">
        <v>11</v>
      </c>
      <c r="F50" s="133">
        <v>6</v>
      </c>
      <c r="G50" s="134">
        <v>3</v>
      </c>
    </row>
    <row r="51" spans="1:7" ht="12">
      <c r="A51" s="389" t="s">
        <v>95</v>
      </c>
      <c r="B51" s="390"/>
      <c r="C51" s="342">
        <f>C50/C49*100</f>
        <v>81.25</v>
      </c>
      <c r="D51" s="343">
        <f>D50/D49*100</f>
        <v>75</v>
      </c>
      <c r="E51" s="344">
        <f>E50/E49*100</f>
        <v>100</v>
      </c>
      <c r="F51" s="343">
        <f>F50/F49*100</f>
        <v>60</v>
      </c>
      <c r="G51" s="345">
        <f>G50/G49*100</f>
        <v>100</v>
      </c>
    </row>
    <row r="52" spans="1:7" ht="12">
      <c r="A52" s="387" t="s">
        <v>96</v>
      </c>
      <c r="B52" s="388"/>
      <c r="C52" s="48"/>
      <c r="D52" s="135"/>
      <c r="E52" s="136"/>
      <c r="F52" s="137"/>
      <c r="G52" s="138"/>
    </row>
    <row r="53" spans="1:7" ht="12">
      <c r="A53" s="38"/>
      <c r="B53" s="203" t="s">
        <v>9</v>
      </c>
      <c r="C53" s="329">
        <f>SUM(D53:G53)</f>
        <v>7</v>
      </c>
      <c r="D53" s="288">
        <v>0</v>
      </c>
      <c r="E53" s="346">
        <v>4</v>
      </c>
      <c r="F53" s="139">
        <v>2</v>
      </c>
      <c r="G53" s="140">
        <v>1</v>
      </c>
    </row>
    <row r="54" spans="1:7" ht="12">
      <c r="A54" s="39"/>
      <c r="B54" s="190" t="s">
        <v>30</v>
      </c>
      <c r="C54" s="325">
        <f>SUM(D54:G54)</f>
        <v>19</v>
      </c>
      <c r="D54" s="141">
        <v>6</v>
      </c>
      <c r="E54" s="142">
        <v>7</v>
      </c>
      <c r="F54" s="142">
        <v>4</v>
      </c>
      <c r="G54" s="143">
        <v>2</v>
      </c>
    </row>
    <row r="55" spans="1:7" ht="13.5" customHeight="1">
      <c r="A55" s="3"/>
      <c r="B55" s="6"/>
      <c r="C55" s="5"/>
      <c r="D55" s="3"/>
      <c r="E55" s="3"/>
      <c r="F55" s="3"/>
      <c r="G55" s="19"/>
    </row>
    <row r="56" ht="9.75" customHeight="1">
      <c r="G56" s="19"/>
    </row>
    <row r="57" ht="11.25" customHeight="1">
      <c r="G57" s="19"/>
    </row>
  </sheetData>
  <sheetProtection/>
  <mergeCells count="13">
    <mergeCell ref="A52:B52"/>
    <mergeCell ref="A51:B51"/>
    <mergeCell ref="A49:B49"/>
    <mergeCell ref="A50:B50"/>
    <mergeCell ref="A11:B11"/>
    <mergeCell ref="A3:B3"/>
    <mergeCell ref="A39:B39"/>
    <mergeCell ref="A14:B14"/>
    <mergeCell ref="A33:B33"/>
    <mergeCell ref="A4:B4"/>
    <mergeCell ref="A5:B5"/>
    <mergeCell ref="A30:B30"/>
    <mergeCell ref="A6:B6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&amp;R41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OutlineSymbols="0" view="pageBreakPreview" zoomScale="120" zoomScaleSheetLayoutView="120" zoomScalePageLayoutView="0" workbookViewId="0" topLeftCell="A1">
      <selection activeCell="D56" sqref="D56"/>
    </sheetView>
  </sheetViews>
  <sheetFormatPr defaultColWidth="10.75390625" defaultRowHeight="14.25"/>
  <cols>
    <col min="1" max="1" width="3.875" style="9" customWidth="1"/>
    <col min="2" max="2" width="18.75390625" style="9" customWidth="1"/>
    <col min="3" max="7" width="11.25390625" style="9" customWidth="1"/>
    <col min="8" max="16384" width="10.75390625" style="9" customWidth="1"/>
  </cols>
  <sheetData>
    <row r="1" spans="1:7" ht="22.5" customHeight="1">
      <c r="A1" s="1" t="s">
        <v>62</v>
      </c>
      <c r="B1" s="8"/>
      <c r="G1" s="44" t="s">
        <v>67</v>
      </c>
    </row>
    <row r="2" spans="1:7" s="4" customFormat="1" ht="18" customHeight="1">
      <c r="A2" s="211" t="s">
        <v>0</v>
      </c>
      <c r="B2" s="67" t="s">
        <v>1</v>
      </c>
      <c r="C2" s="167" t="s">
        <v>2</v>
      </c>
      <c r="D2" s="168" t="s">
        <v>15</v>
      </c>
      <c r="E2" s="169" t="s">
        <v>22</v>
      </c>
      <c r="F2" s="169" t="s">
        <v>40</v>
      </c>
      <c r="G2" s="163" t="s">
        <v>4</v>
      </c>
    </row>
    <row r="3" spans="1:9" ht="13.5" customHeight="1">
      <c r="A3" s="391" t="s">
        <v>77</v>
      </c>
      <c r="B3" s="390"/>
      <c r="C3" s="230">
        <f>SUM(D3:G3)</f>
        <v>1931</v>
      </c>
      <c r="D3" s="231">
        <v>977</v>
      </c>
      <c r="E3" s="232">
        <v>424</v>
      </c>
      <c r="F3" s="231">
        <v>465</v>
      </c>
      <c r="G3" s="233">
        <v>65</v>
      </c>
      <c r="I3" s="50"/>
    </row>
    <row r="4" spans="1:9" ht="13.5" customHeight="1">
      <c r="A4" s="389" t="s">
        <v>31</v>
      </c>
      <c r="B4" s="390"/>
      <c r="C4" s="234">
        <f>SUM(D4:G4)</f>
        <v>1892</v>
      </c>
      <c r="D4" s="235">
        <v>963</v>
      </c>
      <c r="E4" s="236">
        <v>411</v>
      </c>
      <c r="F4" s="235">
        <v>453</v>
      </c>
      <c r="G4" s="237">
        <v>65</v>
      </c>
      <c r="I4" s="50"/>
    </row>
    <row r="5" spans="1:9" ht="13.5" customHeight="1">
      <c r="A5" s="391" t="s">
        <v>32</v>
      </c>
      <c r="B5" s="390"/>
      <c r="C5" s="238">
        <f>(C4/C3)*100</f>
        <v>97.98032107716209</v>
      </c>
      <c r="D5" s="239">
        <f>(D4/D3)*100</f>
        <v>98.56704196519959</v>
      </c>
      <c r="E5" s="240">
        <f>(E4/E3)*100</f>
        <v>96.93396226415094</v>
      </c>
      <c r="F5" s="239">
        <f>(F4/F3)*100</f>
        <v>97.41935483870968</v>
      </c>
      <c r="G5" s="241">
        <f>(G4/G3)*100</f>
        <v>100</v>
      </c>
      <c r="I5" s="50"/>
    </row>
    <row r="6" spans="1:9" ht="23.25" customHeight="1">
      <c r="A6" s="393" t="s">
        <v>90</v>
      </c>
      <c r="B6" s="399"/>
      <c r="C6" s="224">
        <f aca="true" t="shared" si="0" ref="C6:C13">SUM(D6:G6)</f>
        <v>1892</v>
      </c>
      <c r="D6" s="48">
        <f>SUM(D7:D10)</f>
        <v>963</v>
      </c>
      <c r="E6" s="225">
        <f>SUM(E7:E10)</f>
        <v>411</v>
      </c>
      <c r="F6" s="225">
        <f>SUM(F7:F10)</f>
        <v>453</v>
      </c>
      <c r="G6" s="226">
        <f>SUM(G7:G10)</f>
        <v>65</v>
      </c>
      <c r="I6" s="50"/>
    </row>
    <row r="7" spans="1:9" ht="13.5" customHeight="1">
      <c r="A7" s="189"/>
      <c r="B7" s="192" t="s">
        <v>53</v>
      </c>
      <c r="C7" s="242">
        <f t="shared" si="0"/>
        <v>35</v>
      </c>
      <c r="D7" s="243">
        <v>15</v>
      </c>
      <c r="E7" s="244">
        <v>1</v>
      </c>
      <c r="F7" s="245">
        <v>18</v>
      </c>
      <c r="G7" s="380">
        <v>1</v>
      </c>
      <c r="I7" s="50"/>
    </row>
    <row r="8" spans="1:9" ht="13.5" customHeight="1">
      <c r="A8" s="189"/>
      <c r="B8" s="386" t="s">
        <v>54</v>
      </c>
      <c r="C8" s="246">
        <f t="shared" si="0"/>
        <v>1815</v>
      </c>
      <c r="D8" s="247">
        <v>927</v>
      </c>
      <c r="E8" s="248">
        <v>402</v>
      </c>
      <c r="F8" s="249">
        <v>423</v>
      </c>
      <c r="G8" s="381">
        <v>63</v>
      </c>
      <c r="I8" s="50"/>
    </row>
    <row r="9" spans="1:9" ht="13.5" customHeight="1">
      <c r="A9" s="189"/>
      <c r="B9" s="209" t="s">
        <v>55</v>
      </c>
      <c r="C9" s="250">
        <f>SUM(D9:G9)</f>
        <v>28</v>
      </c>
      <c r="D9" s="247">
        <v>10</v>
      </c>
      <c r="E9" s="248">
        <v>8</v>
      </c>
      <c r="F9" s="249">
        <v>9</v>
      </c>
      <c r="G9" s="381">
        <v>1</v>
      </c>
      <c r="I9" s="50"/>
    </row>
    <row r="10" spans="1:9" ht="13.5" customHeight="1">
      <c r="A10" s="191"/>
      <c r="B10" s="210" t="s">
        <v>78</v>
      </c>
      <c r="C10" s="251">
        <f t="shared" si="0"/>
        <v>14</v>
      </c>
      <c r="D10" s="252">
        <v>11</v>
      </c>
      <c r="E10" s="254">
        <v>0</v>
      </c>
      <c r="F10" s="254">
        <v>3</v>
      </c>
      <c r="G10" s="255">
        <v>0</v>
      </c>
      <c r="I10" s="50"/>
    </row>
    <row r="11" spans="1:9" ht="13.5" customHeight="1">
      <c r="A11" s="400" t="s">
        <v>24</v>
      </c>
      <c r="B11" s="401"/>
      <c r="C11" s="256">
        <f>SUM(D11:G11)</f>
        <v>1776</v>
      </c>
      <c r="D11" s="257">
        <v>903</v>
      </c>
      <c r="E11" s="154">
        <v>399</v>
      </c>
      <c r="F11" s="154">
        <v>412</v>
      </c>
      <c r="G11" s="258">
        <v>62</v>
      </c>
      <c r="I11" s="50"/>
    </row>
    <row r="12" spans="1:9" ht="13.5" customHeight="1">
      <c r="A12" s="30"/>
      <c r="B12" s="227" t="s">
        <v>25</v>
      </c>
      <c r="C12" s="256">
        <f t="shared" si="0"/>
        <v>12</v>
      </c>
      <c r="D12" s="257">
        <v>7</v>
      </c>
      <c r="E12" s="355">
        <v>0</v>
      </c>
      <c r="F12" s="244">
        <v>5</v>
      </c>
      <c r="G12" s="381">
        <v>0</v>
      </c>
      <c r="I12" s="50"/>
    </row>
    <row r="13" spans="1:9" ht="13.5" customHeight="1">
      <c r="A13" s="31"/>
      <c r="B13" s="228" t="s">
        <v>26</v>
      </c>
      <c r="C13" s="260">
        <f t="shared" si="0"/>
        <v>5</v>
      </c>
      <c r="D13" s="253">
        <v>3</v>
      </c>
      <c r="E13" s="254">
        <v>0</v>
      </c>
      <c r="F13" s="157">
        <v>2</v>
      </c>
      <c r="G13" s="255">
        <v>0</v>
      </c>
      <c r="I13" s="50"/>
    </row>
    <row r="14" spans="1:9" ht="13.5" customHeight="1">
      <c r="A14" s="387" t="s">
        <v>98</v>
      </c>
      <c r="B14" s="388"/>
      <c r="C14" s="261">
        <f>SUM(D14:G14)</f>
        <v>1892</v>
      </c>
      <c r="D14" s="129">
        <f>SUM(D15:D16)</f>
        <v>963</v>
      </c>
      <c r="E14" s="129">
        <f>SUM(E15:E16)</f>
        <v>411</v>
      </c>
      <c r="F14" s="129">
        <f>SUM(F15:F16)</f>
        <v>453</v>
      </c>
      <c r="G14" s="226">
        <f>SUM(G15:G16)</f>
        <v>65</v>
      </c>
      <c r="I14" s="50"/>
    </row>
    <row r="15" spans="1:9" ht="13.5" customHeight="1">
      <c r="A15" s="205"/>
      <c r="B15" s="174" t="s">
        <v>92</v>
      </c>
      <c r="C15" s="262">
        <f>SUM(D15:G15)</f>
        <v>1532</v>
      </c>
      <c r="D15" s="263">
        <v>838</v>
      </c>
      <c r="E15" s="264">
        <v>297</v>
      </c>
      <c r="F15" s="265">
        <v>343</v>
      </c>
      <c r="G15" s="382">
        <v>54</v>
      </c>
      <c r="I15" s="50"/>
    </row>
    <row r="16" spans="1:9" ht="13.5" customHeight="1">
      <c r="A16" s="207"/>
      <c r="B16" s="229" t="s">
        <v>93</v>
      </c>
      <c r="C16" s="266">
        <f aca="true" t="shared" si="1" ref="C16:C33">SUM(D16:G16)</f>
        <v>360</v>
      </c>
      <c r="D16" s="267">
        <v>125</v>
      </c>
      <c r="E16" s="268">
        <v>114</v>
      </c>
      <c r="F16" s="269">
        <v>110</v>
      </c>
      <c r="G16" s="383">
        <v>11</v>
      </c>
      <c r="I16" s="50"/>
    </row>
    <row r="17" spans="1:9" ht="13.5" customHeight="1">
      <c r="A17" s="395" t="s">
        <v>5</v>
      </c>
      <c r="B17" s="396"/>
      <c r="C17" s="234">
        <f t="shared" si="1"/>
        <v>397</v>
      </c>
      <c r="D17" s="271">
        <f>SUM(D18:D32)</f>
        <v>128</v>
      </c>
      <c r="E17" s="148">
        <f>SUM(E18:E32)</f>
        <v>134</v>
      </c>
      <c r="F17" s="148">
        <f>SUM(F18:F32)</f>
        <v>122</v>
      </c>
      <c r="G17" s="272">
        <f>SUM(G18:G32)</f>
        <v>13</v>
      </c>
      <c r="I17" s="50"/>
    </row>
    <row r="18" spans="1:9" ht="13.5" customHeight="1">
      <c r="A18" s="187"/>
      <c r="B18" s="182" t="s">
        <v>79</v>
      </c>
      <c r="C18" s="273">
        <f t="shared" si="1"/>
        <v>10</v>
      </c>
      <c r="D18" s="274">
        <v>4</v>
      </c>
      <c r="E18" s="275">
        <v>4</v>
      </c>
      <c r="F18" s="276">
        <v>1</v>
      </c>
      <c r="G18" s="366">
        <v>1</v>
      </c>
      <c r="I18" s="50"/>
    </row>
    <row r="19" spans="1:9" ht="13.5" customHeight="1">
      <c r="A19" s="28"/>
      <c r="B19" s="182" t="s">
        <v>81</v>
      </c>
      <c r="C19" s="273">
        <f t="shared" si="1"/>
        <v>30</v>
      </c>
      <c r="D19" s="274">
        <v>7</v>
      </c>
      <c r="E19" s="275">
        <v>11</v>
      </c>
      <c r="F19" s="276">
        <v>10</v>
      </c>
      <c r="G19" s="366">
        <v>2</v>
      </c>
      <c r="I19" s="50"/>
    </row>
    <row r="20" spans="1:9" ht="13.5" customHeight="1">
      <c r="A20" s="28"/>
      <c r="B20" s="182" t="s">
        <v>82</v>
      </c>
      <c r="C20" s="273">
        <f t="shared" si="1"/>
        <v>8</v>
      </c>
      <c r="D20" s="274">
        <v>5</v>
      </c>
      <c r="E20" s="275">
        <v>1</v>
      </c>
      <c r="F20" s="276">
        <v>2</v>
      </c>
      <c r="G20" s="366">
        <v>0</v>
      </c>
      <c r="I20" s="50"/>
    </row>
    <row r="21" spans="1:9" ht="13.5" customHeight="1">
      <c r="A21" s="28"/>
      <c r="B21" s="182" t="s">
        <v>83</v>
      </c>
      <c r="C21" s="273">
        <f t="shared" si="1"/>
        <v>7</v>
      </c>
      <c r="D21" s="274">
        <v>5</v>
      </c>
      <c r="E21" s="278">
        <v>2</v>
      </c>
      <c r="F21" s="275">
        <v>0</v>
      </c>
      <c r="G21" s="366">
        <v>0</v>
      </c>
      <c r="I21" s="50"/>
    </row>
    <row r="22" spans="1:9" ht="13.5" customHeight="1">
      <c r="A22" s="28"/>
      <c r="B22" s="182" t="s">
        <v>84</v>
      </c>
      <c r="C22" s="273">
        <f t="shared" si="1"/>
        <v>4</v>
      </c>
      <c r="D22" s="279">
        <v>2</v>
      </c>
      <c r="E22" s="278">
        <v>2</v>
      </c>
      <c r="F22" s="275">
        <v>0</v>
      </c>
      <c r="G22" s="366">
        <v>0</v>
      </c>
      <c r="I22" s="50"/>
    </row>
    <row r="23" spans="1:9" ht="13.5" customHeight="1">
      <c r="A23" s="28"/>
      <c r="B23" s="182" t="s">
        <v>85</v>
      </c>
      <c r="C23" s="273">
        <f t="shared" si="1"/>
        <v>40</v>
      </c>
      <c r="D23" s="274">
        <v>10</v>
      </c>
      <c r="E23" s="275">
        <v>15</v>
      </c>
      <c r="F23" s="276">
        <v>13</v>
      </c>
      <c r="G23" s="366">
        <v>2</v>
      </c>
      <c r="I23" s="50"/>
    </row>
    <row r="24" spans="1:9" ht="13.5" customHeight="1">
      <c r="A24" s="28"/>
      <c r="B24" s="182" t="s">
        <v>86</v>
      </c>
      <c r="C24" s="273">
        <f t="shared" si="1"/>
        <v>175</v>
      </c>
      <c r="D24" s="274">
        <v>63</v>
      </c>
      <c r="E24" s="275">
        <v>53</v>
      </c>
      <c r="F24" s="276">
        <v>56</v>
      </c>
      <c r="G24" s="384">
        <v>3</v>
      </c>
      <c r="I24" s="50"/>
    </row>
    <row r="25" spans="1:9" ht="13.5" customHeight="1">
      <c r="A25" s="28"/>
      <c r="B25" s="182" t="s">
        <v>87</v>
      </c>
      <c r="C25" s="234">
        <f t="shared" si="1"/>
        <v>37</v>
      </c>
      <c r="D25" s="281">
        <v>14</v>
      </c>
      <c r="E25" s="259">
        <v>3</v>
      </c>
      <c r="F25" s="257">
        <v>18</v>
      </c>
      <c r="G25" s="385">
        <v>2</v>
      </c>
      <c r="I25" s="50"/>
    </row>
    <row r="26" spans="1:9" ht="13.5" customHeight="1">
      <c r="A26" s="28"/>
      <c r="B26" s="182" t="s">
        <v>88</v>
      </c>
      <c r="C26" s="273">
        <f t="shared" si="1"/>
        <v>37</v>
      </c>
      <c r="D26" s="274">
        <v>9</v>
      </c>
      <c r="E26" s="275">
        <v>15</v>
      </c>
      <c r="F26" s="276">
        <v>12</v>
      </c>
      <c r="G26" s="366">
        <v>1</v>
      </c>
      <c r="I26" s="50"/>
    </row>
    <row r="27" spans="1:9" ht="13.5" customHeight="1">
      <c r="A27" s="28"/>
      <c r="B27" s="182" t="s">
        <v>89</v>
      </c>
      <c r="C27" s="273">
        <f t="shared" si="1"/>
        <v>3</v>
      </c>
      <c r="D27" s="274">
        <v>1</v>
      </c>
      <c r="E27" s="275">
        <v>1</v>
      </c>
      <c r="F27" s="275">
        <v>1</v>
      </c>
      <c r="G27" s="366">
        <v>0</v>
      </c>
      <c r="I27" s="50"/>
    </row>
    <row r="28" spans="1:9" ht="13.5" customHeight="1">
      <c r="A28" s="28"/>
      <c r="B28" s="174" t="s">
        <v>71</v>
      </c>
      <c r="C28" s="273">
        <f t="shared" si="1"/>
        <v>2</v>
      </c>
      <c r="D28" s="282">
        <v>1</v>
      </c>
      <c r="E28" s="275">
        <v>1</v>
      </c>
      <c r="F28" s="275">
        <v>0</v>
      </c>
      <c r="G28" s="366">
        <v>0</v>
      </c>
      <c r="I28" s="50"/>
    </row>
    <row r="29" spans="1:9" ht="13.5" customHeight="1">
      <c r="A29" s="28"/>
      <c r="B29" s="174" t="s">
        <v>68</v>
      </c>
      <c r="C29" s="273">
        <f t="shared" si="1"/>
        <v>5</v>
      </c>
      <c r="D29" s="282">
        <v>1</v>
      </c>
      <c r="E29" s="275">
        <v>1</v>
      </c>
      <c r="F29" s="275">
        <v>2</v>
      </c>
      <c r="G29" s="366">
        <v>1</v>
      </c>
      <c r="I29" s="50"/>
    </row>
    <row r="30" spans="1:9" ht="13.5" customHeight="1">
      <c r="A30" s="28"/>
      <c r="B30" s="175" t="s">
        <v>72</v>
      </c>
      <c r="C30" s="356">
        <v>1</v>
      </c>
      <c r="D30" s="357">
        <v>0</v>
      </c>
      <c r="E30" s="275">
        <v>0</v>
      </c>
      <c r="F30" s="275">
        <v>0</v>
      </c>
      <c r="G30" s="366">
        <v>1</v>
      </c>
      <c r="I30" s="50"/>
    </row>
    <row r="31" spans="1:9" ht="13.5" customHeight="1">
      <c r="A31" s="28"/>
      <c r="B31" s="176" t="s">
        <v>59</v>
      </c>
      <c r="C31" s="273">
        <f t="shared" si="1"/>
        <v>27</v>
      </c>
      <c r="D31" s="282">
        <v>3</v>
      </c>
      <c r="E31" s="283">
        <v>21</v>
      </c>
      <c r="F31" s="284">
        <v>3</v>
      </c>
      <c r="G31" s="366">
        <v>0</v>
      </c>
      <c r="I31" s="50"/>
    </row>
    <row r="32" spans="1:9" ht="13.5" customHeight="1">
      <c r="A32" s="28"/>
      <c r="B32" s="174" t="s">
        <v>97</v>
      </c>
      <c r="C32" s="273">
        <f t="shared" si="1"/>
        <v>11</v>
      </c>
      <c r="D32" s="282">
        <v>3</v>
      </c>
      <c r="E32" s="283">
        <v>4</v>
      </c>
      <c r="F32" s="284">
        <v>4</v>
      </c>
      <c r="G32" s="285">
        <v>0</v>
      </c>
      <c r="I32" s="50"/>
    </row>
    <row r="33" spans="1:9" ht="13.5" customHeight="1">
      <c r="A33" s="387" t="s">
        <v>99</v>
      </c>
      <c r="B33" s="388"/>
      <c r="C33" s="261">
        <f t="shared" si="1"/>
        <v>1892</v>
      </c>
      <c r="D33" s="129">
        <f>SUM(D34:D35)</f>
        <v>963</v>
      </c>
      <c r="E33" s="129">
        <f>SUM(E34:E35)</f>
        <v>411</v>
      </c>
      <c r="F33" s="129">
        <f>SUM(F34:F35)</f>
        <v>453</v>
      </c>
      <c r="G33" s="226">
        <f>SUM(G34:G35)</f>
        <v>65</v>
      </c>
      <c r="I33" s="50"/>
    </row>
    <row r="34" spans="1:9" ht="13.5" customHeight="1">
      <c r="A34" s="205"/>
      <c r="B34" s="206" t="s">
        <v>92</v>
      </c>
      <c r="C34" s="246">
        <f>SUM(D34:G34)</f>
        <v>1656</v>
      </c>
      <c r="D34" s="245">
        <v>835</v>
      </c>
      <c r="E34" s="244">
        <v>370</v>
      </c>
      <c r="F34" s="245">
        <v>393</v>
      </c>
      <c r="G34" s="380">
        <v>58</v>
      </c>
      <c r="I34" s="50"/>
    </row>
    <row r="35" spans="1:9" ht="13.5" customHeight="1">
      <c r="A35" s="207"/>
      <c r="B35" s="208" t="s">
        <v>93</v>
      </c>
      <c r="C35" s="286">
        <f>SUM(D35:G35)</f>
        <v>236</v>
      </c>
      <c r="D35" s="159">
        <v>128</v>
      </c>
      <c r="E35" s="254">
        <v>41</v>
      </c>
      <c r="F35" s="159">
        <v>60</v>
      </c>
      <c r="G35" s="255">
        <v>7</v>
      </c>
      <c r="I35" s="50"/>
    </row>
    <row r="36" spans="1:7" s="4" customFormat="1" ht="13.5" customHeight="1">
      <c r="A36" s="395" t="s">
        <v>5</v>
      </c>
      <c r="B36" s="396"/>
      <c r="C36" s="287">
        <f>SUM(C37:C41)</f>
        <v>268</v>
      </c>
      <c r="D36" s="288">
        <f>SUM(D37:D41)</f>
        <v>128</v>
      </c>
      <c r="E36" s="289">
        <f>SUM(E37:E41)</f>
        <v>48</v>
      </c>
      <c r="F36" s="289">
        <f>SUM(F37:F41)</f>
        <v>83</v>
      </c>
      <c r="G36" s="290">
        <f>SUM(G37:G41)</f>
        <v>9</v>
      </c>
    </row>
    <row r="37" spans="1:7" s="4" customFormat="1" ht="13.5" customHeight="1">
      <c r="A37" s="28"/>
      <c r="B37" s="217" t="s">
        <v>6</v>
      </c>
      <c r="C37" s="291">
        <f>SUM(D37:G37)</f>
        <v>10</v>
      </c>
      <c r="D37" s="292">
        <v>1</v>
      </c>
      <c r="E37" s="293">
        <v>3</v>
      </c>
      <c r="F37" s="293">
        <v>4</v>
      </c>
      <c r="G37" s="285">
        <v>2</v>
      </c>
    </row>
    <row r="38" spans="1:7" s="4" customFormat="1" ht="13.5" customHeight="1">
      <c r="A38" s="28"/>
      <c r="B38" s="217" t="s">
        <v>16</v>
      </c>
      <c r="C38" s="294">
        <f>SUM(D38:G38)</f>
        <v>73</v>
      </c>
      <c r="D38" s="295">
        <v>34</v>
      </c>
      <c r="E38" s="296">
        <v>8</v>
      </c>
      <c r="F38" s="296">
        <v>25</v>
      </c>
      <c r="G38" s="297">
        <v>6</v>
      </c>
    </row>
    <row r="39" spans="1:7" s="4" customFormat="1" ht="13.5" customHeight="1">
      <c r="A39" s="28"/>
      <c r="B39" s="220" t="s">
        <v>100</v>
      </c>
      <c r="C39" s="294">
        <f>SUM(D39:G39)</f>
        <v>56</v>
      </c>
      <c r="D39" s="295">
        <v>25</v>
      </c>
      <c r="E39" s="296">
        <v>11</v>
      </c>
      <c r="F39" s="296">
        <v>19</v>
      </c>
      <c r="G39" s="384">
        <v>1</v>
      </c>
    </row>
    <row r="40" spans="1:7" s="4" customFormat="1" ht="13.5" customHeight="1">
      <c r="A40" s="28"/>
      <c r="B40" s="219" t="s">
        <v>56</v>
      </c>
      <c r="C40" s="294">
        <f>SUM(D40:G40)</f>
        <v>84</v>
      </c>
      <c r="D40" s="298">
        <v>50</v>
      </c>
      <c r="E40" s="299">
        <v>2</v>
      </c>
      <c r="F40" s="299">
        <v>32</v>
      </c>
      <c r="G40" s="366">
        <v>0</v>
      </c>
    </row>
    <row r="41" spans="1:7" s="4" customFormat="1" ht="13.5" customHeight="1">
      <c r="A41" s="29"/>
      <c r="B41" s="218" t="s">
        <v>7</v>
      </c>
      <c r="C41" s="300">
        <f>SUM(D41:G41)</f>
        <v>45</v>
      </c>
      <c r="D41" s="301">
        <v>18</v>
      </c>
      <c r="E41" s="302">
        <v>24</v>
      </c>
      <c r="F41" s="303">
        <v>3</v>
      </c>
      <c r="G41" s="285">
        <v>0</v>
      </c>
    </row>
    <row r="42" spans="1:11" ht="13.5" customHeight="1">
      <c r="A42" s="397" t="s">
        <v>37</v>
      </c>
      <c r="B42" s="398"/>
      <c r="C42" s="304">
        <f>SUM(C43:C48)</f>
        <v>1892</v>
      </c>
      <c r="D42" s="305">
        <f>SUM(D43:D48)</f>
        <v>963</v>
      </c>
      <c r="E42" s="306">
        <f>SUM(E43:E48)</f>
        <v>411</v>
      </c>
      <c r="F42" s="305">
        <f>SUM(F43:F48)</f>
        <v>453</v>
      </c>
      <c r="G42" s="272">
        <f>SUM(G43:G48)</f>
        <v>65</v>
      </c>
      <c r="I42" s="50"/>
      <c r="K42" s="10"/>
    </row>
    <row r="43" spans="1:9" ht="13.5" customHeight="1">
      <c r="A43" s="28"/>
      <c r="B43" s="217" t="s">
        <v>9</v>
      </c>
      <c r="C43" s="273">
        <f aca="true" t="shared" si="2" ref="C43:C48">SUM(D43:G43)</f>
        <v>1272</v>
      </c>
      <c r="D43" s="276">
        <v>672</v>
      </c>
      <c r="E43" s="275">
        <v>248</v>
      </c>
      <c r="F43" s="276">
        <v>302</v>
      </c>
      <c r="G43" s="366">
        <v>50</v>
      </c>
      <c r="I43" s="50"/>
    </row>
    <row r="44" spans="1:9" ht="13.5" customHeight="1">
      <c r="A44" s="28"/>
      <c r="B44" s="217" t="s">
        <v>38</v>
      </c>
      <c r="C44" s="273">
        <f t="shared" si="2"/>
        <v>38</v>
      </c>
      <c r="D44" s="276">
        <v>14</v>
      </c>
      <c r="E44" s="275">
        <v>21</v>
      </c>
      <c r="F44" s="276">
        <v>1</v>
      </c>
      <c r="G44" s="366">
        <v>2</v>
      </c>
      <c r="I44" s="50"/>
    </row>
    <row r="45" spans="1:9" ht="13.5" customHeight="1">
      <c r="A45" s="28"/>
      <c r="B45" s="217" t="s">
        <v>18</v>
      </c>
      <c r="C45" s="273">
        <f t="shared" si="2"/>
        <v>321</v>
      </c>
      <c r="D45" s="276">
        <v>201</v>
      </c>
      <c r="E45" s="275">
        <v>70</v>
      </c>
      <c r="F45" s="276">
        <v>47</v>
      </c>
      <c r="G45" s="366">
        <v>3</v>
      </c>
      <c r="I45" s="50"/>
    </row>
    <row r="46" spans="1:9" ht="13.5" customHeight="1">
      <c r="A46" s="28"/>
      <c r="B46" s="217" t="s">
        <v>19</v>
      </c>
      <c r="C46" s="273">
        <f t="shared" si="2"/>
        <v>147</v>
      </c>
      <c r="D46" s="276">
        <v>18</v>
      </c>
      <c r="E46" s="275">
        <v>53</v>
      </c>
      <c r="F46" s="276">
        <v>73</v>
      </c>
      <c r="G46" s="366">
        <v>3</v>
      </c>
      <c r="I46" s="50"/>
    </row>
    <row r="47" spans="1:9" ht="13.5" customHeight="1">
      <c r="A47" s="28"/>
      <c r="B47" s="217" t="s">
        <v>20</v>
      </c>
      <c r="C47" s="273">
        <f t="shared" si="2"/>
        <v>4</v>
      </c>
      <c r="D47" s="275">
        <v>3</v>
      </c>
      <c r="E47" s="278">
        <v>1</v>
      </c>
      <c r="F47" s="275">
        <v>0</v>
      </c>
      <c r="G47" s="366">
        <v>0</v>
      </c>
      <c r="I47" s="50"/>
    </row>
    <row r="48" spans="1:9" ht="13.5" customHeight="1">
      <c r="A48" s="29"/>
      <c r="B48" s="218" t="s">
        <v>21</v>
      </c>
      <c r="C48" s="266">
        <f t="shared" si="2"/>
        <v>110</v>
      </c>
      <c r="D48" s="269">
        <v>55</v>
      </c>
      <c r="E48" s="268">
        <v>18</v>
      </c>
      <c r="F48" s="269">
        <v>30</v>
      </c>
      <c r="G48" s="270">
        <v>7</v>
      </c>
      <c r="I48" s="50"/>
    </row>
    <row r="49" spans="1:9" ht="11.25" customHeight="1">
      <c r="A49" s="3"/>
      <c r="B49" s="11"/>
      <c r="C49" s="12"/>
      <c r="D49" s="12"/>
      <c r="E49" s="12"/>
      <c r="F49" s="12"/>
      <c r="G49" s="42"/>
      <c r="I49" s="50"/>
    </row>
    <row r="50" spans="1:9" ht="12" customHeight="1">
      <c r="A50" s="3"/>
      <c r="B50" s="11"/>
      <c r="C50" s="12"/>
      <c r="D50" s="12"/>
      <c r="E50" s="12"/>
      <c r="F50" s="12"/>
      <c r="G50" s="42"/>
      <c r="I50" s="50"/>
    </row>
    <row r="51" spans="1:9" s="4" customFormat="1" ht="15.75" customHeight="1">
      <c r="A51" s="2" t="s">
        <v>63</v>
      </c>
      <c r="B51" s="5"/>
      <c r="G51" s="44" t="s">
        <v>67</v>
      </c>
      <c r="I51" s="50"/>
    </row>
    <row r="52" spans="1:9" s="4" customFormat="1" ht="18" customHeight="1">
      <c r="A52" s="211" t="s">
        <v>0</v>
      </c>
      <c r="B52" s="67" t="s">
        <v>1</v>
      </c>
      <c r="C52" s="167" t="s">
        <v>2</v>
      </c>
      <c r="D52" s="168" t="s">
        <v>15</v>
      </c>
      <c r="E52" s="169" t="s">
        <v>22</v>
      </c>
      <c r="F52" s="169" t="s">
        <v>40</v>
      </c>
      <c r="G52" s="163" t="s">
        <v>4</v>
      </c>
      <c r="I52" s="50"/>
    </row>
    <row r="53" spans="1:9" s="4" customFormat="1" ht="13.5" customHeight="1">
      <c r="A53" s="389" t="s">
        <v>36</v>
      </c>
      <c r="B53" s="390"/>
      <c r="C53" s="347">
        <f>SUM(D53:G53)</f>
        <v>153</v>
      </c>
      <c r="D53" s="144">
        <v>19</v>
      </c>
      <c r="E53" s="145">
        <v>56</v>
      </c>
      <c r="F53" s="132">
        <v>75</v>
      </c>
      <c r="G53" s="146">
        <v>3</v>
      </c>
      <c r="I53" s="50"/>
    </row>
    <row r="54" spans="1:9" s="4" customFormat="1" ht="13.5" customHeight="1">
      <c r="A54" s="391" t="s">
        <v>94</v>
      </c>
      <c r="B54" s="390"/>
      <c r="C54" s="348">
        <f>SUM(D54:G54)</f>
        <v>128</v>
      </c>
      <c r="D54" s="147">
        <v>18</v>
      </c>
      <c r="E54" s="148">
        <v>48</v>
      </c>
      <c r="F54" s="149">
        <v>59</v>
      </c>
      <c r="G54" s="150">
        <v>3</v>
      </c>
      <c r="I54" s="50"/>
    </row>
    <row r="55" spans="1:9" s="4" customFormat="1" ht="13.5" customHeight="1">
      <c r="A55" s="389" t="s">
        <v>95</v>
      </c>
      <c r="B55" s="390"/>
      <c r="C55" s="349">
        <f>C54/C53*100</f>
        <v>83.66013071895425</v>
      </c>
      <c r="D55" s="350">
        <f>D54/D53*100</f>
        <v>94.73684210526315</v>
      </c>
      <c r="E55" s="351">
        <f>E54/E53*100</f>
        <v>85.71428571428571</v>
      </c>
      <c r="F55" s="350">
        <f>F54/F53*100</f>
        <v>78.66666666666666</v>
      </c>
      <c r="G55" s="352">
        <f>G54/G53*100</f>
        <v>100</v>
      </c>
      <c r="I55" s="50"/>
    </row>
    <row r="56" spans="1:9" s="4" customFormat="1" ht="13.5" customHeight="1">
      <c r="A56" s="387" t="s">
        <v>96</v>
      </c>
      <c r="B56" s="388"/>
      <c r="C56" s="54"/>
      <c r="D56" s="151"/>
      <c r="E56" s="152"/>
      <c r="F56" s="137"/>
      <c r="G56" s="150"/>
      <c r="I56" s="50"/>
    </row>
    <row r="57" spans="1:9" s="4" customFormat="1" ht="13.5" customHeight="1">
      <c r="A57" s="38"/>
      <c r="B57" s="203" t="s">
        <v>9</v>
      </c>
      <c r="C57" s="353">
        <f>SUM(D57:G57)</f>
        <v>45</v>
      </c>
      <c r="D57" s="153">
        <v>8</v>
      </c>
      <c r="E57" s="154">
        <v>18</v>
      </c>
      <c r="F57" s="155">
        <v>18</v>
      </c>
      <c r="G57" s="156">
        <v>1</v>
      </c>
      <c r="I57" s="50"/>
    </row>
    <row r="58" spans="1:9" s="4" customFormat="1" ht="13.5" customHeight="1">
      <c r="A58" s="39"/>
      <c r="B58" s="190" t="s">
        <v>30</v>
      </c>
      <c r="C58" s="354">
        <f>SUM(D58:G58)</f>
        <v>83</v>
      </c>
      <c r="D58" s="157">
        <v>10</v>
      </c>
      <c r="E58" s="158">
        <v>30</v>
      </c>
      <c r="F58" s="159">
        <v>41</v>
      </c>
      <c r="G58" s="160">
        <v>2</v>
      </c>
      <c r="I58" s="50"/>
    </row>
    <row r="59" ht="12">
      <c r="G59" s="18"/>
    </row>
    <row r="60" ht="12">
      <c r="G60" s="18"/>
    </row>
  </sheetData>
  <sheetProtection/>
  <mergeCells count="14">
    <mergeCell ref="A53:B53"/>
    <mergeCell ref="A6:B6"/>
    <mergeCell ref="A54:B54"/>
    <mergeCell ref="A55:B55"/>
    <mergeCell ref="A56:B56"/>
    <mergeCell ref="A33:B33"/>
    <mergeCell ref="A36:B36"/>
    <mergeCell ref="A3:B3"/>
    <mergeCell ref="A4:B4"/>
    <mergeCell ref="A5:B5"/>
    <mergeCell ref="A14:B14"/>
    <mergeCell ref="A17:B17"/>
    <mergeCell ref="A42:B42"/>
    <mergeCell ref="A11:B11"/>
  </mergeCells>
  <printOptions horizontalCentered="1"/>
  <pageMargins left="0.5905511811023623" right="0.5905511811023623" top="0.5905511811023623" bottom="0.3937007874015748" header="0.3937007874015748" footer="0.11811023622047245"/>
  <pageSetup horizontalDpi="600" verticalDpi="600" orientation="portrait" paperSize="9" scale="92" r:id="rId2"/>
  <headerFooter>
    <oddFooter>&amp;R42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20" zoomScaleNormal="120" zoomScaleSheetLayoutView="75" zoomScalePageLayoutView="0" workbookViewId="0" topLeftCell="A1">
      <selection activeCell="C9" sqref="C9"/>
    </sheetView>
  </sheetViews>
  <sheetFormatPr defaultColWidth="9.00390625" defaultRowHeight="14.25"/>
  <cols>
    <col min="1" max="1" width="3.875" style="56" customWidth="1"/>
    <col min="2" max="2" width="15.625" style="56" customWidth="1"/>
    <col min="3" max="7" width="10.50390625" style="56" customWidth="1"/>
    <col min="8" max="16384" width="9.00390625" style="56" customWidth="1"/>
  </cols>
  <sheetData>
    <row r="1" spans="1:7" ht="23.25" customHeight="1">
      <c r="A1" s="409" t="s">
        <v>64</v>
      </c>
      <c r="B1" s="409"/>
      <c r="C1" s="409"/>
      <c r="D1" s="409"/>
      <c r="E1" s="409"/>
      <c r="F1" s="412" t="s">
        <v>66</v>
      </c>
      <c r="G1" s="412"/>
    </row>
    <row r="2" spans="1:7" ht="18" customHeight="1">
      <c r="A2" s="211" t="s">
        <v>0</v>
      </c>
      <c r="B2" s="67" t="s">
        <v>1</v>
      </c>
      <c r="C2" s="170" t="s">
        <v>43</v>
      </c>
      <c r="D2" s="173" t="s">
        <v>23</v>
      </c>
      <c r="E2" s="171" t="s">
        <v>22</v>
      </c>
      <c r="F2" s="171" t="s">
        <v>40</v>
      </c>
      <c r="G2" s="172" t="s">
        <v>44</v>
      </c>
    </row>
    <row r="3" spans="1:9" ht="15.75" customHeight="1">
      <c r="A3" s="404" t="s">
        <v>105</v>
      </c>
      <c r="B3" s="404"/>
      <c r="C3" s="358">
        <f>SUM(D3:G3)</f>
        <v>1776</v>
      </c>
      <c r="D3" s="359">
        <v>909</v>
      </c>
      <c r="E3" s="360">
        <v>391</v>
      </c>
      <c r="F3" s="360">
        <v>435</v>
      </c>
      <c r="G3" s="361">
        <v>41</v>
      </c>
      <c r="H3" s="50"/>
      <c r="I3" s="50"/>
    </row>
    <row r="4" spans="1:9" ht="15.75" customHeight="1">
      <c r="A4" s="404" t="s">
        <v>106</v>
      </c>
      <c r="B4" s="404"/>
      <c r="C4" s="358">
        <f>SUM(D4:G4)</f>
        <v>1735</v>
      </c>
      <c r="D4" s="359">
        <v>900</v>
      </c>
      <c r="E4" s="360">
        <v>382</v>
      </c>
      <c r="F4" s="360">
        <v>412</v>
      </c>
      <c r="G4" s="361">
        <v>41</v>
      </c>
      <c r="H4" s="50"/>
      <c r="I4" s="50"/>
    </row>
    <row r="5" spans="1:9" ht="15.75" customHeight="1">
      <c r="A5" s="404" t="s">
        <v>107</v>
      </c>
      <c r="B5" s="404"/>
      <c r="C5" s="362">
        <f>(C4/C3)*100</f>
        <v>97.69144144144144</v>
      </c>
      <c r="D5" s="363">
        <f>(D4/D3)*100</f>
        <v>99.00990099009901</v>
      </c>
      <c r="E5" s="364">
        <f>(E4/E3)*100</f>
        <v>97.69820971867009</v>
      </c>
      <c r="F5" s="364">
        <f>(F4/F3)*100</f>
        <v>94.71264367816093</v>
      </c>
      <c r="G5" s="365">
        <f>(G4/G3)*100</f>
        <v>100</v>
      </c>
      <c r="H5" s="50"/>
      <c r="I5" s="50"/>
    </row>
    <row r="6" spans="1:9" ht="15.75" customHeight="1">
      <c r="A6" s="402" t="s">
        <v>104</v>
      </c>
      <c r="B6" s="403"/>
      <c r="C6" s="273">
        <f>SUM(D6:G6)</f>
        <v>1719</v>
      </c>
      <c r="D6" s="276">
        <v>893</v>
      </c>
      <c r="E6" s="275">
        <v>378</v>
      </c>
      <c r="F6" s="275">
        <v>408</v>
      </c>
      <c r="G6" s="277">
        <v>40</v>
      </c>
      <c r="H6" s="50"/>
      <c r="I6" s="50"/>
    </row>
    <row r="7" spans="1:9" ht="15.75" customHeight="1">
      <c r="A7" s="402" t="s">
        <v>103</v>
      </c>
      <c r="B7" s="403"/>
      <c r="C7" s="273">
        <f aca="true" t="shared" si="0" ref="C7:C15">SUM(D7:G7)</f>
        <v>16</v>
      </c>
      <c r="D7" s="148">
        <v>7</v>
      </c>
      <c r="E7" s="148">
        <v>4</v>
      </c>
      <c r="F7" s="148">
        <v>4</v>
      </c>
      <c r="G7" s="277">
        <v>1</v>
      </c>
      <c r="H7" s="50"/>
      <c r="I7" s="50"/>
    </row>
    <row r="8" spans="1:9" ht="15.75" customHeight="1">
      <c r="A8" s="414" t="s">
        <v>45</v>
      </c>
      <c r="B8" s="373" t="s">
        <v>46</v>
      </c>
      <c r="C8" s="273">
        <f t="shared" si="0"/>
        <v>15</v>
      </c>
      <c r="D8" s="276">
        <v>7</v>
      </c>
      <c r="E8" s="275">
        <v>4</v>
      </c>
      <c r="F8" s="275">
        <v>3</v>
      </c>
      <c r="G8" s="277">
        <v>1</v>
      </c>
      <c r="H8" s="50"/>
      <c r="I8" s="50"/>
    </row>
    <row r="9" spans="1:9" ht="15.75" customHeight="1">
      <c r="A9" s="414"/>
      <c r="B9" s="373" t="s">
        <v>47</v>
      </c>
      <c r="C9" s="273">
        <f t="shared" si="0"/>
        <v>1</v>
      </c>
      <c r="D9" s="276">
        <v>0</v>
      </c>
      <c r="E9" s="275">
        <v>0</v>
      </c>
      <c r="F9" s="275">
        <v>1</v>
      </c>
      <c r="G9" s="277">
        <v>0</v>
      </c>
      <c r="H9" s="50"/>
      <c r="I9" s="50"/>
    </row>
    <row r="10" spans="1:9" ht="15.75" customHeight="1">
      <c r="A10" s="414"/>
      <c r="B10" s="373" t="s">
        <v>48</v>
      </c>
      <c r="C10" s="273">
        <f t="shared" si="0"/>
        <v>0</v>
      </c>
      <c r="D10" s="276">
        <v>0</v>
      </c>
      <c r="E10" s="275">
        <v>0</v>
      </c>
      <c r="F10" s="275">
        <v>0</v>
      </c>
      <c r="G10" s="277">
        <v>0</v>
      </c>
      <c r="H10" s="50"/>
      <c r="I10" s="50"/>
    </row>
    <row r="11" spans="1:9" ht="15.75" customHeight="1">
      <c r="A11" s="414"/>
      <c r="B11" s="373" t="s">
        <v>49</v>
      </c>
      <c r="C11" s="273">
        <f t="shared" si="0"/>
        <v>0</v>
      </c>
      <c r="D11" s="276">
        <v>0</v>
      </c>
      <c r="E11" s="275">
        <v>0</v>
      </c>
      <c r="F11" s="275">
        <v>0</v>
      </c>
      <c r="G11" s="366">
        <v>0</v>
      </c>
      <c r="H11" s="50"/>
      <c r="I11" s="50"/>
    </row>
    <row r="12" spans="1:9" ht="15.75" customHeight="1">
      <c r="A12" s="404" t="s">
        <v>50</v>
      </c>
      <c r="B12" s="404"/>
      <c r="C12" s="273">
        <f t="shared" si="0"/>
        <v>2</v>
      </c>
      <c r="D12" s="276">
        <v>0</v>
      </c>
      <c r="E12" s="275">
        <v>1</v>
      </c>
      <c r="F12" s="275">
        <v>1</v>
      </c>
      <c r="G12" s="366">
        <v>0</v>
      </c>
      <c r="H12" s="50"/>
      <c r="I12" s="50"/>
    </row>
    <row r="13" spans="1:9" ht="15.75" customHeight="1">
      <c r="A13" s="410" t="s">
        <v>76</v>
      </c>
      <c r="B13" s="411"/>
      <c r="C13" s="367">
        <f t="shared" si="0"/>
        <v>54</v>
      </c>
      <c r="D13" s="368">
        <v>33</v>
      </c>
      <c r="E13" s="275">
        <v>0</v>
      </c>
      <c r="F13" s="275">
        <v>19</v>
      </c>
      <c r="G13" s="366">
        <v>2</v>
      </c>
      <c r="H13" s="50"/>
      <c r="I13" s="50"/>
    </row>
    <row r="14" spans="1:9" ht="15.75" customHeight="1">
      <c r="A14" s="402" t="s">
        <v>74</v>
      </c>
      <c r="B14" s="403"/>
      <c r="C14" s="273">
        <f t="shared" si="0"/>
        <v>53</v>
      </c>
      <c r="D14" s="147">
        <v>50</v>
      </c>
      <c r="E14" s="275">
        <v>0</v>
      </c>
      <c r="F14" s="275">
        <v>1</v>
      </c>
      <c r="G14" s="277">
        <v>2</v>
      </c>
      <c r="H14" s="50"/>
      <c r="I14" s="50"/>
    </row>
    <row r="15" spans="1:9" ht="15.75" customHeight="1">
      <c r="A15" s="404" t="s">
        <v>101</v>
      </c>
      <c r="B15" s="404"/>
      <c r="C15" s="273">
        <f t="shared" si="0"/>
        <v>31</v>
      </c>
      <c r="D15" s="276">
        <v>16</v>
      </c>
      <c r="E15" s="275">
        <v>6</v>
      </c>
      <c r="F15" s="275">
        <v>6</v>
      </c>
      <c r="G15" s="277">
        <v>3</v>
      </c>
      <c r="H15" s="50"/>
      <c r="I15" s="50"/>
    </row>
    <row r="16" spans="1:9" ht="15.75" customHeight="1">
      <c r="A16" s="405" t="s">
        <v>102</v>
      </c>
      <c r="B16" s="405"/>
      <c r="C16" s="369">
        <f>(C15/C4)</f>
        <v>0.017867435158501442</v>
      </c>
      <c r="D16" s="370">
        <f>(D15/D4)</f>
        <v>0.017777777777777778</v>
      </c>
      <c r="E16" s="371">
        <f>(E15/E4)</f>
        <v>0.015706806282722512</v>
      </c>
      <c r="F16" s="371">
        <f>(F15/F4)</f>
        <v>0.014563106796116505</v>
      </c>
      <c r="G16" s="372">
        <f>(G15/G4)</f>
        <v>0.07317073170731707</v>
      </c>
      <c r="I16" s="50"/>
    </row>
    <row r="17" ht="15.75" customHeight="1">
      <c r="G17" s="55"/>
    </row>
    <row r="18" ht="15.75" customHeight="1">
      <c r="G18" s="18"/>
    </row>
    <row r="19" ht="15.75" customHeight="1"/>
    <row r="20" spans="1:7" ht="18.75" customHeight="1">
      <c r="A20" s="409" t="s">
        <v>65</v>
      </c>
      <c r="B20" s="409"/>
      <c r="C20" s="409"/>
      <c r="D20" s="409"/>
      <c r="E20" s="413"/>
      <c r="F20" s="412" t="s">
        <v>66</v>
      </c>
      <c r="G20" s="412"/>
    </row>
    <row r="21" spans="1:7" ht="18" customHeight="1">
      <c r="A21" s="211" t="s">
        <v>0</v>
      </c>
      <c r="B21" s="67" t="s">
        <v>1</v>
      </c>
      <c r="C21" s="170" t="s">
        <v>43</v>
      </c>
      <c r="D21" s="173" t="s">
        <v>23</v>
      </c>
      <c r="E21" s="171" t="s">
        <v>22</v>
      </c>
      <c r="F21" s="171" t="s">
        <v>40</v>
      </c>
      <c r="G21" s="172" t="s">
        <v>44</v>
      </c>
    </row>
    <row r="22" spans="1:9" ht="15.75" customHeight="1">
      <c r="A22" s="404" t="s">
        <v>105</v>
      </c>
      <c r="B22" s="404"/>
      <c r="C22" s="273">
        <f>SUM(D22:G22)</f>
        <v>1931</v>
      </c>
      <c r="D22" s="276">
        <v>977</v>
      </c>
      <c r="E22" s="275">
        <v>424</v>
      </c>
      <c r="F22" s="275">
        <v>465</v>
      </c>
      <c r="G22" s="277">
        <v>65</v>
      </c>
      <c r="H22" s="50"/>
      <c r="I22" s="50"/>
    </row>
    <row r="23" spans="1:9" ht="15.75" customHeight="1">
      <c r="A23" s="404" t="s">
        <v>106</v>
      </c>
      <c r="B23" s="404"/>
      <c r="C23" s="273">
        <f aca="true" t="shared" si="1" ref="C23:C39">SUM(D23:G23)</f>
        <v>1892</v>
      </c>
      <c r="D23" s="276">
        <v>963</v>
      </c>
      <c r="E23" s="275">
        <v>411</v>
      </c>
      <c r="F23" s="275">
        <v>453</v>
      </c>
      <c r="G23" s="277">
        <v>65</v>
      </c>
      <c r="H23" s="50"/>
      <c r="I23" s="50"/>
    </row>
    <row r="24" spans="1:9" ht="15.75" customHeight="1">
      <c r="A24" s="404" t="s">
        <v>107</v>
      </c>
      <c r="B24" s="404"/>
      <c r="C24" s="362">
        <v>98</v>
      </c>
      <c r="D24" s="363">
        <f>(D23/D22)*100</f>
        <v>98.56704196519959</v>
      </c>
      <c r="E24" s="364">
        <f>(E23/E22)*100</f>
        <v>96.93396226415094</v>
      </c>
      <c r="F24" s="364">
        <f>(F23/F22)*100</f>
        <v>97.41935483870968</v>
      </c>
      <c r="G24" s="365">
        <f>(G23/G22)*100</f>
        <v>100</v>
      </c>
      <c r="I24" s="50"/>
    </row>
    <row r="25" spans="1:9" ht="15.75" customHeight="1">
      <c r="A25" s="402" t="s">
        <v>104</v>
      </c>
      <c r="B25" s="403"/>
      <c r="C25" s="273">
        <f t="shared" si="1"/>
        <v>1613</v>
      </c>
      <c r="D25" s="276">
        <v>849</v>
      </c>
      <c r="E25" s="275">
        <v>318</v>
      </c>
      <c r="F25" s="275">
        <v>389</v>
      </c>
      <c r="G25" s="277">
        <v>57</v>
      </c>
      <c r="H25" s="50"/>
      <c r="I25" s="50"/>
    </row>
    <row r="26" spans="1:9" ht="15.75" customHeight="1">
      <c r="A26" s="402" t="s">
        <v>103</v>
      </c>
      <c r="B26" s="403"/>
      <c r="C26" s="273">
        <f>SUM(C27:C31)</f>
        <v>279</v>
      </c>
      <c r="D26" s="276">
        <v>114</v>
      </c>
      <c r="E26" s="275">
        <v>93</v>
      </c>
      <c r="F26" s="275">
        <v>64</v>
      </c>
      <c r="G26" s="277">
        <v>8</v>
      </c>
      <c r="H26" s="50"/>
      <c r="I26" s="50"/>
    </row>
    <row r="27" spans="1:9" ht="15.75" customHeight="1">
      <c r="A27" s="406" t="s">
        <v>45</v>
      </c>
      <c r="B27" s="373" t="s">
        <v>46</v>
      </c>
      <c r="C27" s="273">
        <f t="shared" si="1"/>
        <v>214</v>
      </c>
      <c r="D27" s="276">
        <v>90</v>
      </c>
      <c r="E27" s="275">
        <v>63</v>
      </c>
      <c r="F27" s="275">
        <v>54</v>
      </c>
      <c r="G27" s="277">
        <v>7</v>
      </c>
      <c r="H27" s="50"/>
      <c r="I27" s="50"/>
    </row>
    <row r="28" spans="1:9" ht="15.75" customHeight="1">
      <c r="A28" s="406"/>
      <c r="B28" s="373" t="s">
        <v>47</v>
      </c>
      <c r="C28" s="273">
        <f t="shared" si="1"/>
        <v>41</v>
      </c>
      <c r="D28" s="276">
        <v>7</v>
      </c>
      <c r="E28" s="275">
        <v>25</v>
      </c>
      <c r="F28" s="275">
        <v>8</v>
      </c>
      <c r="G28" s="280">
        <v>1</v>
      </c>
      <c r="H28" s="50"/>
      <c r="I28" s="50"/>
    </row>
    <row r="29" spans="1:9" ht="15.75" customHeight="1">
      <c r="A29" s="406"/>
      <c r="B29" s="373" t="s">
        <v>51</v>
      </c>
      <c r="C29" s="273">
        <f t="shared" si="1"/>
        <v>1</v>
      </c>
      <c r="D29" s="276">
        <v>1</v>
      </c>
      <c r="E29" s="275">
        <v>0</v>
      </c>
      <c r="F29" s="275">
        <v>0</v>
      </c>
      <c r="G29" s="277">
        <v>0</v>
      </c>
      <c r="H29" s="50"/>
      <c r="I29" s="50"/>
    </row>
    <row r="30" spans="1:9" ht="15.75" customHeight="1">
      <c r="A30" s="406"/>
      <c r="B30" s="373" t="s">
        <v>52</v>
      </c>
      <c r="C30" s="273">
        <f t="shared" si="1"/>
        <v>22</v>
      </c>
      <c r="D30" s="276">
        <v>16</v>
      </c>
      <c r="E30" s="275">
        <v>5</v>
      </c>
      <c r="F30" s="275">
        <v>1</v>
      </c>
      <c r="G30" s="277">
        <v>0</v>
      </c>
      <c r="H30" s="50"/>
      <c r="I30" s="50"/>
    </row>
    <row r="31" spans="1:9" ht="15.75" customHeight="1">
      <c r="A31" s="406"/>
      <c r="B31" s="373" t="s">
        <v>49</v>
      </c>
      <c r="C31" s="273">
        <f t="shared" si="1"/>
        <v>1</v>
      </c>
      <c r="D31" s="276">
        <v>0</v>
      </c>
      <c r="E31" s="276">
        <v>0</v>
      </c>
      <c r="F31" s="275">
        <v>1</v>
      </c>
      <c r="G31" s="277">
        <v>0</v>
      </c>
      <c r="H31" s="50"/>
      <c r="I31" s="50"/>
    </row>
    <row r="32" spans="1:9" ht="15.75" customHeight="1">
      <c r="A32" s="404" t="s">
        <v>50</v>
      </c>
      <c r="B32" s="404"/>
      <c r="C32" s="273">
        <f>SUM(D32:G32)</f>
        <v>6</v>
      </c>
      <c r="D32" s="276">
        <v>6</v>
      </c>
      <c r="E32" s="275">
        <v>0</v>
      </c>
      <c r="F32" s="360">
        <v>0</v>
      </c>
      <c r="G32" s="277">
        <v>0</v>
      </c>
      <c r="H32" s="50"/>
      <c r="I32" s="50"/>
    </row>
    <row r="33" spans="1:9" ht="15.75" customHeight="1">
      <c r="A33" s="408" t="s">
        <v>75</v>
      </c>
      <c r="B33" s="408"/>
      <c r="C33" s="273">
        <f t="shared" si="1"/>
        <v>225</v>
      </c>
      <c r="D33" s="147">
        <v>102</v>
      </c>
      <c r="E33" s="148">
        <v>56</v>
      </c>
      <c r="F33" s="360">
        <v>58</v>
      </c>
      <c r="G33" s="366">
        <v>9</v>
      </c>
      <c r="H33" s="50"/>
      <c r="I33" s="50"/>
    </row>
    <row r="34" spans="1:9" ht="15.75" customHeight="1">
      <c r="A34" s="407"/>
      <c r="B34" s="373" t="s">
        <v>108</v>
      </c>
      <c r="C34" s="273">
        <f t="shared" si="1"/>
        <v>93</v>
      </c>
      <c r="D34" s="276">
        <v>46</v>
      </c>
      <c r="E34" s="275">
        <v>17</v>
      </c>
      <c r="F34" s="360">
        <v>23</v>
      </c>
      <c r="G34" s="277">
        <v>7</v>
      </c>
      <c r="H34" s="50"/>
      <c r="I34" s="50"/>
    </row>
    <row r="35" spans="1:9" ht="15.75" customHeight="1">
      <c r="A35" s="407"/>
      <c r="B35" s="378" t="s">
        <v>109</v>
      </c>
      <c r="C35" s="273">
        <f t="shared" si="1"/>
        <v>17</v>
      </c>
      <c r="D35" s="276">
        <v>9</v>
      </c>
      <c r="E35" s="275">
        <v>1</v>
      </c>
      <c r="F35" s="360">
        <v>7</v>
      </c>
      <c r="G35" s="277">
        <v>0</v>
      </c>
      <c r="H35" s="50"/>
      <c r="I35" s="50"/>
    </row>
    <row r="36" spans="1:9" ht="15.75" customHeight="1">
      <c r="A36" s="407"/>
      <c r="B36" s="378" t="s">
        <v>110</v>
      </c>
      <c r="C36" s="273">
        <f t="shared" si="1"/>
        <v>87</v>
      </c>
      <c r="D36" s="276">
        <v>31</v>
      </c>
      <c r="E36" s="275">
        <v>31</v>
      </c>
      <c r="F36" s="360">
        <v>25</v>
      </c>
      <c r="G36" s="277">
        <v>0</v>
      </c>
      <c r="H36" s="50"/>
      <c r="I36" s="50"/>
    </row>
    <row r="37" spans="1:9" ht="15.75" customHeight="1">
      <c r="A37" s="407"/>
      <c r="B37" s="378" t="s">
        <v>111</v>
      </c>
      <c r="C37" s="273">
        <f t="shared" si="1"/>
        <v>28</v>
      </c>
      <c r="D37" s="147">
        <v>16</v>
      </c>
      <c r="E37" s="148">
        <v>7</v>
      </c>
      <c r="F37" s="360">
        <v>3</v>
      </c>
      <c r="G37" s="280">
        <v>2</v>
      </c>
      <c r="H37" s="50"/>
      <c r="I37" s="50"/>
    </row>
    <row r="38" spans="1:9" ht="15.75" customHeight="1">
      <c r="A38" s="402" t="s">
        <v>74</v>
      </c>
      <c r="B38" s="403"/>
      <c r="C38" s="273">
        <f t="shared" si="1"/>
        <v>4</v>
      </c>
      <c r="D38" s="276">
        <v>2</v>
      </c>
      <c r="E38" s="275">
        <v>1</v>
      </c>
      <c r="F38" s="360">
        <v>1</v>
      </c>
      <c r="G38" s="277">
        <v>0</v>
      </c>
      <c r="H38" s="50"/>
      <c r="I38" s="50"/>
    </row>
    <row r="39" spans="1:9" ht="15.75" customHeight="1">
      <c r="A39" s="404" t="s">
        <v>101</v>
      </c>
      <c r="B39" s="404"/>
      <c r="C39" s="273">
        <f t="shared" si="1"/>
        <v>846</v>
      </c>
      <c r="D39" s="359">
        <v>337</v>
      </c>
      <c r="E39" s="360">
        <v>335</v>
      </c>
      <c r="F39" s="360">
        <v>156</v>
      </c>
      <c r="G39" s="361">
        <v>18</v>
      </c>
      <c r="H39" s="50"/>
      <c r="I39" s="50"/>
    </row>
    <row r="40" spans="1:9" s="57" customFormat="1" ht="15.75" customHeight="1">
      <c r="A40" s="405" t="s">
        <v>102</v>
      </c>
      <c r="B40" s="405"/>
      <c r="C40" s="374">
        <f>(C39/C23)</f>
        <v>0.44714587737843553</v>
      </c>
      <c r="D40" s="375">
        <f>(D39/D23)</f>
        <v>0.34994807892004154</v>
      </c>
      <c r="E40" s="376">
        <f>(E39/E23)</f>
        <v>0.8150851581508516</v>
      </c>
      <c r="F40" s="376">
        <f>(F39/F23)</f>
        <v>0.3443708609271523</v>
      </c>
      <c r="G40" s="377">
        <f>(G39/G23)</f>
        <v>0.27692307692307694</v>
      </c>
      <c r="I40" s="50"/>
    </row>
    <row r="41" spans="1:7" ht="12" customHeight="1">
      <c r="A41" s="58"/>
      <c r="B41" s="58"/>
      <c r="C41" s="59"/>
      <c r="D41" s="59"/>
      <c r="E41" s="59"/>
      <c r="F41" s="59"/>
      <c r="G41" s="60"/>
    </row>
    <row r="42" ht="12">
      <c r="G42" s="61"/>
    </row>
    <row r="43" ht="12">
      <c r="G43" s="61"/>
    </row>
    <row r="46" ht="12">
      <c r="C46" s="19"/>
    </row>
  </sheetData>
  <sheetProtection/>
  <mergeCells count="27">
    <mergeCell ref="F1:G1"/>
    <mergeCell ref="F20:G20"/>
    <mergeCell ref="A20:E20"/>
    <mergeCell ref="A15:B15"/>
    <mergeCell ref="A16:B16"/>
    <mergeCell ref="A5:B5"/>
    <mergeCell ref="A12:B12"/>
    <mergeCell ref="A7:B7"/>
    <mergeCell ref="A8:A11"/>
    <mergeCell ref="A33:B33"/>
    <mergeCell ref="A26:B26"/>
    <mergeCell ref="A24:B24"/>
    <mergeCell ref="A22:B22"/>
    <mergeCell ref="A1:E1"/>
    <mergeCell ref="A23:B23"/>
    <mergeCell ref="A13:B13"/>
    <mergeCell ref="A3:B3"/>
    <mergeCell ref="A14:B14"/>
    <mergeCell ref="A6:B6"/>
    <mergeCell ref="A32:B32"/>
    <mergeCell ref="A4:B4"/>
    <mergeCell ref="A39:B39"/>
    <mergeCell ref="A40:B40"/>
    <mergeCell ref="A25:B25"/>
    <mergeCell ref="A27:A31"/>
    <mergeCell ref="A34:A37"/>
    <mergeCell ref="A38:B38"/>
  </mergeCells>
  <printOptions horizontalCentered="1"/>
  <pageMargins left="0.5905511811023623" right="0.5905511811023623" top="0.7874015748031497" bottom="0.5905511811023623" header="0.5905511811023623" footer="0.31496062992125984"/>
  <pageSetup horizontalDpi="600" verticalDpi="600" orientation="portrait" paperSize="9" scale="105" r:id="rId2"/>
  <headerFooter>
    <oddFooter>&amp;R43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2019-12-12T04:28:14Z</cp:lastPrinted>
  <dcterms:created xsi:type="dcterms:W3CDTF">2002-01-30T02:41:13Z</dcterms:created>
  <dcterms:modified xsi:type="dcterms:W3CDTF">2020-10-09T06:48:08Z</dcterms:modified>
  <cp:category/>
  <cp:version/>
  <cp:contentType/>
  <cp:contentStatus/>
</cp:coreProperties>
</file>