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tabRatio="955" activeTab="0"/>
  </bookViews>
  <sheets>
    <sheet name="小松市" sheetId="1" r:id="rId1"/>
    <sheet name="加賀市" sheetId="2" r:id="rId2"/>
    <sheet name="能美市" sheetId="3" r:id="rId3"/>
    <sheet name="川北町" sheetId="4" r:id="rId4"/>
    <sheet name="石川県" sheetId="5" r:id="rId5"/>
  </sheets>
  <definedNames>
    <definedName name="_xlfn.AVERAGEIF" hidden="1">#NAME?</definedName>
    <definedName name="_xlnm.Print_Area" localSheetId="1">'加賀市'!$A$1:$AB$34</definedName>
    <definedName name="_xlnm.Print_Area" localSheetId="0">'小松市'!$A$1:$AB$34</definedName>
    <definedName name="_xlnm.Print_Area" localSheetId="4">'石川県'!$A$1:$AB$32</definedName>
    <definedName name="_xlnm.Print_Area" localSheetId="3">'川北町'!$A$1:$AB$34</definedName>
    <definedName name="_xlnm.Print_Area" localSheetId="2">'能美市'!$A$1:$AB$34</definedName>
  </definedNames>
  <calcPr fullCalcOnLoad="1"/>
</workbook>
</file>

<file path=xl/sharedStrings.xml><?xml version="1.0" encoding="utf-8"?>
<sst xmlns="http://schemas.openxmlformats.org/spreadsheetml/2006/main" count="770" uniqueCount="133">
  <si>
    <t>受診者数</t>
  </si>
  <si>
    <t>摂取エネルギーの過剰</t>
  </si>
  <si>
    <t>血管を傷つける</t>
  </si>
  <si>
    <t>内臓脂肪症候群以外の動脈硬化要因</t>
  </si>
  <si>
    <t>腹囲</t>
  </si>
  <si>
    <t>BMI</t>
  </si>
  <si>
    <t>中性脂肪</t>
  </si>
  <si>
    <t>ALT(GPT)</t>
  </si>
  <si>
    <t>HDL</t>
  </si>
  <si>
    <t>血糖</t>
  </si>
  <si>
    <t>尿酸</t>
  </si>
  <si>
    <t>収縮期血圧</t>
  </si>
  <si>
    <t>拡張期血圧</t>
  </si>
  <si>
    <t>LDL</t>
  </si>
  <si>
    <t>尿蛋白</t>
  </si>
  <si>
    <t>クレアチニン</t>
  </si>
  <si>
    <t>A</t>
  </si>
  <si>
    <t>B</t>
  </si>
  <si>
    <t>B/A</t>
  </si>
  <si>
    <t>C</t>
  </si>
  <si>
    <t>C/A</t>
  </si>
  <si>
    <t>D</t>
  </si>
  <si>
    <t>D/A</t>
  </si>
  <si>
    <t>E</t>
  </si>
  <si>
    <t>E/A</t>
  </si>
  <si>
    <t>F</t>
  </si>
  <si>
    <t>F/A</t>
  </si>
  <si>
    <t>G</t>
  </si>
  <si>
    <t>G/A</t>
  </si>
  <si>
    <t>H</t>
  </si>
  <si>
    <t>H/A</t>
  </si>
  <si>
    <t>I</t>
  </si>
  <si>
    <t>I/A</t>
  </si>
  <si>
    <t>J</t>
  </si>
  <si>
    <t>J/A</t>
  </si>
  <si>
    <t>K</t>
  </si>
  <si>
    <t>K/A</t>
  </si>
  <si>
    <t>L</t>
  </si>
  <si>
    <t>L/A</t>
  </si>
  <si>
    <t>M</t>
  </si>
  <si>
    <t>M/A</t>
  </si>
  <si>
    <t>N</t>
  </si>
  <si>
    <t>N/A</t>
  </si>
  <si>
    <t>男85cm以上</t>
  </si>
  <si>
    <t>25以上</t>
  </si>
  <si>
    <t>150以上</t>
  </si>
  <si>
    <t>31以上</t>
  </si>
  <si>
    <t>40未満</t>
  </si>
  <si>
    <t>空腹時100以上</t>
  </si>
  <si>
    <t>5.2以上</t>
  </si>
  <si>
    <t>7.0以上</t>
  </si>
  <si>
    <t>130以上</t>
  </si>
  <si>
    <t>85以上</t>
  </si>
  <si>
    <t>120以上</t>
  </si>
  <si>
    <t>＋以上</t>
  </si>
  <si>
    <t>男1.2以上</t>
  </si>
  <si>
    <t>女90cm以上</t>
  </si>
  <si>
    <t>随時140以上</t>
  </si>
  <si>
    <t>女1.0以上</t>
  </si>
  <si>
    <t>HbA1c</t>
  </si>
  <si>
    <t>65～74歳</t>
  </si>
  <si>
    <t>75～79歳</t>
  </si>
  <si>
    <t>80～84歳</t>
  </si>
  <si>
    <t>85～  歳</t>
  </si>
  <si>
    <r>
      <t>総数　　　　　　　　　　　　　　　　　</t>
    </r>
    <r>
      <rPr>
        <sz val="6"/>
        <rFont val="HGSｺﾞｼｯｸM"/>
        <family val="3"/>
      </rPr>
      <t>　</t>
    </r>
  </si>
  <si>
    <t>男性</t>
  </si>
  <si>
    <t>女性</t>
  </si>
  <si>
    <t>【参考】</t>
  </si>
  <si>
    <t>判定基準</t>
  </si>
  <si>
    <t>参考）標準的な健診・保健指導プログラム（確定版）</t>
  </si>
  <si>
    <t>＊赤字の基準値については変更が可能です。</t>
  </si>
  <si>
    <t>但し、尿酸・クレアチニンについては標準的な健診・保健指導プログラム（暫定版）参照</t>
  </si>
  <si>
    <t>血糖…空腹時血糖のみを集計</t>
  </si>
  <si>
    <t>随時血糖については糖尿病治療ガイド2006-2007参照</t>
  </si>
  <si>
    <t>クレアチニン…男性1.3以上、女性1.2以上で集計</t>
  </si>
  <si>
    <t>総数　　　　　　　　　　　　　　　　　</t>
  </si>
  <si>
    <t>＊各項目の受診者数について</t>
  </si>
  <si>
    <t>各項目において未実施者がいる場合（全体の受診者数と一致しない場合）は色づけしています。</t>
  </si>
  <si>
    <t>占有率については全受診者を母数に計算していますので、ご注意ください。</t>
  </si>
  <si>
    <t>BMI</t>
  </si>
  <si>
    <t>ALT(GPT)</t>
  </si>
  <si>
    <t>HDL</t>
  </si>
  <si>
    <t>HbA1c</t>
  </si>
  <si>
    <t>LDL</t>
  </si>
  <si>
    <t>クレアチニン</t>
  </si>
  <si>
    <t>A</t>
  </si>
  <si>
    <t>B</t>
  </si>
  <si>
    <t>B/A</t>
  </si>
  <si>
    <t>C</t>
  </si>
  <si>
    <t>C/A</t>
  </si>
  <si>
    <t>D</t>
  </si>
  <si>
    <t>D/A</t>
  </si>
  <si>
    <t>E</t>
  </si>
  <si>
    <t>E/A</t>
  </si>
  <si>
    <t>F</t>
  </si>
  <si>
    <t>F/A</t>
  </si>
  <si>
    <t>G</t>
  </si>
  <si>
    <t>G/A</t>
  </si>
  <si>
    <t>H</t>
  </si>
  <si>
    <t>H/A</t>
  </si>
  <si>
    <t>I</t>
  </si>
  <si>
    <t>I/A</t>
  </si>
  <si>
    <t>J</t>
  </si>
  <si>
    <t>J/A</t>
  </si>
  <si>
    <t>K</t>
  </si>
  <si>
    <t>K/A</t>
  </si>
  <si>
    <t>L</t>
  </si>
  <si>
    <t>L/A</t>
  </si>
  <si>
    <t>M</t>
  </si>
  <si>
    <t>M/A</t>
  </si>
  <si>
    <t>N</t>
  </si>
  <si>
    <t>N/A</t>
  </si>
  <si>
    <t>HbA1c</t>
  </si>
  <si>
    <t>BMI</t>
  </si>
  <si>
    <t>ALT(GPT)</t>
  </si>
  <si>
    <t>HDL</t>
  </si>
  <si>
    <t>HbA1c</t>
  </si>
  <si>
    <t>LDL</t>
  </si>
  <si>
    <t>クレアチニン</t>
  </si>
  <si>
    <t>--</t>
  </si>
  <si>
    <t>資料 ： 石川県後期高齢者医療広域連合</t>
  </si>
  <si>
    <t>〈石川県〉  健診有所見者状況（男女別・年代別）</t>
  </si>
  <si>
    <t>１９　後期高齢者医療制度</t>
  </si>
  <si>
    <t>〈小松市〉健診有所見者状況（男女別・年代別）</t>
  </si>
  <si>
    <t>（２）　後期高齢者健診（平成24年度）</t>
  </si>
  <si>
    <t>〈加賀市〉  健診有所見者状況（男女別・年代別）</t>
  </si>
  <si>
    <t>〈能美市〉  健診有所見者状況（男女別・年代別）</t>
  </si>
  <si>
    <t>〈川北町〉 健診有所見者状況（男女別・年代別）</t>
  </si>
  <si>
    <t>総数</t>
  </si>
  <si>
    <t xml:space="preserve">  臓器障害　</t>
  </si>
  <si>
    <t>臓器障害</t>
  </si>
  <si>
    <t xml:space="preserve">    臓器障害　　</t>
  </si>
  <si>
    <t xml:space="preserve">    臓器障害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</si>
</sst>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_ "/>
    <numFmt numFmtId="184" formatCode="0.0"/>
    <numFmt numFmtId="185" formatCode="0.000000_ "/>
    <numFmt numFmtId="186" formatCode="#,##0_ ;[Red]\-#,##0\ "/>
    <numFmt numFmtId="187" formatCode="0_ "/>
    <numFmt numFmtId="188" formatCode="#,##0_);[Red]\(#,##0\)"/>
    <numFmt numFmtId="189" formatCode="0_);[Red]\(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8"/>
      <name val="HGSｺﾞｼｯｸM"/>
      <family val="3"/>
    </font>
    <font>
      <sz val="9"/>
      <name val="HGSｺﾞｼｯｸM"/>
      <family val="3"/>
    </font>
    <font>
      <sz val="6"/>
      <name val="HGSｺﾞｼｯｸM"/>
      <family val="3"/>
    </font>
    <font>
      <sz val="7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name val="HGSｺﾞｼｯｸM"/>
      <family val="3"/>
    </font>
    <font>
      <sz val="8"/>
      <color indexed="10"/>
      <name val="HGSｺﾞｼｯｸM"/>
      <family val="3"/>
    </font>
    <font>
      <sz val="7"/>
      <color indexed="10"/>
      <name val="HGSｺﾞｼｯｸM"/>
      <family val="3"/>
    </font>
    <font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76" fontId="4" fillId="0" borderId="16" xfId="42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 shrinkToFit="1"/>
    </xf>
    <xf numFmtId="176" fontId="4" fillId="0" borderId="20" xfId="42" applyNumberFormat="1" applyFont="1" applyBorder="1" applyAlignment="1">
      <alignment horizontal="center"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176" fontId="4" fillId="0" borderId="20" xfId="42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76" fontId="3" fillId="0" borderId="21" xfId="42" applyNumberFormat="1" applyFont="1" applyBorder="1" applyAlignment="1">
      <alignment horizontal="center" vertical="center" shrinkToFit="1"/>
    </xf>
    <xf numFmtId="176" fontId="3" fillId="0" borderId="22" xfId="42" applyNumberFormat="1" applyFont="1" applyBorder="1" applyAlignment="1">
      <alignment horizontal="center" vertical="center" shrinkToFit="1"/>
    </xf>
    <xf numFmtId="176" fontId="3" fillId="0" borderId="23" xfId="42" applyNumberFormat="1" applyFont="1" applyBorder="1" applyAlignment="1">
      <alignment horizontal="center" vertical="center" shrinkToFit="1"/>
    </xf>
    <xf numFmtId="176" fontId="4" fillId="0" borderId="16" xfId="42" applyNumberFormat="1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8" fontId="2" fillId="0" borderId="19" xfId="49" applyFont="1" applyBorder="1" applyAlignment="1">
      <alignment horizontal="center" vertical="center" shrinkToFit="1"/>
    </xf>
    <xf numFmtId="176" fontId="3" fillId="0" borderId="16" xfId="42" applyNumberFormat="1" applyFont="1" applyBorder="1" applyAlignment="1">
      <alignment horizontal="center" vertical="center" shrinkToFit="1"/>
    </xf>
    <xf numFmtId="38" fontId="2" fillId="0" borderId="25" xfId="49" applyFont="1" applyBorder="1" applyAlignment="1">
      <alignment horizontal="center" vertical="center" shrinkToFit="1"/>
    </xf>
    <xf numFmtId="38" fontId="3" fillId="0" borderId="26" xfId="49" applyFont="1" applyBorder="1" applyAlignment="1">
      <alignment horizontal="center" vertical="center" shrinkToFit="1"/>
    </xf>
    <xf numFmtId="0" fontId="3" fillId="0" borderId="26" xfId="42" applyNumberFormat="1" applyFont="1" applyBorder="1" applyAlignment="1">
      <alignment horizontal="center" vertical="center" shrinkToFit="1"/>
    </xf>
    <xf numFmtId="38" fontId="2" fillId="0" borderId="18" xfId="49" applyFont="1" applyBorder="1" applyAlignment="1">
      <alignment horizontal="center" vertical="center" shrinkToFit="1"/>
    </xf>
    <xf numFmtId="38" fontId="3" fillId="0" borderId="27" xfId="49" applyFont="1" applyBorder="1" applyAlignment="1">
      <alignment horizontal="center" vertical="center" shrinkToFit="1"/>
    </xf>
    <xf numFmtId="0" fontId="3" fillId="0" borderId="27" xfId="42" applyNumberFormat="1" applyFont="1" applyBorder="1" applyAlignment="1">
      <alignment horizontal="center" vertical="center" shrinkToFit="1"/>
    </xf>
    <xf numFmtId="38" fontId="2" fillId="0" borderId="24" xfId="49" applyFont="1" applyBorder="1" applyAlignment="1">
      <alignment horizontal="center" vertical="center" shrinkToFit="1"/>
    </xf>
    <xf numFmtId="38" fontId="3" fillId="0" borderId="28" xfId="49" applyFont="1" applyBorder="1" applyAlignment="1">
      <alignment horizontal="center" vertical="center" shrinkToFit="1"/>
    </xf>
    <xf numFmtId="0" fontId="3" fillId="0" borderId="28" xfId="42" applyNumberFormat="1" applyFont="1" applyBorder="1" applyAlignment="1">
      <alignment horizontal="center" vertical="center" shrinkToFit="1"/>
    </xf>
    <xf numFmtId="38" fontId="2" fillId="0" borderId="29" xfId="49" applyFont="1" applyBorder="1" applyAlignment="1">
      <alignment horizontal="center" vertical="center" shrinkToFit="1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24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3" name="Rectangle 1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3" name="Rectangle 1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3" name="Rectangle 1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31</xdr:row>
      <xdr:rowOff>0</xdr:rowOff>
    </xdr:from>
    <xdr:to>
      <xdr:col>28</xdr:col>
      <xdr:colOff>0</xdr:colOff>
      <xdr:row>33</xdr:row>
      <xdr:rowOff>200025</xdr:rowOff>
    </xdr:to>
    <xdr:sp>
      <xdr:nvSpPr>
        <xdr:cNvPr id="3" name="Rectangle 1"/>
        <xdr:cNvSpPr>
          <a:spLocks/>
        </xdr:cNvSpPr>
      </xdr:nvSpPr>
      <xdr:spPr>
        <a:xfrm>
          <a:off x="7639050" y="7134225"/>
          <a:ext cx="2600325" cy="6572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view="pageBreakPreview" zoomScaleSheetLayoutView="100" zoomScalePageLayoutView="0" workbookViewId="0" topLeftCell="A17">
      <selection activeCell="Y28" sqref="Y28:Z28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4.625" style="1" customWidth="1"/>
    <col min="29" max="16384" width="9.00390625" style="1" customWidth="1"/>
  </cols>
  <sheetData>
    <row r="1" spans="1:21" ht="19.5" customHeight="1">
      <c r="A1" s="40" t="s">
        <v>122</v>
      </c>
      <c r="U1" s="39" t="s">
        <v>120</v>
      </c>
    </row>
    <row r="2" spans="1:22" ht="19.5" customHeight="1">
      <c r="A2" s="36" t="s">
        <v>124</v>
      </c>
      <c r="V2" s="2"/>
    </row>
    <row r="3" ht="19.5" customHeight="1">
      <c r="A3" s="36" t="s">
        <v>123</v>
      </c>
    </row>
    <row r="4" ht="18" customHeight="1">
      <c r="A4" s="1" t="s">
        <v>65</v>
      </c>
    </row>
    <row r="5" spans="1:28" ht="30" customHeight="1">
      <c r="A5" s="75"/>
      <c r="B5" s="78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6"/>
      <c r="L5" s="74"/>
      <c r="M5" s="45" t="s">
        <v>2</v>
      </c>
      <c r="N5" s="46"/>
      <c r="O5" s="46"/>
      <c r="P5" s="46"/>
      <c r="Q5" s="46"/>
      <c r="R5" s="46"/>
      <c r="S5" s="46"/>
      <c r="T5" s="46"/>
      <c r="U5" s="46"/>
      <c r="V5" s="46"/>
      <c r="W5" s="65" t="s">
        <v>3</v>
      </c>
      <c r="X5" s="66"/>
      <c r="Y5" s="45" t="s">
        <v>129</v>
      </c>
      <c r="Z5" s="46"/>
      <c r="AA5" s="46"/>
      <c r="AB5" s="46"/>
    </row>
    <row r="6" spans="1:28" ht="18" customHeight="1">
      <c r="A6" s="76"/>
      <c r="B6" s="79"/>
      <c r="C6" s="70" t="s">
        <v>4</v>
      </c>
      <c r="D6" s="71"/>
      <c r="E6" s="47" t="s">
        <v>79</v>
      </c>
      <c r="F6" s="48"/>
      <c r="G6" s="47" t="s">
        <v>6</v>
      </c>
      <c r="H6" s="48"/>
      <c r="I6" s="47" t="s">
        <v>80</v>
      </c>
      <c r="J6" s="48"/>
      <c r="K6" s="47" t="s">
        <v>81</v>
      </c>
      <c r="L6" s="69"/>
      <c r="M6" s="47" t="s">
        <v>9</v>
      </c>
      <c r="N6" s="48"/>
      <c r="O6" s="47" t="s">
        <v>82</v>
      </c>
      <c r="P6" s="48"/>
      <c r="Q6" s="47" t="s">
        <v>10</v>
      </c>
      <c r="R6" s="48"/>
      <c r="S6" s="47" t="s">
        <v>11</v>
      </c>
      <c r="T6" s="48"/>
      <c r="U6" s="47" t="s">
        <v>12</v>
      </c>
      <c r="V6" s="48"/>
      <c r="W6" s="47" t="s">
        <v>83</v>
      </c>
      <c r="X6" s="69"/>
      <c r="Y6" s="70" t="s">
        <v>14</v>
      </c>
      <c r="Z6" s="71"/>
      <c r="AA6" s="72" t="s">
        <v>84</v>
      </c>
      <c r="AB6" s="73"/>
    </row>
    <row r="7" spans="1:28" s="8" customFormat="1" ht="13.5" customHeight="1">
      <c r="A7" s="77"/>
      <c r="B7" s="3" t="s">
        <v>85</v>
      </c>
      <c r="C7" s="3" t="s">
        <v>86</v>
      </c>
      <c r="D7" s="4" t="s">
        <v>87</v>
      </c>
      <c r="E7" s="5" t="s">
        <v>88</v>
      </c>
      <c r="F7" s="6" t="s">
        <v>89</v>
      </c>
      <c r="G7" s="5" t="s">
        <v>90</v>
      </c>
      <c r="H7" s="6" t="s">
        <v>91</v>
      </c>
      <c r="I7" s="5" t="s">
        <v>92</v>
      </c>
      <c r="J7" s="6" t="s">
        <v>93</v>
      </c>
      <c r="K7" s="5" t="s">
        <v>94</v>
      </c>
      <c r="L7" s="7" t="s">
        <v>95</v>
      </c>
      <c r="M7" s="5" t="s">
        <v>96</v>
      </c>
      <c r="N7" s="6" t="s">
        <v>97</v>
      </c>
      <c r="O7" s="5" t="s">
        <v>98</v>
      </c>
      <c r="P7" s="6" t="s">
        <v>99</v>
      </c>
      <c r="Q7" s="5" t="s">
        <v>100</v>
      </c>
      <c r="R7" s="6" t="s">
        <v>101</v>
      </c>
      <c r="S7" s="5" t="s">
        <v>102</v>
      </c>
      <c r="T7" s="6" t="s">
        <v>103</v>
      </c>
      <c r="U7" s="5" t="s">
        <v>104</v>
      </c>
      <c r="V7" s="6" t="s">
        <v>105</v>
      </c>
      <c r="W7" s="5" t="s">
        <v>106</v>
      </c>
      <c r="X7" s="7" t="s">
        <v>107</v>
      </c>
      <c r="Y7" s="3" t="s">
        <v>108</v>
      </c>
      <c r="Z7" s="4" t="s">
        <v>109</v>
      </c>
      <c r="AA7" s="5" t="s">
        <v>110</v>
      </c>
      <c r="AB7" s="6" t="s">
        <v>111</v>
      </c>
    </row>
    <row r="8" spans="1:28" ht="23.25" customHeight="1">
      <c r="A8" s="9" t="s">
        <v>75</v>
      </c>
      <c r="B8" s="24">
        <v>2131</v>
      </c>
      <c r="C8" s="24">
        <v>0</v>
      </c>
      <c r="D8" s="25">
        <v>0</v>
      </c>
      <c r="E8" s="24">
        <v>469</v>
      </c>
      <c r="F8" s="25">
        <v>0.22008446738620366</v>
      </c>
      <c r="G8" s="24">
        <v>448</v>
      </c>
      <c r="H8" s="25">
        <v>0.21022993899577663</v>
      </c>
      <c r="I8" s="24">
        <v>217</v>
      </c>
      <c r="J8" s="25">
        <v>0.1018301267010793</v>
      </c>
      <c r="K8" s="24">
        <v>518</v>
      </c>
      <c r="L8" s="25">
        <v>0.24307836696386673</v>
      </c>
      <c r="M8" s="24">
        <v>550</v>
      </c>
      <c r="N8" s="25">
        <v>0.2580947911778508</v>
      </c>
      <c r="O8" s="24">
        <v>1464</v>
      </c>
      <c r="P8" s="25">
        <v>0.68700140778977</v>
      </c>
      <c r="Q8" s="24">
        <v>333</v>
      </c>
      <c r="R8" s="25">
        <v>0.15626466447677148</v>
      </c>
      <c r="S8" s="24">
        <v>1006</v>
      </c>
      <c r="T8" s="25">
        <v>0.47207883622712343</v>
      </c>
      <c r="U8" s="24">
        <v>191</v>
      </c>
      <c r="V8" s="25">
        <v>0.08962928202721727</v>
      </c>
      <c r="W8" s="24">
        <v>544</v>
      </c>
      <c r="X8" s="25">
        <v>0.25527921163772876</v>
      </c>
      <c r="Y8" s="24">
        <v>231</v>
      </c>
      <c r="Z8" s="25">
        <v>0.10839981229469732</v>
      </c>
      <c r="AA8" s="24">
        <v>308</v>
      </c>
      <c r="AB8" s="25">
        <v>0.14453308305959645</v>
      </c>
    </row>
    <row r="9" spans="1:28" ht="17.25" customHeight="1">
      <c r="A9" s="11" t="s">
        <v>60</v>
      </c>
      <c r="B9" s="26">
        <v>61</v>
      </c>
      <c r="C9" s="27">
        <v>0</v>
      </c>
      <c r="D9" s="18">
        <v>0</v>
      </c>
      <c r="E9" s="27">
        <v>17</v>
      </c>
      <c r="F9" s="18">
        <v>0.2786885245901639</v>
      </c>
      <c r="G9" s="27">
        <v>17</v>
      </c>
      <c r="H9" s="18">
        <v>0.2786885245901639</v>
      </c>
      <c r="I9" s="27">
        <v>8</v>
      </c>
      <c r="J9" s="18">
        <v>0.13114754098360656</v>
      </c>
      <c r="K9" s="27">
        <v>15</v>
      </c>
      <c r="L9" s="18">
        <v>0.2459016393442623</v>
      </c>
      <c r="M9" s="27">
        <v>18</v>
      </c>
      <c r="N9" s="18">
        <v>0.29508196721311475</v>
      </c>
      <c r="O9" s="27">
        <v>46</v>
      </c>
      <c r="P9" s="18">
        <v>0.7540983606557377</v>
      </c>
      <c r="Q9" s="27">
        <v>10</v>
      </c>
      <c r="R9" s="18">
        <v>0.16393442622950818</v>
      </c>
      <c r="S9" s="27">
        <v>25</v>
      </c>
      <c r="T9" s="18">
        <v>0.4098360655737705</v>
      </c>
      <c r="U9" s="27">
        <v>6</v>
      </c>
      <c r="V9" s="18">
        <v>0.09836065573770492</v>
      </c>
      <c r="W9" s="27">
        <v>20</v>
      </c>
      <c r="X9" s="18">
        <v>0.32786885245901637</v>
      </c>
      <c r="Y9" s="28">
        <v>4</v>
      </c>
      <c r="Z9" s="18">
        <v>0.06557377049180328</v>
      </c>
      <c r="AA9" s="27">
        <v>4</v>
      </c>
      <c r="AB9" s="18">
        <v>0.06557377049180328</v>
      </c>
    </row>
    <row r="10" spans="1:28" ht="17.25" customHeight="1">
      <c r="A10" s="12" t="s">
        <v>61</v>
      </c>
      <c r="B10" s="29">
        <v>889</v>
      </c>
      <c r="C10" s="30">
        <v>0</v>
      </c>
      <c r="D10" s="19">
        <v>0</v>
      </c>
      <c r="E10" s="30">
        <v>229</v>
      </c>
      <c r="F10" s="19">
        <v>0.2575928008998875</v>
      </c>
      <c r="G10" s="30">
        <v>216</v>
      </c>
      <c r="H10" s="19">
        <v>0.24296962879640044</v>
      </c>
      <c r="I10" s="30">
        <v>103</v>
      </c>
      <c r="J10" s="19">
        <v>0.11586051743532058</v>
      </c>
      <c r="K10" s="27">
        <v>209</v>
      </c>
      <c r="L10" s="19">
        <v>0.23509561304836896</v>
      </c>
      <c r="M10" s="30">
        <v>240</v>
      </c>
      <c r="N10" s="19">
        <v>0.26996625421822273</v>
      </c>
      <c r="O10" s="30">
        <v>608</v>
      </c>
      <c r="P10" s="19">
        <v>0.6839145106861643</v>
      </c>
      <c r="Q10" s="30">
        <v>145</v>
      </c>
      <c r="R10" s="19">
        <v>0.16310461192350956</v>
      </c>
      <c r="S10" s="30">
        <v>440</v>
      </c>
      <c r="T10" s="19">
        <v>0.4949381327334083</v>
      </c>
      <c r="U10" s="30">
        <v>101</v>
      </c>
      <c r="V10" s="19">
        <v>0.11361079865016872</v>
      </c>
      <c r="W10" s="30">
        <v>250</v>
      </c>
      <c r="X10" s="19">
        <v>0.281214848143982</v>
      </c>
      <c r="Y10" s="31">
        <v>83</v>
      </c>
      <c r="Z10" s="19">
        <v>0.09336332958380203</v>
      </c>
      <c r="AA10" s="30">
        <v>84</v>
      </c>
      <c r="AB10" s="19">
        <v>0.09448818897637795</v>
      </c>
    </row>
    <row r="11" spans="1:28" ht="17.25" customHeight="1">
      <c r="A11" s="12" t="s">
        <v>62</v>
      </c>
      <c r="B11" s="29">
        <v>731</v>
      </c>
      <c r="C11" s="30">
        <v>0</v>
      </c>
      <c r="D11" s="19">
        <v>0</v>
      </c>
      <c r="E11" s="30">
        <v>152</v>
      </c>
      <c r="F11" s="19">
        <v>0.2079343365253078</v>
      </c>
      <c r="G11" s="30">
        <v>149</v>
      </c>
      <c r="H11" s="19">
        <v>0.20383036935704515</v>
      </c>
      <c r="I11" s="30">
        <v>76</v>
      </c>
      <c r="J11" s="19">
        <v>0.1039671682626539</v>
      </c>
      <c r="K11" s="27">
        <v>181</v>
      </c>
      <c r="L11" s="19">
        <v>0.2476060191518468</v>
      </c>
      <c r="M11" s="30">
        <v>190</v>
      </c>
      <c r="N11" s="19">
        <v>0.25991792065663477</v>
      </c>
      <c r="O11" s="30">
        <v>504</v>
      </c>
      <c r="P11" s="19">
        <v>0.6894664842681258</v>
      </c>
      <c r="Q11" s="30">
        <v>100</v>
      </c>
      <c r="R11" s="19">
        <v>0.13679890560875513</v>
      </c>
      <c r="S11" s="30">
        <v>337</v>
      </c>
      <c r="T11" s="19">
        <v>0.46101231190150477</v>
      </c>
      <c r="U11" s="30">
        <v>59</v>
      </c>
      <c r="V11" s="19">
        <v>0.08071135430916553</v>
      </c>
      <c r="W11" s="30">
        <v>173</v>
      </c>
      <c r="X11" s="19">
        <v>0.23666210670314639</v>
      </c>
      <c r="Y11" s="31">
        <v>82</v>
      </c>
      <c r="Z11" s="19">
        <v>0.1121751025991792</v>
      </c>
      <c r="AA11" s="30">
        <v>103</v>
      </c>
      <c r="AB11" s="19">
        <v>0.1409028727770178</v>
      </c>
    </row>
    <row r="12" spans="1:28" ht="17.25" customHeight="1">
      <c r="A12" s="22" t="s">
        <v>63</v>
      </c>
      <c r="B12" s="32">
        <v>450</v>
      </c>
      <c r="C12" s="33">
        <v>0</v>
      </c>
      <c r="D12" s="20">
        <v>0</v>
      </c>
      <c r="E12" s="33">
        <v>71</v>
      </c>
      <c r="F12" s="20">
        <v>0.15777777777777777</v>
      </c>
      <c r="G12" s="33">
        <v>66</v>
      </c>
      <c r="H12" s="20">
        <v>0.14666666666666667</v>
      </c>
      <c r="I12" s="33">
        <v>30</v>
      </c>
      <c r="J12" s="20">
        <v>0.06666666666666667</v>
      </c>
      <c r="K12" s="33">
        <v>113</v>
      </c>
      <c r="L12" s="20">
        <v>0.2511111111111111</v>
      </c>
      <c r="M12" s="33">
        <v>102</v>
      </c>
      <c r="N12" s="20">
        <v>0.22666666666666666</v>
      </c>
      <c r="O12" s="33">
        <v>306</v>
      </c>
      <c r="P12" s="20">
        <v>0.68</v>
      </c>
      <c r="Q12" s="33">
        <v>78</v>
      </c>
      <c r="R12" s="20">
        <v>0.17333333333333334</v>
      </c>
      <c r="S12" s="33">
        <v>204</v>
      </c>
      <c r="T12" s="20">
        <v>0.4533333333333333</v>
      </c>
      <c r="U12" s="33">
        <v>25</v>
      </c>
      <c r="V12" s="20">
        <v>0.05555555555555555</v>
      </c>
      <c r="W12" s="33">
        <v>101</v>
      </c>
      <c r="X12" s="20">
        <v>0.22444444444444445</v>
      </c>
      <c r="Y12" s="34">
        <v>62</v>
      </c>
      <c r="Z12" s="20">
        <v>0.13777777777777778</v>
      </c>
      <c r="AA12" s="33">
        <v>117</v>
      </c>
      <c r="AB12" s="20">
        <v>0.26</v>
      </c>
    </row>
    <row r="13" ht="18" customHeight="1"/>
    <row r="14" ht="18" customHeight="1">
      <c r="A14" s="1" t="s">
        <v>66</v>
      </c>
    </row>
    <row r="15" spans="1:28" ht="30" customHeight="1">
      <c r="A15" s="75"/>
      <c r="B15" s="78" t="s">
        <v>0</v>
      </c>
      <c r="C15" s="45" t="s">
        <v>1</v>
      </c>
      <c r="D15" s="46"/>
      <c r="E15" s="46"/>
      <c r="F15" s="46"/>
      <c r="G15" s="46"/>
      <c r="H15" s="46"/>
      <c r="I15" s="46"/>
      <c r="J15" s="46"/>
      <c r="K15" s="46"/>
      <c r="L15" s="74"/>
      <c r="M15" s="45" t="s">
        <v>2</v>
      </c>
      <c r="N15" s="46"/>
      <c r="O15" s="46"/>
      <c r="P15" s="46"/>
      <c r="Q15" s="46"/>
      <c r="R15" s="46"/>
      <c r="S15" s="46"/>
      <c r="T15" s="46"/>
      <c r="U15" s="46"/>
      <c r="V15" s="46"/>
      <c r="W15" s="65" t="s">
        <v>3</v>
      </c>
      <c r="X15" s="66"/>
      <c r="Y15" s="45" t="s">
        <v>132</v>
      </c>
      <c r="Z15" s="46"/>
      <c r="AA15" s="46"/>
      <c r="AB15" s="46"/>
    </row>
    <row r="16" spans="1:28" ht="18" customHeight="1">
      <c r="A16" s="76"/>
      <c r="B16" s="79"/>
      <c r="C16" s="70" t="s">
        <v>4</v>
      </c>
      <c r="D16" s="71"/>
      <c r="E16" s="47" t="s">
        <v>79</v>
      </c>
      <c r="F16" s="48"/>
      <c r="G16" s="47" t="s">
        <v>6</v>
      </c>
      <c r="H16" s="48"/>
      <c r="I16" s="47" t="s">
        <v>80</v>
      </c>
      <c r="J16" s="48"/>
      <c r="K16" s="47" t="s">
        <v>81</v>
      </c>
      <c r="L16" s="69"/>
      <c r="M16" s="47" t="s">
        <v>9</v>
      </c>
      <c r="N16" s="48"/>
      <c r="O16" s="47" t="s">
        <v>82</v>
      </c>
      <c r="P16" s="48"/>
      <c r="Q16" s="47" t="s">
        <v>10</v>
      </c>
      <c r="R16" s="48"/>
      <c r="S16" s="47" t="s">
        <v>11</v>
      </c>
      <c r="T16" s="48"/>
      <c r="U16" s="47" t="s">
        <v>12</v>
      </c>
      <c r="V16" s="48"/>
      <c r="W16" s="47" t="s">
        <v>83</v>
      </c>
      <c r="X16" s="69"/>
      <c r="Y16" s="70" t="s">
        <v>14</v>
      </c>
      <c r="Z16" s="71"/>
      <c r="AA16" s="72" t="s">
        <v>84</v>
      </c>
      <c r="AB16" s="73"/>
    </row>
    <row r="17" spans="1:28" ht="13.5" customHeight="1">
      <c r="A17" s="77"/>
      <c r="B17" s="3" t="s">
        <v>85</v>
      </c>
      <c r="C17" s="3" t="s">
        <v>86</v>
      </c>
      <c r="D17" s="4" t="s">
        <v>87</v>
      </c>
      <c r="E17" s="5" t="s">
        <v>88</v>
      </c>
      <c r="F17" s="6" t="s">
        <v>89</v>
      </c>
      <c r="G17" s="5" t="s">
        <v>90</v>
      </c>
      <c r="H17" s="6" t="s">
        <v>91</v>
      </c>
      <c r="I17" s="5" t="s">
        <v>92</v>
      </c>
      <c r="J17" s="6" t="s">
        <v>93</v>
      </c>
      <c r="K17" s="5" t="s">
        <v>94</v>
      </c>
      <c r="L17" s="7" t="s">
        <v>95</v>
      </c>
      <c r="M17" s="5" t="s">
        <v>96</v>
      </c>
      <c r="N17" s="6" t="s">
        <v>97</v>
      </c>
      <c r="O17" s="5" t="s">
        <v>98</v>
      </c>
      <c r="P17" s="6" t="s">
        <v>99</v>
      </c>
      <c r="Q17" s="5" t="s">
        <v>100</v>
      </c>
      <c r="R17" s="6" t="s">
        <v>101</v>
      </c>
      <c r="S17" s="5" t="s">
        <v>102</v>
      </c>
      <c r="T17" s="6" t="s">
        <v>103</v>
      </c>
      <c r="U17" s="5" t="s">
        <v>104</v>
      </c>
      <c r="V17" s="6" t="s">
        <v>105</v>
      </c>
      <c r="W17" s="5" t="s">
        <v>106</v>
      </c>
      <c r="X17" s="7" t="s">
        <v>107</v>
      </c>
      <c r="Y17" s="3" t="s">
        <v>108</v>
      </c>
      <c r="Z17" s="4" t="s">
        <v>109</v>
      </c>
      <c r="AA17" s="5" t="s">
        <v>110</v>
      </c>
      <c r="AB17" s="6" t="s">
        <v>111</v>
      </c>
    </row>
    <row r="18" spans="1:28" ht="23.25" customHeight="1">
      <c r="A18" s="9" t="s">
        <v>64</v>
      </c>
      <c r="B18" s="24">
        <v>3413</v>
      </c>
      <c r="C18" s="24">
        <v>4</v>
      </c>
      <c r="D18" s="25">
        <v>0.0011719894520949312</v>
      </c>
      <c r="E18" s="24">
        <v>825</v>
      </c>
      <c r="F18" s="25">
        <v>0.24172282449457955</v>
      </c>
      <c r="G18" s="24">
        <v>794</v>
      </c>
      <c r="H18" s="25">
        <v>0.23263990624084382</v>
      </c>
      <c r="I18" s="24">
        <v>205</v>
      </c>
      <c r="J18" s="25">
        <v>0.06006445941986522</v>
      </c>
      <c r="K18" s="24">
        <v>378</v>
      </c>
      <c r="L18" s="25">
        <v>0.11075300322297099</v>
      </c>
      <c r="M18" s="24">
        <v>572</v>
      </c>
      <c r="N18" s="25">
        <v>0.16759449164957516</v>
      </c>
      <c r="O18" s="24">
        <v>2219</v>
      </c>
      <c r="P18" s="25">
        <v>0.650161148549663</v>
      </c>
      <c r="Q18" s="24">
        <v>203</v>
      </c>
      <c r="R18" s="25">
        <v>0.059478464693817755</v>
      </c>
      <c r="S18" s="24">
        <v>1853</v>
      </c>
      <c r="T18" s="25">
        <v>0.5429241136829769</v>
      </c>
      <c r="U18" s="24">
        <v>278</v>
      </c>
      <c r="V18" s="25">
        <v>0.08145326692059772</v>
      </c>
      <c r="W18" s="24">
        <v>1266</v>
      </c>
      <c r="X18" s="25">
        <v>0.3709346615880457</v>
      </c>
      <c r="Y18" s="24">
        <v>253</v>
      </c>
      <c r="Z18" s="25">
        <v>0.07412833284500439</v>
      </c>
      <c r="AA18" s="24">
        <v>362</v>
      </c>
      <c r="AB18" s="25">
        <v>0.10606504541459127</v>
      </c>
    </row>
    <row r="19" spans="1:28" ht="17.25" customHeight="1">
      <c r="A19" s="11" t="s">
        <v>60</v>
      </c>
      <c r="B19" s="26">
        <v>71</v>
      </c>
      <c r="C19" s="27">
        <v>1</v>
      </c>
      <c r="D19" s="18">
        <v>0.014084507042253521</v>
      </c>
      <c r="E19" s="27">
        <v>29</v>
      </c>
      <c r="F19" s="18">
        <v>0.4084507042253521</v>
      </c>
      <c r="G19" s="27">
        <v>17</v>
      </c>
      <c r="H19" s="18">
        <v>0.23943661971830985</v>
      </c>
      <c r="I19" s="27">
        <v>12</v>
      </c>
      <c r="J19" s="18">
        <v>0.16901408450704225</v>
      </c>
      <c r="K19" s="27">
        <v>4</v>
      </c>
      <c r="L19" s="18">
        <v>0.056338028169014086</v>
      </c>
      <c r="M19" s="27">
        <v>11</v>
      </c>
      <c r="N19" s="18">
        <v>0.15492957746478872</v>
      </c>
      <c r="O19" s="27">
        <v>42</v>
      </c>
      <c r="P19" s="18">
        <v>0.5915492957746479</v>
      </c>
      <c r="Q19" s="27">
        <v>3</v>
      </c>
      <c r="R19" s="18">
        <v>0.04225352112676056</v>
      </c>
      <c r="S19" s="27">
        <v>31</v>
      </c>
      <c r="T19" s="18">
        <v>0.43661971830985913</v>
      </c>
      <c r="U19" s="27">
        <v>10</v>
      </c>
      <c r="V19" s="18">
        <v>0.14084507042253522</v>
      </c>
      <c r="W19" s="27">
        <v>28</v>
      </c>
      <c r="X19" s="18">
        <v>0.39436619718309857</v>
      </c>
      <c r="Y19" s="28">
        <v>7</v>
      </c>
      <c r="Z19" s="18">
        <v>0.09859154929577464</v>
      </c>
      <c r="AA19" s="27">
        <v>3</v>
      </c>
      <c r="AB19" s="18">
        <v>0.04225352112676056</v>
      </c>
    </row>
    <row r="20" spans="1:28" ht="17.25" customHeight="1">
      <c r="A20" s="12" t="s">
        <v>61</v>
      </c>
      <c r="B20" s="26">
        <v>1333</v>
      </c>
      <c r="C20" s="27">
        <v>1</v>
      </c>
      <c r="D20" s="19">
        <v>0.0007501875468867217</v>
      </c>
      <c r="E20" s="27">
        <v>353</v>
      </c>
      <c r="F20" s="19">
        <v>0.26481620405101275</v>
      </c>
      <c r="G20" s="27">
        <v>328</v>
      </c>
      <c r="H20" s="19">
        <v>0.24606151537884471</v>
      </c>
      <c r="I20" s="27">
        <v>100</v>
      </c>
      <c r="J20" s="19">
        <v>0.07501875468867217</v>
      </c>
      <c r="K20" s="27">
        <v>104</v>
      </c>
      <c r="L20" s="19">
        <v>0.07801950487621906</v>
      </c>
      <c r="M20" s="27">
        <v>218</v>
      </c>
      <c r="N20" s="19">
        <v>0.16354088522130533</v>
      </c>
      <c r="O20" s="27">
        <v>866</v>
      </c>
      <c r="P20" s="19">
        <v>0.6496624156039009</v>
      </c>
      <c r="Q20" s="27">
        <v>54</v>
      </c>
      <c r="R20" s="19">
        <v>0.04051012753188297</v>
      </c>
      <c r="S20" s="27">
        <v>686</v>
      </c>
      <c r="T20" s="19">
        <v>0.5146286571642911</v>
      </c>
      <c r="U20" s="27">
        <v>116</v>
      </c>
      <c r="V20" s="19">
        <v>0.08702175543885972</v>
      </c>
      <c r="W20" s="27">
        <v>551</v>
      </c>
      <c r="X20" s="19">
        <v>0.41335333833458365</v>
      </c>
      <c r="Y20" s="31">
        <v>50</v>
      </c>
      <c r="Z20" s="19">
        <v>0.037509377344336084</v>
      </c>
      <c r="AA20" s="27">
        <v>69</v>
      </c>
      <c r="AB20" s="19">
        <v>0.051762940735183796</v>
      </c>
    </row>
    <row r="21" spans="1:28" ht="17.25" customHeight="1">
      <c r="A21" s="12" t="s">
        <v>62</v>
      </c>
      <c r="B21" s="26">
        <v>1146</v>
      </c>
      <c r="C21" s="27">
        <v>1</v>
      </c>
      <c r="D21" s="19">
        <v>0.0008726003490401396</v>
      </c>
      <c r="E21" s="27">
        <v>256</v>
      </c>
      <c r="F21" s="19">
        <v>0.22338568935427575</v>
      </c>
      <c r="G21" s="27">
        <v>277</v>
      </c>
      <c r="H21" s="19">
        <v>0.24171029668411867</v>
      </c>
      <c r="I21" s="27">
        <v>63</v>
      </c>
      <c r="J21" s="19">
        <v>0.0549738219895288</v>
      </c>
      <c r="K21" s="27">
        <v>122</v>
      </c>
      <c r="L21" s="19">
        <v>0.10645724258289703</v>
      </c>
      <c r="M21" s="27">
        <v>196</v>
      </c>
      <c r="N21" s="19">
        <v>0.17102966841186737</v>
      </c>
      <c r="O21" s="27">
        <v>745</v>
      </c>
      <c r="P21" s="19">
        <v>0.650087260034904</v>
      </c>
      <c r="Q21" s="27">
        <v>67</v>
      </c>
      <c r="R21" s="19">
        <v>0.05846422338568935</v>
      </c>
      <c r="S21" s="27">
        <v>644</v>
      </c>
      <c r="T21" s="19">
        <v>0.5619546247818499</v>
      </c>
      <c r="U21" s="27">
        <v>94</v>
      </c>
      <c r="V21" s="19">
        <v>0.08202443280977312</v>
      </c>
      <c r="W21" s="27">
        <v>415</v>
      </c>
      <c r="X21" s="19">
        <v>0.3621291448516579</v>
      </c>
      <c r="Y21" s="31">
        <v>106</v>
      </c>
      <c r="Z21" s="19">
        <v>0.0924956369982548</v>
      </c>
      <c r="AA21" s="27">
        <v>126</v>
      </c>
      <c r="AB21" s="19">
        <v>0.1099476439790576</v>
      </c>
    </row>
    <row r="22" spans="1:28" ht="18" customHeight="1">
      <c r="A22" s="22" t="s">
        <v>63</v>
      </c>
      <c r="B22" s="35">
        <v>863</v>
      </c>
      <c r="C22" s="33">
        <v>1</v>
      </c>
      <c r="D22" s="20">
        <v>0.0011587485515643105</v>
      </c>
      <c r="E22" s="33">
        <v>187</v>
      </c>
      <c r="F22" s="20">
        <v>0.21668597914252608</v>
      </c>
      <c r="G22" s="33">
        <v>172</v>
      </c>
      <c r="H22" s="20">
        <v>0.1993047508690614</v>
      </c>
      <c r="I22" s="33">
        <v>30</v>
      </c>
      <c r="J22" s="20">
        <v>0.03476245654692932</v>
      </c>
      <c r="K22" s="33">
        <v>148</v>
      </c>
      <c r="L22" s="20">
        <v>0.17149478563151796</v>
      </c>
      <c r="M22" s="33">
        <v>147</v>
      </c>
      <c r="N22" s="20">
        <v>0.17033603707995365</v>
      </c>
      <c r="O22" s="33">
        <v>566</v>
      </c>
      <c r="P22" s="20">
        <v>0.6558516801853997</v>
      </c>
      <c r="Q22" s="33">
        <v>79</v>
      </c>
      <c r="R22" s="20">
        <v>0.09154113557358054</v>
      </c>
      <c r="S22" s="33">
        <v>492</v>
      </c>
      <c r="T22" s="20">
        <v>0.5701042873696408</v>
      </c>
      <c r="U22" s="33">
        <v>58</v>
      </c>
      <c r="V22" s="20">
        <v>0.06720741599073002</v>
      </c>
      <c r="W22" s="33">
        <v>272</v>
      </c>
      <c r="X22" s="20">
        <v>0.31517960602549244</v>
      </c>
      <c r="Y22" s="34">
        <v>90</v>
      </c>
      <c r="Z22" s="20">
        <v>0.10428736964078796</v>
      </c>
      <c r="AA22" s="33">
        <v>164</v>
      </c>
      <c r="AB22" s="20">
        <v>0.19003476245654694</v>
      </c>
    </row>
    <row r="23" ht="18.75" customHeight="1"/>
    <row r="24" ht="18" customHeight="1"/>
    <row r="25" ht="18" customHeight="1">
      <c r="A25" s="36" t="s">
        <v>67</v>
      </c>
    </row>
    <row r="26" ht="5.25" customHeight="1"/>
    <row r="27" spans="1:28" ht="30" customHeight="1">
      <c r="A27" s="51" t="s">
        <v>68</v>
      </c>
      <c r="B27" s="52"/>
      <c r="C27" s="45" t="s">
        <v>1</v>
      </c>
      <c r="D27" s="46"/>
      <c r="E27" s="46"/>
      <c r="F27" s="46"/>
      <c r="G27" s="46"/>
      <c r="H27" s="46"/>
      <c r="I27" s="46"/>
      <c r="J27" s="46"/>
      <c r="K27" s="46"/>
      <c r="L27" s="74"/>
      <c r="M27" s="45" t="s">
        <v>2</v>
      </c>
      <c r="N27" s="46"/>
      <c r="O27" s="46"/>
      <c r="P27" s="46"/>
      <c r="Q27" s="46"/>
      <c r="R27" s="46"/>
      <c r="S27" s="46"/>
      <c r="T27" s="46"/>
      <c r="U27" s="46"/>
      <c r="V27" s="46"/>
      <c r="W27" s="65" t="s">
        <v>3</v>
      </c>
      <c r="X27" s="66"/>
      <c r="Y27" s="45" t="s">
        <v>131</v>
      </c>
      <c r="Z27" s="46"/>
      <c r="AA27" s="46"/>
      <c r="AB27" s="46"/>
    </row>
    <row r="28" spans="1:28" ht="18" customHeight="1">
      <c r="A28" s="53"/>
      <c r="B28" s="54"/>
      <c r="C28" s="70" t="s">
        <v>4</v>
      </c>
      <c r="D28" s="71"/>
      <c r="E28" s="47" t="s">
        <v>5</v>
      </c>
      <c r="F28" s="48"/>
      <c r="G28" s="47" t="s">
        <v>6</v>
      </c>
      <c r="H28" s="48"/>
      <c r="I28" s="47" t="s">
        <v>7</v>
      </c>
      <c r="J28" s="48"/>
      <c r="K28" s="47" t="s">
        <v>8</v>
      </c>
      <c r="L28" s="48"/>
      <c r="M28" s="47" t="s">
        <v>9</v>
      </c>
      <c r="N28" s="48"/>
      <c r="O28" s="47" t="s">
        <v>59</v>
      </c>
      <c r="P28" s="48"/>
      <c r="Q28" s="47" t="s">
        <v>10</v>
      </c>
      <c r="R28" s="48"/>
      <c r="S28" s="47" t="s">
        <v>11</v>
      </c>
      <c r="T28" s="48"/>
      <c r="U28" s="47" t="s">
        <v>12</v>
      </c>
      <c r="V28" s="48"/>
      <c r="W28" s="47" t="s">
        <v>13</v>
      </c>
      <c r="X28" s="69"/>
      <c r="Y28" s="70" t="s">
        <v>14</v>
      </c>
      <c r="Z28" s="71"/>
      <c r="AA28" s="72" t="s">
        <v>15</v>
      </c>
      <c r="AB28" s="73"/>
    </row>
    <row r="29" spans="1:28" s="2" customFormat="1" ht="13.5" customHeight="1">
      <c r="A29" s="53"/>
      <c r="B29" s="54"/>
      <c r="C29" s="41" t="s">
        <v>43</v>
      </c>
      <c r="D29" s="42"/>
      <c r="E29" s="41" t="s">
        <v>44</v>
      </c>
      <c r="F29" s="42"/>
      <c r="G29" s="41" t="s">
        <v>45</v>
      </c>
      <c r="H29" s="42"/>
      <c r="I29" s="41" t="s">
        <v>46</v>
      </c>
      <c r="J29" s="42"/>
      <c r="K29" s="41" t="s">
        <v>47</v>
      </c>
      <c r="L29" s="42"/>
      <c r="M29" s="67" t="s">
        <v>48</v>
      </c>
      <c r="N29" s="68"/>
      <c r="O29" s="41" t="s">
        <v>49</v>
      </c>
      <c r="P29" s="42"/>
      <c r="Q29" s="41" t="s">
        <v>50</v>
      </c>
      <c r="R29" s="42"/>
      <c r="S29" s="41" t="s">
        <v>51</v>
      </c>
      <c r="T29" s="42"/>
      <c r="U29" s="41" t="s">
        <v>52</v>
      </c>
      <c r="V29" s="42"/>
      <c r="W29" s="41" t="s">
        <v>53</v>
      </c>
      <c r="X29" s="42"/>
      <c r="Y29" s="57" t="s">
        <v>54</v>
      </c>
      <c r="Z29" s="58"/>
      <c r="AA29" s="61" t="s">
        <v>55</v>
      </c>
      <c r="AB29" s="62"/>
    </row>
    <row r="30" spans="1:28" s="2" customFormat="1" ht="13.5" customHeight="1">
      <c r="A30" s="55"/>
      <c r="B30" s="56"/>
      <c r="C30" s="43" t="s">
        <v>56</v>
      </c>
      <c r="D30" s="44"/>
      <c r="E30" s="43"/>
      <c r="F30" s="44"/>
      <c r="G30" s="43"/>
      <c r="H30" s="44"/>
      <c r="I30" s="43"/>
      <c r="J30" s="44"/>
      <c r="K30" s="43"/>
      <c r="L30" s="44"/>
      <c r="M30" s="49" t="s">
        <v>57</v>
      </c>
      <c r="N30" s="50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59"/>
      <c r="Z30" s="60"/>
      <c r="AA30" s="63" t="s">
        <v>58</v>
      </c>
      <c r="AB30" s="64"/>
    </row>
    <row r="31" ht="6" customHeight="1"/>
    <row r="32" spans="4:22" ht="18" customHeight="1">
      <c r="D32" s="1" t="s">
        <v>69</v>
      </c>
      <c r="V32" s="2" t="s">
        <v>70</v>
      </c>
    </row>
    <row r="33" spans="4:23" ht="18" customHeight="1">
      <c r="D33" s="1" t="s">
        <v>71</v>
      </c>
      <c r="W33" s="2" t="s">
        <v>72</v>
      </c>
    </row>
    <row r="34" spans="4:23" ht="18" customHeight="1">
      <c r="D34" s="1" t="s">
        <v>73</v>
      </c>
      <c r="W34" s="37" t="s">
        <v>74</v>
      </c>
    </row>
    <row r="35" ht="18" customHeight="1"/>
    <row r="36" ht="18" customHeight="1">
      <c r="A36" s="1" t="s">
        <v>76</v>
      </c>
    </row>
    <row r="37" ht="16.5" customHeight="1">
      <c r="B37" s="1" t="s">
        <v>77</v>
      </c>
    </row>
    <row r="38" ht="16.5" customHeight="1">
      <c r="B38" s="1" t="s">
        <v>78</v>
      </c>
    </row>
  </sheetData>
  <sheetProtection/>
  <mergeCells count="72">
    <mergeCell ref="W6:X6"/>
    <mergeCell ref="W5:X5"/>
    <mergeCell ref="Y6:Z6"/>
    <mergeCell ref="AA6:AB6"/>
    <mergeCell ref="Y5:AB5"/>
    <mergeCell ref="A5:A7"/>
    <mergeCell ref="K6:L6"/>
    <mergeCell ref="M6:N6"/>
    <mergeCell ref="I6:J6"/>
    <mergeCell ref="U6:V6"/>
    <mergeCell ref="B15:B16"/>
    <mergeCell ref="E16:F16"/>
    <mergeCell ref="G16:H16"/>
    <mergeCell ref="I16:J16"/>
    <mergeCell ref="B5:B6"/>
    <mergeCell ref="G6:H6"/>
    <mergeCell ref="E6:F6"/>
    <mergeCell ref="C5:L5"/>
    <mergeCell ref="C6:D6"/>
    <mergeCell ref="M5:V5"/>
    <mergeCell ref="O6:P6"/>
    <mergeCell ref="Q6:R6"/>
    <mergeCell ref="S6:T6"/>
    <mergeCell ref="M16:N16"/>
    <mergeCell ref="O16:P16"/>
    <mergeCell ref="Q16:R16"/>
    <mergeCell ref="A15:A17"/>
    <mergeCell ref="AA16:AB16"/>
    <mergeCell ref="Y16:Z16"/>
    <mergeCell ref="C16:D16"/>
    <mergeCell ref="S16:T16"/>
    <mergeCell ref="U16:V16"/>
    <mergeCell ref="W16:X16"/>
    <mergeCell ref="M15:V15"/>
    <mergeCell ref="W15:X15"/>
    <mergeCell ref="C15:L15"/>
    <mergeCell ref="AA28:AB28"/>
    <mergeCell ref="K16:L16"/>
    <mergeCell ref="C27:L27"/>
    <mergeCell ref="M27:V27"/>
    <mergeCell ref="S28:T28"/>
    <mergeCell ref="U28:V28"/>
    <mergeCell ref="C28:D28"/>
    <mergeCell ref="E28:F28"/>
    <mergeCell ref="G28:H28"/>
    <mergeCell ref="I28:J28"/>
    <mergeCell ref="O29:P30"/>
    <mergeCell ref="W28:X28"/>
    <mergeCell ref="Q29:R30"/>
    <mergeCell ref="S29:T30"/>
    <mergeCell ref="Y28:Z28"/>
    <mergeCell ref="M28:N28"/>
    <mergeCell ref="A27:B30"/>
    <mergeCell ref="W29:X30"/>
    <mergeCell ref="Y29:Z30"/>
    <mergeCell ref="AA29:AB29"/>
    <mergeCell ref="AA30:AB30"/>
    <mergeCell ref="C29:D29"/>
    <mergeCell ref="C30:D30"/>
    <mergeCell ref="E29:F30"/>
    <mergeCell ref="W27:X27"/>
    <mergeCell ref="M29:N29"/>
    <mergeCell ref="G29:H30"/>
    <mergeCell ref="I29:J30"/>
    <mergeCell ref="Y15:AB15"/>
    <mergeCell ref="Y27:AB27"/>
    <mergeCell ref="U29:V30"/>
    <mergeCell ref="K28:L28"/>
    <mergeCell ref="O28:P28"/>
    <mergeCell ref="Q28:R28"/>
    <mergeCell ref="K29:L30"/>
    <mergeCell ref="M30:N30"/>
  </mergeCells>
  <printOptions horizontalCentered="1" verticalCentered="1"/>
  <pageMargins left="0" right="0" top="0.7086614173228347" bottom="0.7086614173228347" header="0.31496062992125984" footer="0.31496062992125984"/>
  <pageSetup firstPageNumber="80" useFirstPageNumber="1" horizontalDpi="300" verticalDpi="300" orientation="landscape" paperSize="9" scale="84" r:id="rId2"/>
  <headerFooter alignWithMargins="0">
    <oddFooter>&amp;R80</oddFooter>
  </headerFooter>
  <rowBreaks count="1" manualBreakCount="1">
    <brk id="34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A14">
      <selection activeCell="Y28" sqref="Y28:Z28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4.625" style="1" customWidth="1"/>
    <col min="29" max="16384" width="9.00390625" style="1" customWidth="1"/>
  </cols>
  <sheetData>
    <row r="1" spans="1:22" ht="19.5" customHeight="1">
      <c r="A1" s="40" t="s">
        <v>122</v>
      </c>
      <c r="U1" s="39" t="s">
        <v>120</v>
      </c>
      <c r="V1" s="2"/>
    </row>
    <row r="2" spans="1:22" ht="19.5" customHeight="1">
      <c r="A2" s="36" t="s">
        <v>124</v>
      </c>
      <c r="V2" s="2"/>
    </row>
    <row r="3" spans="1:22" ht="19.5" customHeight="1">
      <c r="A3" s="36" t="s">
        <v>125</v>
      </c>
      <c r="V3" s="2"/>
    </row>
    <row r="4" ht="18" customHeight="1">
      <c r="A4" s="1" t="s">
        <v>65</v>
      </c>
    </row>
    <row r="5" spans="1:28" ht="30" customHeight="1">
      <c r="A5" s="75"/>
      <c r="B5" s="78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6"/>
      <c r="L5" s="74"/>
      <c r="M5" s="45" t="s">
        <v>2</v>
      </c>
      <c r="N5" s="46"/>
      <c r="O5" s="46"/>
      <c r="P5" s="46"/>
      <c r="Q5" s="46"/>
      <c r="R5" s="46"/>
      <c r="S5" s="46"/>
      <c r="T5" s="46"/>
      <c r="U5" s="46"/>
      <c r="V5" s="46"/>
      <c r="W5" s="65" t="s">
        <v>3</v>
      </c>
      <c r="X5" s="66"/>
      <c r="Y5" s="45" t="s">
        <v>130</v>
      </c>
      <c r="Z5" s="46"/>
      <c r="AA5" s="46"/>
      <c r="AB5" s="46"/>
    </row>
    <row r="6" spans="1:28" ht="18" customHeight="1">
      <c r="A6" s="76"/>
      <c r="B6" s="79"/>
      <c r="C6" s="70" t="s">
        <v>4</v>
      </c>
      <c r="D6" s="71"/>
      <c r="E6" s="47" t="s">
        <v>79</v>
      </c>
      <c r="F6" s="48"/>
      <c r="G6" s="47" t="s">
        <v>6</v>
      </c>
      <c r="H6" s="48"/>
      <c r="I6" s="47" t="s">
        <v>80</v>
      </c>
      <c r="J6" s="48"/>
      <c r="K6" s="47" t="s">
        <v>81</v>
      </c>
      <c r="L6" s="69"/>
      <c r="M6" s="47" t="s">
        <v>9</v>
      </c>
      <c r="N6" s="48"/>
      <c r="O6" s="47" t="s">
        <v>82</v>
      </c>
      <c r="P6" s="48"/>
      <c r="Q6" s="47" t="s">
        <v>10</v>
      </c>
      <c r="R6" s="48"/>
      <c r="S6" s="47" t="s">
        <v>11</v>
      </c>
      <c r="T6" s="48"/>
      <c r="U6" s="47" t="s">
        <v>12</v>
      </c>
      <c r="V6" s="48"/>
      <c r="W6" s="47" t="s">
        <v>83</v>
      </c>
      <c r="X6" s="69"/>
      <c r="Y6" s="70" t="s">
        <v>14</v>
      </c>
      <c r="Z6" s="71"/>
      <c r="AA6" s="72" t="s">
        <v>84</v>
      </c>
      <c r="AB6" s="73"/>
    </row>
    <row r="7" spans="1:28" s="8" customFormat="1" ht="13.5" customHeight="1">
      <c r="A7" s="77"/>
      <c r="B7" s="3" t="s">
        <v>85</v>
      </c>
      <c r="C7" s="3" t="s">
        <v>86</v>
      </c>
      <c r="D7" s="4" t="s">
        <v>87</v>
      </c>
      <c r="E7" s="5" t="s">
        <v>88</v>
      </c>
      <c r="F7" s="6" t="s">
        <v>89</v>
      </c>
      <c r="G7" s="5" t="s">
        <v>90</v>
      </c>
      <c r="H7" s="6" t="s">
        <v>91</v>
      </c>
      <c r="I7" s="5" t="s">
        <v>92</v>
      </c>
      <c r="J7" s="6" t="s">
        <v>93</v>
      </c>
      <c r="K7" s="5" t="s">
        <v>94</v>
      </c>
      <c r="L7" s="7" t="s">
        <v>95</v>
      </c>
      <c r="M7" s="5" t="s">
        <v>96</v>
      </c>
      <c r="N7" s="6" t="s">
        <v>97</v>
      </c>
      <c r="O7" s="5" t="s">
        <v>98</v>
      </c>
      <c r="P7" s="6" t="s">
        <v>99</v>
      </c>
      <c r="Q7" s="5" t="s">
        <v>100</v>
      </c>
      <c r="R7" s="6" t="s">
        <v>101</v>
      </c>
      <c r="S7" s="5" t="s">
        <v>102</v>
      </c>
      <c r="T7" s="6" t="s">
        <v>103</v>
      </c>
      <c r="U7" s="5" t="s">
        <v>104</v>
      </c>
      <c r="V7" s="6" t="s">
        <v>105</v>
      </c>
      <c r="W7" s="5" t="s">
        <v>106</v>
      </c>
      <c r="X7" s="7" t="s">
        <v>107</v>
      </c>
      <c r="Y7" s="3" t="s">
        <v>108</v>
      </c>
      <c r="Z7" s="4" t="s">
        <v>109</v>
      </c>
      <c r="AA7" s="5" t="s">
        <v>110</v>
      </c>
      <c r="AB7" s="6" t="s">
        <v>111</v>
      </c>
    </row>
    <row r="8" spans="1:28" ht="23.25" customHeight="1">
      <c r="A8" s="9" t="s">
        <v>75</v>
      </c>
      <c r="B8" s="24">
        <v>539</v>
      </c>
      <c r="C8" s="24">
        <v>266</v>
      </c>
      <c r="D8" s="25">
        <v>0.4935064935064935</v>
      </c>
      <c r="E8" s="24">
        <v>122</v>
      </c>
      <c r="F8" s="25">
        <v>0.22634508348794063</v>
      </c>
      <c r="G8" s="24">
        <v>108</v>
      </c>
      <c r="H8" s="25">
        <v>0.20037105751391465</v>
      </c>
      <c r="I8" s="24">
        <v>47</v>
      </c>
      <c r="J8" s="25">
        <v>0.08719851576994433</v>
      </c>
      <c r="K8" s="24">
        <v>100</v>
      </c>
      <c r="L8" s="25">
        <v>0.18552875695732837</v>
      </c>
      <c r="M8" s="24">
        <v>163</v>
      </c>
      <c r="N8" s="25">
        <v>0.30241187384044527</v>
      </c>
      <c r="O8" s="24">
        <v>324</v>
      </c>
      <c r="P8" s="25">
        <v>0.601113172541744</v>
      </c>
      <c r="Q8" s="24">
        <v>92</v>
      </c>
      <c r="R8" s="25">
        <v>0.17068645640074212</v>
      </c>
      <c r="S8" s="24">
        <v>295</v>
      </c>
      <c r="T8" s="25">
        <v>0.5473098330241187</v>
      </c>
      <c r="U8" s="24">
        <v>65</v>
      </c>
      <c r="V8" s="25">
        <v>0.12059369202226346</v>
      </c>
      <c r="W8" s="24">
        <v>146</v>
      </c>
      <c r="X8" s="25">
        <v>0.27087198515769945</v>
      </c>
      <c r="Y8" s="24">
        <v>71</v>
      </c>
      <c r="Z8" s="25">
        <v>0.13172541743970315</v>
      </c>
      <c r="AA8" s="24">
        <v>78</v>
      </c>
      <c r="AB8" s="25">
        <v>0.14471243042671614</v>
      </c>
    </row>
    <row r="9" spans="1:28" ht="17.25" customHeight="1">
      <c r="A9" s="11" t="s">
        <v>60</v>
      </c>
      <c r="B9" s="26">
        <v>30</v>
      </c>
      <c r="C9" s="27">
        <v>18</v>
      </c>
      <c r="D9" s="18">
        <v>0.6</v>
      </c>
      <c r="E9" s="27">
        <v>8</v>
      </c>
      <c r="F9" s="18">
        <v>0.26666666666666666</v>
      </c>
      <c r="G9" s="27">
        <v>14</v>
      </c>
      <c r="H9" s="18">
        <v>0.4666666666666667</v>
      </c>
      <c r="I9" s="27">
        <v>3</v>
      </c>
      <c r="J9" s="18">
        <v>0.1</v>
      </c>
      <c r="K9" s="27">
        <v>9</v>
      </c>
      <c r="L9" s="18">
        <v>0.3</v>
      </c>
      <c r="M9" s="27">
        <v>15</v>
      </c>
      <c r="N9" s="18">
        <v>0.5</v>
      </c>
      <c r="O9" s="27">
        <v>22</v>
      </c>
      <c r="P9" s="18">
        <v>0.7333333333333333</v>
      </c>
      <c r="Q9" s="27">
        <v>5</v>
      </c>
      <c r="R9" s="18">
        <v>0.16666666666666666</v>
      </c>
      <c r="S9" s="27">
        <v>12</v>
      </c>
      <c r="T9" s="18">
        <v>0.4</v>
      </c>
      <c r="U9" s="27">
        <v>5</v>
      </c>
      <c r="V9" s="18">
        <v>0.16666666666666666</v>
      </c>
      <c r="W9" s="27">
        <v>14</v>
      </c>
      <c r="X9" s="18">
        <v>0.4666666666666667</v>
      </c>
      <c r="Y9" s="28">
        <v>5</v>
      </c>
      <c r="Z9" s="18">
        <v>0.16666666666666666</v>
      </c>
      <c r="AA9" s="27">
        <v>5</v>
      </c>
      <c r="AB9" s="18">
        <v>0.16666666666666666</v>
      </c>
    </row>
    <row r="10" spans="1:28" ht="17.25" customHeight="1">
      <c r="A10" s="12" t="s">
        <v>61</v>
      </c>
      <c r="B10" s="29">
        <v>210</v>
      </c>
      <c r="C10" s="30">
        <v>121</v>
      </c>
      <c r="D10" s="19">
        <v>0.5761904761904761</v>
      </c>
      <c r="E10" s="30">
        <v>55</v>
      </c>
      <c r="F10" s="19">
        <v>0.2619047619047619</v>
      </c>
      <c r="G10" s="30">
        <v>46</v>
      </c>
      <c r="H10" s="19">
        <v>0.21904761904761905</v>
      </c>
      <c r="I10" s="30">
        <v>25</v>
      </c>
      <c r="J10" s="19">
        <v>0.11904761904761904</v>
      </c>
      <c r="K10" s="27">
        <v>34</v>
      </c>
      <c r="L10" s="19">
        <v>0.1619047619047619</v>
      </c>
      <c r="M10" s="30">
        <v>74</v>
      </c>
      <c r="N10" s="19">
        <v>0.3523809523809524</v>
      </c>
      <c r="O10" s="30">
        <v>134</v>
      </c>
      <c r="P10" s="19">
        <v>0.638095238095238</v>
      </c>
      <c r="Q10" s="30">
        <v>37</v>
      </c>
      <c r="R10" s="19">
        <v>0.1761904761904762</v>
      </c>
      <c r="S10" s="30">
        <v>121</v>
      </c>
      <c r="T10" s="19">
        <v>0.5761904761904761</v>
      </c>
      <c r="U10" s="30">
        <v>30</v>
      </c>
      <c r="V10" s="19">
        <v>0.14285714285714285</v>
      </c>
      <c r="W10" s="30">
        <v>63</v>
      </c>
      <c r="X10" s="19">
        <v>0.3</v>
      </c>
      <c r="Y10" s="31">
        <v>34</v>
      </c>
      <c r="Z10" s="19">
        <v>0.1619047619047619</v>
      </c>
      <c r="AA10" s="30">
        <v>25</v>
      </c>
      <c r="AB10" s="19">
        <v>0.11904761904761904</v>
      </c>
    </row>
    <row r="11" spans="1:28" ht="17.25" customHeight="1">
      <c r="A11" s="12" t="s">
        <v>62</v>
      </c>
      <c r="B11" s="29">
        <v>190</v>
      </c>
      <c r="C11" s="30">
        <v>90</v>
      </c>
      <c r="D11" s="19">
        <v>0.47368421052631576</v>
      </c>
      <c r="E11" s="30">
        <v>44</v>
      </c>
      <c r="F11" s="19">
        <v>0.23157894736842105</v>
      </c>
      <c r="G11" s="30">
        <v>34</v>
      </c>
      <c r="H11" s="19">
        <v>0.17894736842105263</v>
      </c>
      <c r="I11" s="30">
        <v>17</v>
      </c>
      <c r="J11" s="19">
        <v>0.08947368421052632</v>
      </c>
      <c r="K11" s="27">
        <v>34</v>
      </c>
      <c r="L11" s="19">
        <v>0.17894736842105263</v>
      </c>
      <c r="M11" s="30">
        <v>49</v>
      </c>
      <c r="N11" s="19">
        <v>0.2578947368421053</v>
      </c>
      <c r="O11" s="30">
        <v>107</v>
      </c>
      <c r="P11" s="19">
        <v>0.5631578947368421</v>
      </c>
      <c r="Q11" s="30">
        <v>39</v>
      </c>
      <c r="R11" s="19">
        <v>0.20526315789473684</v>
      </c>
      <c r="S11" s="30">
        <v>101</v>
      </c>
      <c r="T11" s="19">
        <v>0.531578947368421</v>
      </c>
      <c r="U11" s="30">
        <v>19</v>
      </c>
      <c r="V11" s="19">
        <v>0.1</v>
      </c>
      <c r="W11" s="30">
        <v>41</v>
      </c>
      <c r="X11" s="19">
        <v>0.21578947368421053</v>
      </c>
      <c r="Y11" s="31">
        <v>15</v>
      </c>
      <c r="Z11" s="19">
        <v>0.07894736842105263</v>
      </c>
      <c r="AA11" s="30">
        <v>28</v>
      </c>
      <c r="AB11" s="19">
        <v>0.14736842105263157</v>
      </c>
    </row>
    <row r="12" spans="1:28" ht="17.25" customHeight="1">
      <c r="A12" s="22" t="s">
        <v>63</v>
      </c>
      <c r="B12" s="32">
        <v>109</v>
      </c>
      <c r="C12" s="33">
        <v>37</v>
      </c>
      <c r="D12" s="20">
        <v>0.3394495412844037</v>
      </c>
      <c r="E12" s="33">
        <v>15</v>
      </c>
      <c r="F12" s="20">
        <v>0.13761467889908258</v>
      </c>
      <c r="G12" s="33">
        <v>14</v>
      </c>
      <c r="H12" s="20">
        <v>0.12844036697247707</v>
      </c>
      <c r="I12" s="33">
        <v>2</v>
      </c>
      <c r="J12" s="20">
        <v>0.01834862385321101</v>
      </c>
      <c r="K12" s="33">
        <v>23</v>
      </c>
      <c r="L12" s="20">
        <v>0.21100917431192662</v>
      </c>
      <c r="M12" s="33">
        <v>25</v>
      </c>
      <c r="N12" s="20">
        <v>0.22935779816513763</v>
      </c>
      <c r="O12" s="33">
        <v>61</v>
      </c>
      <c r="P12" s="20">
        <v>0.5596330275229358</v>
      </c>
      <c r="Q12" s="33">
        <v>11</v>
      </c>
      <c r="R12" s="20">
        <v>0.10091743119266056</v>
      </c>
      <c r="S12" s="33">
        <v>61</v>
      </c>
      <c r="T12" s="20">
        <v>0.5596330275229358</v>
      </c>
      <c r="U12" s="33">
        <v>11</v>
      </c>
      <c r="V12" s="20">
        <v>0.10091743119266056</v>
      </c>
      <c r="W12" s="33">
        <v>28</v>
      </c>
      <c r="X12" s="20">
        <v>0.25688073394495414</v>
      </c>
      <c r="Y12" s="34">
        <v>17</v>
      </c>
      <c r="Z12" s="20">
        <v>0.1559633027522936</v>
      </c>
      <c r="AA12" s="33">
        <v>20</v>
      </c>
      <c r="AB12" s="20">
        <v>0.1834862385321101</v>
      </c>
    </row>
    <row r="13" ht="18" customHeight="1"/>
    <row r="14" ht="18" customHeight="1">
      <c r="A14" s="1" t="s">
        <v>66</v>
      </c>
    </row>
    <row r="15" spans="1:28" ht="30" customHeight="1">
      <c r="A15" s="75"/>
      <c r="B15" s="78" t="s">
        <v>0</v>
      </c>
      <c r="C15" s="45" t="s">
        <v>1</v>
      </c>
      <c r="D15" s="46"/>
      <c r="E15" s="46"/>
      <c r="F15" s="46"/>
      <c r="G15" s="46"/>
      <c r="H15" s="46"/>
      <c r="I15" s="46"/>
      <c r="J15" s="46"/>
      <c r="K15" s="46"/>
      <c r="L15" s="74"/>
      <c r="M15" s="45" t="s">
        <v>2</v>
      </c>
      <c r="N15" s="46"/>
      <c r="O15" s="46"/>
      <c r="P15" s="46"/>
      <c r="Q15" s="46"/>
      <c r="R15" s="46"/>
      <c r="S15" s="46"/>
      <c r="T15" s="46"/>
      <c r="U15" s="46"/>
      <c r="V15" s="46"/>
      <c r="W15" s="65" t="s">
        <v>3</v>
      </c>
      <c r="X15" s="66"/>
      <c r="Y15" s="45" t="s">
        <v>132</v>
      </c>
      <c r="Z15" s="46"/>
      <c r="AA15" s="46"/>
      <c r="AB15" s="46"/>
    </row>
    <row r="16" spans="1:28" ht="18" customHeight="1">
      <c r="A16" s="76"/>
      <c r="B16" s="79"/>
      <c r="C16" s="70" t="s">
        <v>4</v>
      </c>
      <c r="D16" s="71"/>
      <c r="E16" s="47" t="s">
        <v>79</v>
      </c>
      <c r="F16" s="48"/>
      <c r="G16" s="47" t="s">
        <v>6</v>
      </c>
      <c r="H16" s="48"/>
      <c r="I16" s="47" t="s">
        <v>80</v>
      </c>
      <c r="J16" s="48"/>
      <c r="K16" s="47" t="s">
        <v>81</v>
      </c>
      <c r="L16" s="69"/>
      <c r="M16" s="47" t="s">
        <v>9</v>
      </c>
      <c r="N16" s="48"/>
      <c r="O16" s="47" t="s">
        <v>82</v>
      </c>
      <c r="P16" s="48"/>
      <c r="Q16" s="47" t="s">
        <v>10</v>
      </c>
      <c r="R16" s="48"/>
      <c r="S16" s="47" t="s">
        <v>11</v>
      </c>
      <c r="T16" s="48"/>
      <c r="U16" s="47" t="s">
        <v>12</v>
      </c>
      <c r="V16" s="48"/>
      <c r="W16" s="47" t="s">
        <v>83</v>
      </c>
      <c r="X16" s="69"/>
      <c r="Y16" s="70" t="s">
        <v>14</v>
      </c>
      <c r="Z16" s="71"/>
      <c r="AA16" s="72" t="s">
        <v>84</v>
      </c>
      <c r="AB16" s="73"/>
    </row>
    <row r="17" spans="1:28" ht="13.5" customHeight="1">
      <c r="A17" s="77"/>
      <c r="B17" s="3" t="s">
        <v>85</v>
      </c>
      <c r="C17" s="3" t="s">
        <v>86</v>
      </c>
      <c r="D17" s="4" t="s">
        <v>87</v>
      </c>
      <c r="E17" s="5" t="s">
        <v>88</v>
      </c>
      <c r="F17" s="6" t="s">
        <v>89</v>
      </c>
      <c r="G17" s="5" t="s">
        <v>90</v>
      </c>
      <c r="H17" s="6" t="s">
        <v>91</v>
      </c>
      <c r="I17" s="5" t="s">
        <v>92</v>
      </c>
      <c r="J17" s="6" t="s">
        <v>93</v>
      </c>
      <c r="K17" s="5" t="s">
        <v>94</v>
      </c>
      <c r="L17" s="7" t="s">
        <v>95</v>
      </c>
      <c r="M17" s="5" t="s">
        <v>96</v>
      </c>
      <c r="N17" s="6" t="s">
        <v>97</v>
      </c>
      <c r="O17" s="5" t="s">
        <v>98</v>
      </c>
      <c r="P17" s="6" t="s">
        <v>99</v>
      </c>
      <c r="Q17" s="5" t="s">
        <v>100</v>
      </c>
      <c r="R17" s="6" t="s">
        <v>101</v>
      </c>
      <c r="S17" s="5" t="s">
        <v>102</v>
      </c>
      <c r="T17" s="6" t="s">
        <v>103</v>
      </c>
      <c r="U17" s="5" t="s">
        <v>104</v>
      </c>
      <c r="V17" s="6" t="s">
        <v>105</v>
      </c>
      <c r="W17" s="5" t="s">
        <v>106</v>
      </c>
      <c r="X17" s="7" t="s">
        <v>107</v>
      </c>
      <c r="Y17" s="3" t="s">
        <v>108</v>
      </c>
      <c r="Z17" s="4" t="s">
        <v>109</v>
      </c>
      <c r="AA17" s="5" t="s">
        <v>110</v>
      </c>
      <c r="AB17" s="6" t="s">
        <v>111</v>
      </c>
    </row>
    <row r="18" spans="1:28" ht="23.25" customHeight="1">
      <c r="A18" s="9" t="s">
        <v>64</v>
      </c>
      <c r="B18" s="24">
        <v>1048</v>
      </c>
      <c r="C18" s="24">
        <v>351</v>
      </c>
      <c r="D18" s="25">
        <v>0.3349236641221374</v>
      </c>
      <c r="E18" s="24">
        <v>283</v>
      </c>
      <c r="F18" s="25">
        <v>0.2700381679389313</v>
      </c>
      <c r="G18" s="24">
        <v>230</v>
      </c>
      <c r="H18" s="25">
        <v>0.21946564885496184</v>
      </c>
      <c r="I18" s="24">
        <v>71</v>
      </c>
      <c r="J18" s="25">
        <v>0.06774809160305344</v>
      </c>
      <c r="K18" s="24">
        <v>88</v>
      </c>
      <c r="L18" s="25">
        <v>0.08396946564885496</v>
      </c>
      <c r="M18" s="24">
        <v>191</v>
      </c>
      <c r="N18" s="25">
        <v>0.18225190839694658</v>
      </c>
      <c r="O18" s="24">
        <v>680</v>
      </c>
      <c r="P18" s="25">
        <v>0.648854961832061</v>
      </c>
      <c r="Q18" s="24">
        <v>66</v>
      </c>
      <c r="R18" s="25">
        <v>0.06297709923664122</v>
      </c>
      <c r="S18" s="24">
        <v>647</v>
      </c>
      <c r="T18" s="25">
        <v>0.6173664122137404</v>
      </c>
      <c r="U18" s="24">
        <v>127</v>
      </c>
      <c r="V18" s="25">
        <v>0.12118320610687022</v>
      </c>
      <c r="W18" s="24">
        <v>383</v>
      </c>
      <c r="X18" s="25">
        <v>0.3654580152671756</v>
      </c>
      <c r="Y18" s="24">
        <v>72</v>
      </c>
      <c r="Z18" s="25">
        <v>0.06870229007633588</v>
      </c>
      <c r="AA18" s="24">
        <v>88</v>
      </c>
      <c r="AB18" s="25">
        <v>0.08396946564885496</v>
      </c>
    </row>
    <row r="19" spans="1:28" ht="17.25" customHeight="1">
      <c r="A19" s="11" t="s">
        <v>60</v>
      </c>
      <c r="B19" s="26">
        <v>30</v>
      </c>
      <c r="C19" s="27">
        <v>10</v>
      </c>
      <c r="D19" s="18">
        <v>0.3333333333333333</v>
      </c>
      <c r="E19" s="27">
        <v>11</v>
      </c>
      <c r="F19" s="18">
        <v>0.36666666666666664</v>
      </c>
      <c r="G19" s="27">
        <v>3</v>
      </c>
      <c r="H19" s="18">
        <v>0.1</v>
      </c>
      <c r="I19" s="27">
        <v>1</v>
      </c>
      <c r="J19" s="18">
        <v>0.03333333333333333</v>
      </c>
      <c r="K19" s="27">
        <v>2</v>
      </c>
      <c r="L19" s="18">
        <v>0.06666666666666667</v>
      </c>
      <c r="M19" s="27">
        <v>4</v>
      </c>
      <c r="N19" s="18">
        <v>0.13333333333333333</v>
      </c>
      <c r="O19" s="27">
        <v>15</v>
      </c>
      <c r="P19" s="18">
        <v>0.5</v>
      </c>
      <c r="Q19" s="27">
        <v>1</v>
      </c>
      <c r="R19" s="18">
        <v>0.03333333333333333</v>
      </c>
      <c r="S19" s="27">
        <v>12</v>
      </c>
      <c r="T19" s="18">
        <v>0.4</v>
      </c>
      <c r="U19" s="27">
        <v>8</v>
      </c>
      <c r="V19" s="18">
        <v>0.26666666666666666</v>
      </c>
      <c r="W19" s="27">
        <v>14</v>
      </c>
      <c r="X19" s="18">
        <v>0.4666666666666667</v>
      </c>
      <c r="Y19" s="28">
        <v>2</v>
      </c>
      <c r="Z19" s="18">
        <v>0.06666666666666667</v>
      </c>
      <c r="AA19" s="27">
        <v>1</v>
      </c>
      <c r="AB19" s="18">
        <v>0.03333333333333333</v>
      </c>
    </row>
    <row r="20" spans="1:28" ht="17.25" customHeight="1">
      <c r="A20" s="12" t="s">
        <v>61</v>
      </c>
      <c r="B20" s="26">
        <v>436</v>
      </c>
      <c r="C20" s="27">
        <v>145</v>
      </c>
      <c r="D20" s="19">
        <v>0.33256880733944955</v>
      </c>
      <c r="E20" s="27">
        <v>125</v>
      </c>
      <c r="F20" s="19">
        <v>0.286697247706422</v>
      </c>
      <c r="G20" s="27">
        <v>105</v>
      </c>
      <c r="H20" s="19">
        <v>0.2408256880733945</v>
      </c>
      <c r="I20" s="27">
        <v>37</v>
      </c>
      <c r="J20" s="19">
        <v>0.08486238532110092</v>
      </c>
      <c r="K20" s="27">
        <v>35</v>
      </c>
      <c r="L20" s="19">
        <v>0.08027522935779817</v>
      </c>
      <c r="M20" s="27">
        <v>84</v>
      </c>
      <c r="N20" s="19">
        <v>0.1926605504587156</v>
      </c>
      <c r="O20" s="27">
        <v>280</v>
      </c>
      <c r="P20" s="19">
        <v>0.6422018348623854</v>
      </c>
      <c r="Q20" s="27">
        <v>23</v>
      </c>
      <c r="R20" s="19">
        <v>0.052752293577981654</v>
      </c>
      <c r="S20" s="27">
        <v>254</v>
      </c>
      <c r="T20" s="19">
        <v>0.5825688073394495</v>
      </c>
      <c r="U20" s="27">
        <v>71</v>
      </c>
      <c r="V20" s="19">
        <v>0.1628440366972477</v>
      </c>
      <c r="W20" s="27">
        <v>169</v>
      </c>
      <c r="X20" s="19">
        <v>0.3876146788990826</v>
      </c>
      <c r="Y20" s="31">
        <v>32</v>
      </c>
      <c r="Z20" s="19">
        <v>0.07339449541284404</v>
      </c>
      <c r="AA20" s="27">
        <v>22</v>
      </c>
      <c r="AB20" s="19">
        <v>0.05045871559633028</v>
      </c>
    </row>
    <row r="21" spans="1:28" ht="17.25" customHeight="1">
      <c r="A21" s="12" t="s">
        <v>62</v>
      </c>
      <c r="B21" s="26">
        <v>367</v>
      </c>
      <c r="C21" s="27">
        <v>130</v>
      </c>
      <c r="D21" s="19">
        <v>0.3542234332425068</v>
      </c>
      <c r="E21" s="27">
        <v>101</v>
      </c>
      <c r="F21" s="19">
        <v>0.27520435967302453</v>
      </c>
      <c r="G21" s="27">
        <v>82</v>
      </c>
      <c r="H21" s="19">
        <v>0.22343324250681199</v>
      </c>
      <c r="I21" s="27">
        <v>31</v>
      </c>
      <c r="J21" s="19">
        <v>0.08446866485013624</v>
      </c>
      <c r="K21" s="27">
        <v>28</v>
      </c>
      <c r="L21" s="19">
        <v>0.07629427792915532</v>
      </c>
      <c r="M21" s="27">
        <v>57</v>
      </c>
      <c r="N21" s="19">
        <v>0.1553133514986376</v>
      </c>
      <c r="O21" s="27">
        <v>244</v>
      </c>
      <c r="P21" s="19">
        <v>0.6648501362397821</v>
      </c>
      <c r="Q21" s="27">
        <v>23</v>
      </c>
      <c r="R21" s="19">
        <v>0.06267029972752043</v>
      </c>
      <c r="S21" s="27">
        <v>231</v>
      </c>
      <c r="T21" s="19">
        <v>0.6294277929155313</v>
      </c>
      <c r="U21" s="27">
        <v>28</v>
      </c>
      <c r="V21" s="19">
        <v>0.07629427792915532</v>
      </c>
      <c r="W21" s="27">
        <v>134</v>
      </c>
      <c r="X21" s="19">
        <v>0.3651226158038147</v>
      </c>
      <c r="Y21" s="31">
        <v>18</v>
      </c>
      <c r="Z21" s="19">
        <v>0.04904632152588556</v>
      </c>
      <c r="AA21" s="27">
        <v>27</v>
      </c>
      <c r="AB21" s="19">
        <v>0.07356948228882834</v>
      </c>
    </row>
    <row r="22" spans="1:28" ht="18" customHeight="1">
      <c r="A22" s="22" t="s">
        <v>63</v>
      </c>
      <c r="B22" s="35">
        <v>215</v>
      </c>
      <c r="C22" s="33">
        <v>66</v>
      </c>
      <c r="D22" s="20">
        <v>0.30697674418604654</v>
      </c>
      <c r="E22" s="33">
        <v>46</v>
      </c>
      <c r="F22" s="20">
        <v>0.21395348837209302</v>
      </c>
      <c r="G22" s="33">
        <v>40</v>
      </c>
      <c r="H22" s="20">
        <v>0.18604651162790697</v>
      </c>
      <c r="I22" s="33">
        <v>2</v>
      </c>
      <c r="J22" s="20">
        <v>0.009302325581395349</v>
      </c>
      <c r="K22" s="33">
        <v>23</v>
      </c>
      <c r="L22" s="20">
        <v>0.10697674418604651</v>
      </c>
      <c r="M22" s="33">
        <v>46</v>
      </c>
      <c r="N22" s="20">
        <v>0.21395348837209302</v>
      </c>
      <c r="O22" s="33">
        <v>141</v>
      </c>
      <c r="P22" s="20">
        <v>0.6558139534883721</v>
      </c>
      <c r="Q22" s="33">
        <v>19</v>
      </c>
      <c r="R22" s="20">
        <v>0.08837209302325581</v>
      </c>
      <c r="S22" s="33">
        <v>150</v>
      </c>
      <c r="T22" s="20">
        <v>0.6976744186046512</v>
      </c>
      <c r="U22" s="33">
        <v>20</v>
      </c>
      <c r="V22" s="20">
        <v>0.09302325581395349</v>
      </c>
      <c r="W22" s="33">
        <v>66</v>
      </c>
      <c r="X22" s="20">
        <v>0.30697674418604654</v>
      </c>
      <c r="Y22" s="34">
        <v>20</v>
      </c>
      <c r="Z22" s="20">
        <v>0.09302325581395349</v>
      </c>
      <c r="AA22" s="33">
        <v>38</v>
      </c>
      <c r="AB22" s="20">
        <v>0.17674418604651163</v>
      </c>
    </row>
    <row r="23" ht="18.75" customHeight="1"/>
    <row r="24" ht="18" customHeight="1"/>
    <row r="25" ht="18" customHeight="1">
      <c r="A25" s="36" t="s">
        <v>67</v>
      </c>
    </row>
    <row r="26" ht="5.25" customHeight="1"/>
    <row r="27" spans="1:28" ht="30" customHeight="1">
      <c r="A27" s="51" t="s">
        <v>68</v>
      </c>
      <c r="B27" s="52"/>
      <c r="C27" s="45" t="s">
        <v>1</v>
      </c>
      <c r="D27" s="46"/>
      <c r="E27" s="46"/>
      <c r="F27" s="46"/>
      <c r="G27" s="46"/>
      <c r="H27" s="46"/>
      <c r="I27" s="46"/>
      <c r="J27" s="46"/>
      <c r="K27" s="46"/>
      <c r="L27" s="74"/>
      <c r="M27" s="45" t="s">
        <v>2</v>
      </c>
      <c r="N27" s="46"/>
      <c r="O27" s="46"/>
      <c r="P27" s="46"/>
      <c r="Q27" s="46"/>
      <c r="R27" s="46"/>
      <c r="S27" s="46"/>
      <c r="T27" s="46"/>
      <c r="U27" s="46"/>
      <c r="V27" s="46"/>
      <c r="W27" s="65" t="s">
        <v>3</v>
      </c>
      <c r="X27" s="66"/>
      <c r="Y27" s="45" t="s">
        <v>132</v>
      </c>
      <c r="Z27" s="46"/>
      <c r="AA27" s="46"/>
      <c r="AB27" s="46"/>
    </row>
    <row r="28" spans="1:28" ht="18" customHeight="1">
      <c r="A28" s="53"/>
      <c r="B28" s="54"/>
      <c r="C28" s="70" t="s">
        <v>4</v>
      </c>
      <c r="D28" s="71"/>
      <c r="E28" s="47" t="s">
        <v>5</v>
      </c>
      <c r="F28" s="48"/>
      <c r="G28" s="47" t="s">
        <v>6</v>
      </c>
      <c r="H28" s="48"/>
      <c r="I28" s="47" t="s">
        <v>7</v>
      </c>
      <c r="J28" s="48"/>
      <c r="K28" s="47" t="s">
        <v>8</v>
      </c>
      <c r="L28" s="48"/>
      <c r="M28" s="47" t="s">
        <v>9</v>
      </c>
      <c r="N28" s="48"/>
      <c r="O28" s="47" t="s">
        <v>112</v>
      </c>
      <c r="P28" s="48"/>
      <c r="Q28" s="47" t="s">
        <v>10</v>
      </c>
      <c r="R28" s="48"/>
      <c r="S28" s="47" t="s">
        <v>11</v>
      </c>
      <c r="T28" s="48"/>
      <c r="U28" s="47" t="s">
        <v>12</v>
      </c>
      <c r="V28" s="48"/>
      <c r="W28" s="47" t="s">
        <v>13</v>
      </c>
      <c r="X28" s="69"/>
      <c r="Y28" s="70" t="s">
        <v>14</v>
      </c>
      <c r="Z28" s="71"/>
      <c r="AA28" s="72" t="s">
        <v>15</v>
      </c>
      <c r="AB28" s="73"/>
    </row>
    <row r="29" spans="1:28" s="2" customFormat="1" ht="13.5" customHeight="1">
      <c r="A29" s="53"/>
      <c r="B29" s="54"/>
      <c r="C29" s="41" t="s">
        <v>43</v>
      </c>
      <c r="D29" s="42"/>
      <c r="E29" s="41" t="s">
        <v>44</v>
      </c>
      <c r="F29" s="42"/>
      <c r="G29" s="41" t="s">
        <v>45</v>
      </c>
      <c r="H29" s="42"/>
      <c r="I29" s="41" t="s">
        <v>46</v>
      </c>
      <c r="J29" s="42"/>
      <c r="K29" s="41" t="s">
        <v>47</v>
      </c>
      <c r="L29" s="42"/>
      <c r="M29" s="67" t="s">
        <v>48</v>
      </c>
      <c r="N29" s="68"/>
      <c r="O29" s="41" t="s">
        <v>49</v>
      </c>
      <c r="P29" s="42"/>
      <c r="Q29" s="41" t="s">
        <v>50</v>
      </c>
      <c r="R29" s="42"/>
      <c r="S29" s="41" t="s">
        <v>51</v>
      </c>
      <c r="T29" s="42"/>
      <c r="U29" s="41" t="s">
        <v>52</v>
      </c>
      <c r="V29" s="42"/>
      <c r="W29" s="41" t="s">
        <v>53</v>
      </c>
      <c r="X29" s="42"/>
      <c r="Y29" s="57" t="s">
        <v>54</v>
      </c>
      <c r="Z29" s="58"/>
      <c r="AA29" s="61" t="s">
        <v>55</v>
      </c>
      <c r="AB29" s="62"/>
    </row>
    <row r="30" spans="1:28" s="2" customFormat="1" ht="13.5" customHeight="1">
      <c r="A30" s="55"/>
      <c r="B30" s="56"/>
      <c r="C30" s="43" t="s">
        <v>56</v>
      </c>
      <c r="D30" s="44"/>
      <c r="E30" s="43"/>
      <c r="F30" s="44"/>
      <c r="G30" s="43"/>
      <c r="H30" s="44"/>
      <c r="I30" s="43"/>
      <c r="J30" s="44"/>
      <c r="K30" s="43"/>
      <c r="L30" s="44"/>
      <c r="M30" s="49" t="s">
        <v>57</v>
      </c>
      <c r="N30" s="50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59"/>
      <c r="Z30" s="60"/>
      <c r="AA30" s="63" t="s">
        <v>58</v>
      </c>
      <c r="AB30" s="64"/>
    </row>
    <row r="31" ht="6" customHeight="1"/>
    <row r="32" spans="4:22" ht="18" customHeight="1">
      <c r="D32" s="1" t="s">
        <v>69</v>
      </c>
      <c r="V32" s="2" t="s">
        <v>70</v>
      </c>
    </row>
    <row r="33" spans="4:23" ht="18" customHeight="1">
      <c r="D33" s="1" t="s">
        <v>71</v>
      </c>
      <c r="W33" s="2" t="s">
        <v>72</v>
      </c>
    </row>
    <row r="34" spans="4:23" ht="18" customHeight="1">
      <c r="D34" s="1" t="s">
        <v>73</v>
      </c>
      <c r="W34" s="37" t="s">
        <v>74</v>
      </c>
    </row>
    <row r="35" ht="18" customHeight="1">
      <c r="A35" s="1" t="s">
        <v>76</v>
      </c>
    </row>
    <row r="36" ht="16.5" customHeight="1">
      <c r="B36" s="1" t="s">
        <v>77</v>
      </c>
    </row>
    <row r="37" ht="16.5" customHeight="1">
      <c r="B37" s="1" t="s">
        <v>78</v>
      </c>
    </row>
  </sheetData>
  <sheetProtection/>
  <mergeCells count="72">
    <mergeCell ref="W6:X6"/>
    <mergeCell ref="W5:X5"/>
    <mergeCell ref="Y6:Z6"/>
    <mergeCell ref="AA6:AB6"/>
    <mergeCell ref="Y5:AB5"/>
    <mergeCell ref="A5:A7"/>
    <mergeCell ref="K6:L6"/>
    <mergeCell ref="M6:N6"/>
    <mergeCell ref="I6:J6"/>
    <mergeCell ref="U6:V6"/>
    <mergeCell ref="B15:B16"/>
    <mergeCell ref="E16:F16"/>
    <mergeCell ref="G16:H16"/>
    <mergeCell ref="I16:J16"/>
    <mergeCell ref="B5:B6"/>
    <mergeCell ref="G6:H6"/>
    <mergeCell ref="E6:F6"/>
    <mergeCell ref="C5:L5"/>
    <mergeCell ref="C6:D6"/>
    <mergeCell ref="M5:V5"/>
    <mergeCell ref="O6:P6"/>
    <mergeCell ref="Q6:R6"/>
    <mergeCell ref="S6:T6"/>
    <mergeCell ref="M16:N16"/>
    <mergeCell ref="O16:P16"/>
    <mergeCell ref="Q16:R16"/>
    <mergeCell ref="A15:A17"/>
    <mergeCell ref="AA16:AB16"/>
    <mergeCell ref="Y16:Z16"/>
    <mergeCell ref="C16:D16"/>
    <mergeCell ref="S16:T16"/>
    <mergeCell ref="U16:V16"/>
    <mergeCell ref="W16:X16"/>
    <mergeCell ref="M15:V15"/>
    <mergeCell ref="W15:X15"/>
    <mergeCell ref="C15:L15"/>
    <mergeCell ref="AA28:AB28"/>
    <mergeCell ref="K16:L16"/>
    <mergeCell ref="C27:L27"/>
    <mergeCell ref="M27:V27"/>
    <mergeCell ref="S28:T28"/>
    <mergeCell ref="U28:V28"/>
    <mergeCell ref="C28:D28"/>
    <mergeCell ref="E28:F28"/>
    <mergeCell ref="G28:H28"/>
    <mergeCell ref="I28:J28"/>
    <mergeCell ref="O29:P30"/>
    <mergeCell ref="W28:X28"/>
    <mergeCell ref="Q29:R30"/>
    <mergeCell ref="S29:T30"/>
    <mergeCell ref="Y28:Z28"/>
    <mergeCell ref="M28:N28"/>
    <mergeCell ref="A27:B30"/>
    <mergeCell ref="W29:X30"/>
    <mergeCell ref="Y29:Z30"/>
    <mergeCell ref="AA29:AB29"/>
    <mergeCell ref="AA30:AB30"/>
    <mergeCell ref="C29:D29"/>
    <mergeCell ref="C30:D30"/>
    <mergeCell ref="E29:F30"/>
    <mergeCell ref="W27:X27"/>
    <mergeCell ref="M29:N29"/>
    <mergeCell ref="G29:H30"/>
    <mergeCell ref="I29:J30"/>
    <mergeCell ref="Y15:AB15"/>
    <mergeCell ref="Y27:AB27"/>
    <mergeCell ref="U29:V30"/>
    <mergeCell ref="K28:L28"/>
    <mergeCell ref="O28:P28"/>
    <mergeCell ref="Q28:R28"/>
    <mergeCell ref="K29:L30"/>
    <mergeCell ref="M30:N30"/>
  </mergeCells>
  <printOptions horizontalCentered="1"/>
  <pageMargins left="0" right="0" top="0.7086614173228347" bottom="0.7086614173228347" header="0.5118110236220472" footer="0.5118110236220472"/>
  <pageSetup horizontalDpi="300" verticalDpi="300" orientation="landscape" paperSize="9" scale="86" r:id="rId2"/>
  <headerFooter alignWithMargins="0">
    <oddFooter>&amp;R81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tabSelected="1" view="pageBreakPreview" zoomScaleSheetLayoutView="100" zoomScalePageLayoutView="0" workbookViewId="0" topLeftCell="A17">
      <selection activeCell="Y28" sqref="Y28:Z28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4.625" style="1" customWidth="1"/>
    <col min="29" max="16384" width="9.00390625" style="1" customWidth="1"/>
  </cols>
  <sheetData>
    <row r="1" spans="1:22" ht="19.5" customHeight="1">
      <c r="A1" s="40" t="s">
        <v>122</v>
      </c>
      <c r="U1" s="39" t="s">
        <v>120</v>
      </c>
      <c r="V1" s="2"/>
    </row>
    <row r="2" spans="1:22" ht="19.5" customHeight="1">
      <c r="A2" s="36" t="s">
        <v>124</v>
      </c>
      <c r="V2" s="2"/>
    </row>
    <row r="3" spans="1:22" ht="19.5" customHeight="1">
      <c r="A3" s="36" t="s">
        <v>126</v>
      </c>
      <c r="V3" s="2"/>
    </row>
    <row r="4" ht="18" customHeight="1">
      <c r="A4" s="1" t="s">
        <v>65</v>
      </c>
    </row>
    <row r="5" spans="1:28" ht="30" customHeight="1">
      <c r="A5" s="75"/>
      <c r="B5" s="78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6"/>
      <c r="L5" s="74"/>
      <c r="M5" s="45" t="s">
        <v>2</v>
      </c>
      <c r="N5" s="46"/>
      <c r="O5" s="46"/>
      <c r="P5" s="46"/>
      <c r="Q5" s="46"/>
      <c r="R5" s="46"/>
      <c r="S5" s="46"/>
      <c r="T5" s="46"/>
      <c r="U5" s="46"/>
      <c r="V5" s="46"/>
      <c r="W5" s="65" t="s">
        <v>3</v>
      </c>
      <c r="X5" s="66"/>
      <c r="Y5" s="45" t="s">
        <v>130</v>
      </c>
      <c r="Z5" s="46"/>
      <c r="AA5" s="46"/>
      <c r="AB5" s="46"/>
    </row>
    <row r="6" spans="1:28" ht="18" customHeight="1">
      <c r="A6" s="76"/>
      <c r="B6" s="79"/>
      <c r="C6" s="70" t="s">
        <v>4</v>
      </c>
      <c r="D6" s="71"/>
      <c r="E6" s="47" t="s">
        <v>79</v>
      </c>
      <c r="F6" s="48"/>
      <c r="G6" s="47" t="s">
        <v>6</v>
      </c>
      <c r="H6" s="48"/>
      <c r="I6" s="47" t="s">
        <v>80</v>
      </c>
      <c r="J6" s="48"/>
      <c r="K6" s="47" t="s">
        <v>81</v>
      </c>
      <c r="L6" s="69"/>
      <c r="M6" s="47" t="s">
        <v>9</v>
      </c>
      <c r="N6" s="48"/>
      <c r="O6" s="47" t="s">
        <v>82</v>
      </c>
      <c r="P6" s="48"/>
      <c r="Q6" s="47" t="s">
        <v>10</v>
      </c>
      <c r="R6" s="48"/>
      <c r="S6" s="47" t="s">
        <v>11</v>
      </c>
      <c r="T6" s="48"/>
      <c r="U6" s="47" t="s">
        <v>12</v>
      </c>
      <c r="V6" s="48"/>
      <c r="W6" s="47" t="s">
        <v>83</v>
      </c>
      <c r="X6" s="69"/>
      <c r="Y6" s="70" t="s">
        <v>14</v>
      </c>
      <c r="Z6" s="71"/>
      <c r="AA6" s="72" t="s">
        <v>84</v>
      </c>
      <c r="AB6" s="73"/>
    </row>
    <row r="7" spans="1:28" s="8" customFormat="1" ht="13.5" customHeight="1">
      <c r="A7" s="77"/>
      <c r="B7" s="3" t="s">
        <v>85</v>
      </c>
      <c r="C7" s="3" t="s">
        <v>86</v>
      </c>
      <c r="D7" s="4" t="s">
        <v>87</v>
      </c>
      <c r="E7" s="5" t="s">
        <v>88</v>
      </c>
      <c r="F7" s="6" t="s">
        <v>89</v>
      </c>
      <c r="G7" s="5" t="s">
        <v>90</v>
      </c>
      <c r="H7" s="6" t="s">
        <v>91</v>
      </c>
      <c r="I7" s="5" t="s">
        <v>92</v>
      </c>
      <c r="J7" s="6" t="s">
        <v>93</v>
      </c>
      <c r="K7" s="5" t="s">
        <v>94</v>
      </c>
      <c r="L7" s="7" t="s">
        <v>95</v>
      </c>
      <c r="M7" s="5" t="s">
        <v>96</v>
      </c>
      <c r="N7" s="6" t="s">
        <v>97</v>
      </c>
      <c r="O7" s="5" t="s">
        <v>98</v>
      </c>
      <c r="P7" s="6" t="s">
        <v>99</v>
      </c>
      <c r="Q7" s="5" t="s">
        <v>100</v>
      </c>
      <c r="R7" s="6" t="s">
        <v>101</v>
      </c>
      <c r="S7" s="5" t="s">
        <v>102</v>
      </c>
      <c r="T7" s="6" t="s">
        <v>103</v>
      </c>
      <c r="U7" s="5" t="s">
        <v>104</v>
      </c>
      <c r="V7" s="6" t="s">
        <v>105</v>
      </c>
      <c r="W7" s="5" t="s">
        <v>106</v>
      </c>
      <c r="X7" s="7" t="s">
        <v>107</v>
      </c>
      <c r="Y7" s="3" t="s">
        <v>108</v>
      </c>
      <c r="Z7" s="4" t="s">
        <v>109</v>
      </c>
      <c r="AA7" s="5" t="s">
        <v>110</v>
      </c>
      <c r="AB7" s="6" t="s">
        <v>111</v>
      </c>
    </row>
    <row r="8" spans="1:28" ht="23.25" customHeight="1">
      <c r="A8" s="9" t="s">
        <v>75</v>
      </c>
      <c r="B8" s="24">
        <v>608</v>
      </c>
      <c r="C8" s="24">
        <v>1</v>
      </c>
      <c r="D8" s="25">
        <v>0.001644736842105263</v>
      </c>
      <c r="E8" s="24">
        <v>137</v>
      </c>
      <c r="F8" s="25">
        <v>0.22532894736842105</v>
      </c>
      <c r="G8" s="24">
        <v>134</v>
      </c>
      <c r="H8" s="25">
        <v>0.22039473684210525</v>
      </c>
      <c r="I8" s="24">
        <v>73</v>
      </c>
      <c r="J8" s="25">
        <v>0.12006578947368421</v>
      </c>
      <c r="K8" s="24">
        <v>177</v>
      </c>
      <c r="L8" s="25">
        <v>0.2911184210526316</v>
      </c>
      <c r="M8" s="24">
        <v>197</v>
      </c>
      <c r="N8" s="25">
        <v>0.32401315789473684</v>
      </c>
      <c r="O8" s="24">
        <v>416</v>
      </c>
      <c r="P8" s="25">
        <v>0.6842105263157895</v>
      </c>
      <c r="Q8" s="24">
        <v>118</v>
      </c>
      <c r="R8" s="25">
        <v>0.19407894736842105</v>
      </c>
      <c r="S8" s="24">
        <v>264</v>
      </c>
      <c r="T8" s="25">
        <v>0.4342105263157895</v>
      </c>
      <c r="U8" s="24">
        <v>42</v>
      </c>
      <c r="V8" s="25">
        <v>0.06907894736842106</v>
      </c>
      <c r="W8" s="24">
        <v>206</v>
      </c>
      <c r="X8" s="25">
        <v>0.33881578947368424</v>
      </c>
      <c r="Y8" s="24">
        <v>102</v>
      </c>
      <c r="Z8" s="25">
        <v>0.16776315789473684</v>
      </c>
      <c r="AA8" s="24">
        <v>86</v>
      </c>
      <c r="AB8" s="25">
        <v>0.14144736842105263</v>
      </c>
    </row>
    <row r="9" spans="1:28" ht="17.25" customHeight="1">
      <c r="A9" s="11" t="s">
        <v>60</v>
      </c>
      <c r="B9" s="26">
        <v>15</v>
      </c>
      <c r="C9" s="27">
        <v>0</v>
      </c>
      <c r="D9" s="18">
        <v>0</v>
      </c>
      <c r="E9" s="27">
        <v>3</v>
      </c>
      <c r="F9" s="18">
        <v>0.2</v>
      </c>
      <c r="G9" s="27">
        <v>4</v>
      </c>
      <c r="H9" s="18">
        <v>0.26666666666666666</v>
      </c>
      <c r="I9" s="27">
        <v>4</v>
      </c>
      <c r="J9" s="18">
        <v>0.26666666666666666</v>
      </c>
      <c r="K9" s="27">
        <v>2</v>
      </c>
      <c r="L9" s="18">
        <v>0.13333333333333333</v>
      </c>
      <c r="M9" s="27">
        <v>7</v>
      </c>
      <c r="N9" s="18">
        <v>0.4666666666666667</v>
      </c>
      <c r="O9" s="27">
        <v>9</v>
      </c>
      <c r="P9" s="18">
        <v>0.6</v>
      </c>
      <c r="Q9" s="27">
        <v>2</v>
      </c>
      <c r="R9" s="18">
        <v>0.13333333333333333</v>
      </c>
      <c r="S9" s="27">
        <v>5</v>
      </c>
      <c r="T9" s="18">
        <v>0.3333333333333333</v>
      </c>
      <c r="U9" s="27">
        <v>3</v>
      </c>
      <c r="V9" s="18">
        <v>0.2</v>
      </c>
      <c r="W9" s="27">
        <v>6</v>
      </c>
      <c r="X9" s="18">
        <v>0.4</v>
      </c>
      <c r="Y9" s="28">
        <v>4</v>
      </c>
      <c r="Z9" s="18">
        <v>0.26666666666666666</v>
      </c>
      <c r="AA9" s="27">
        <v>3</v>
      </c>
      <c r="AB9" s="18">
        <v>0.2</v>
      </c>
    </row>
    <row r="10" spans="1:28" ht="17.25" customHeight="1">
      <c r="A10" s="12" t="s">
        <v>61</v>
      </c>
      <c r="B10" s="29">
        <v>267</v>
      </c>
      <c r="C10" s="30">
        <v>0</v>
      </c>
      <c r="D10" s="19">
        <v>0</v>
      </c>
      <c r="E10" s="30">
        <v>65</v>
      </c>
      <c r="F10" s="19">
        <v>0.24344569288389514</v>
      </c>
      <c r="G10" s="30">
        <v>69</v>
      </c>
      <c r="H10" s="19">
        <v>0.25842696629213485</v>
      </c>
      <c r="I10" s="30">
        <v>36</v>
      </c>
      <c r="J10" s="19">
        <v>0.1348314606741573</v>
      </c>
      <c r="K10" s="27">
        <v>83</v>
      </c>
      <c r="L10" s="19">
        <v>0.31086142322097376</v>
      </c>
      <c r="M10" s="30">
        <v>94</v>
      </c>
      <c r="N10" s="19">
        <v>0.352059925093633</v>
      </c>
      <c r="O10" s="30">
        <v>184</v>
      </c>
      <c r="P10" s="19">
        <v>0.6891385767790262</v>
      </c>
      <c r="Q10" s="30">
        <v>58</v>
      </c>
      <c r="R10" s="19">
        <v>0.21722846441947566</v>
      </c>
      <c r="S10" s="30">
        <v>122</v>
      </c>
      <c r="T10" s="19">
        <v>0.45692883895131087</v>
      </c>
      <c r="U10" s="30">
        <v>20</v>
      </c>
      <c r="V10" s="19">
        <v>0.0749063670411985</v>
      </c>
      <c r="W10" s="30">
        <v>103</v>
      </c>
      <c r="X10" s="19">
        <v>0.3857677902621723</v>
      </c>
      <c r="Y10" s="31">
        <v>44</v>
      </c>
      <c r="Z10" s="19">
        <v>0.1647940074906367</v>
      </c>
      <c r="AA10" s="30">
        <v>33</v>
      </c>
      <c r="AB10" s="19">
        <v>0.12359550561797752</v>
      </c>
    </row>
    <row r="11" spans="1:28" ht="17.25" customHeight="1">
      <c r="A11" s="12" t="s">
        <v>62</v>
      </c>
      <c r="B11" s="29">
        <v>207</v>
      </c>
      <c r="C11" s="30">
        <v>1</v>
      </c>
      <c r="D11" s="19">
        <v>0.004830917874396135</v>
      </c>
      <c r="E11" s="30">
        <v>49</v>
      </c>
      <c r="F11" s="19">
        <v>0.23671497584541062</v>
      </c>
      <c r="G11" s="30">
        <v>46</v>
      </c>
      <c r="H11" s="19">
        <v>0.2222222222222222</v>
      </c>
      <c r="I11" s="30">
        <v>27</v>
      </c>
      <c r="J11" s="19">
        <v>0.13043478260869565</v>
      </c>
      <c r="K11" s="27">
        <v>58</v>
      </c>
      <c r="L11" s="19">
        <v>0.28019323671497587</v>
      </c>
      <c r="M11" s="30">
        <v>58</v>
      </c>
      <c r="N11" s="19">
        <v>0.28019323671497587</v>
      </c>
      <c r="O11" s="30">
        <v>145</v>
      </c>
      <c r="P11" s="19">
        <v>0.7004830917874396</v>
      </c>
      <c r="Q11" s="30">
        <v>33</v>
      </c>
      <c r="R11" s="19">
        <v>0.15942028985507245</v>
      </c>
      <c r="S11" s="30">
        <v>89</v>
      </c>
      <c r="T11" s="19">
        <v>0.42995169082125606</v>
      </c>
      <c r="U11" s="30">
        <v>12</v>
      </c>
      <c r="V11" s="19">
        <v>0.057971014492753624</v>
      </c>
      <c r="W11" s="30">
        <v>67</v>
      </c>
      <c r="X11" s="19">
        <v>0.32367149758454106</v>
      </c>
      <c r="Y11" s="31">
        <v>30</v>
      </c>
      <c r="Z11" s="19">
        <v>0.14492753623188406</v>
      </c>
      <c r="AA11" s="30">
        <v>25</v>
      </c>
      <c r="AB11" s="19">
        <v>0.12077294685990338</v>
      </c>
    </row>
    <row r="12" spans="1:28" ht="17.25" customHeight="1">
      <c r="A12" s="22" t="s">
        <v>63</v>
      </c>
      <c r="B12" s="32">
        <v>119</v>
      </c>
      <c r="C12" s="33">
        <v>0</v>
      </c>
      <c r="D12" s="20">
        <v>0</v>
      </c>
      <c r="E12" s="33">
        <v>20</v>
      </c>
      <c r="F12" s="20">
        <v>0.16806722689075632</v>
      </c>
      <c r="G12" s="33">
        <v>15</v>
      </c>
      <c r="H12" s="20">
        <v>0.12605042016806722</v>
      </c>
      <c r="I12" s="33">
        <v>6</v>
      </c>
      <c r="J12" s="20">
        <v>0.05042016806722689</v>
      </c>
      <c r="K12" s="33">
        <v>34</v>
      </c>
      <c r="L12" s="20">
        <v>0.2857142857142857</v>
      </c>
      <c r="M12" s="33">
        <v>38</v>
      </c>
      <c r="N12" s="20">
        <v>0.31932773109243695</v>
      </c>
      <c r="O12" s="33">
        <v>78</v>
      </c>
      <c r="P12" s="20">
        <v>0.6554621848739496</v>
      </c>
      <c r="Q12" s="33">
        <v>25</v>
      </c>
      <c r="R12" s="20">
        <v>0.21008403361344538</v>
      </c>
      <c r="S12" s="33">
        <v>48</v>
      </c>
      <c r="T12" s="20">
        <v>0.40336134453781514</v>
      </c>
      <c r="U12" s="33">
        <v>7</v>
      </c>
      <c r="V12" s="20">
        <v>0.058823529411764705</v>
      </c>
      <c r="W12" s="33">
        <v>30</v>
      </c>
      <c r="X12" s="20">
        <v>0.25210084033613445</v>
      </c>
      <c r="Y12" s="34">
        <v>24</v>
      </c>
      <c r="Z12" s="20">
        <v>0.20168067226890757</v>
      </c>
      <c r="AA12" s="33">
        <v>25</v>
      </c>
      <c r="AB12" s="20">
        <v>0.21008403361344538</v>
      </c>
    </row>
    <row r="13" ht="18" customHeight="1"/>
    <row r="14" ht="18" customHeight="1">
      <c r="A14" s="1" t="s">
        <v>66</v>
      </c>
    </row>
    <row r="15" spans="1:28" ht="30" customHeight="1">
      <c r="A15" s="75"/>
      <c r="B15" s="78" t="s">
        <v>0</v>
      </c>
      <c r="C15" s="45" t="s">
        <v>1</v>
      </c>
      <c r="D15" s="46"/>
      <c r="E15" s="46"/>
      <c r="F15" s="46"/>
      <c r="G15" s="46"/>
      <c r="H15" s="46"/>
      <c r="I15" s="46"/>
      <c r="J15" s="46"/>
      <c r="K15" s="46"/>
      <c r="L15" s="74"/>
      <c r="M15" s="45" t="s">
        <v>2</v>
      </c>
      <c r="N15" s="46"/>
      <c r="O15" s="46"/>
      <c r="P15" s="46"/>
      <c r="Q15" s="46"/>
      <c r="R15" s="46"/>
      <c r="S15" s="46"/>
      <c r="T15" s="46"/>
      <c r="U15" s="46"/>
      <c r="V15" s="46"/>
      <c r="W15" s="65" t="s">
        <v>3</v>
      </c>
      <c r="X15" s="66"/>
      <c r="Y15" s="45" t="s">
        <v>132</v>
      </c>
      <c r="Z15" s="46"/>
      <c r="AA15" s="46"/>
      <c r="AB15" s="46"/>
    </row>
    <row r="16" spans="1:28" ht="18" customHeight="1">
      <c r="A16" s="76"/>
      <c r="B16" s="79"/>
      <c r="C16" s="70" t="s">
        <v>4</v>
      </c>
      <c r="D16" s="71"/>
      <c r="E16" s="47" t="s">
        <v>79</v>
      </c>
      <c r="F16" s="48"/>
      <c r="G16" s="47" t="s">
        <v>6</v>
      </c>
      <c r="H16" s="48"/>
      <c r="I16" s="47" t="s">
        <v>80</v>
      </c>
      <c r="J16" s="48"/>
      <c r="K16" s="47" t="s">
        <v>81</v>
      </c>
      <c r="L16" s="69"/>
      <c r="M16" s="47" t="s">
        <v>9</v>
      </c>
      <c r="N16" s="48"/>
      <c r="O16" s="47" t="s">
        <v>82</v>
      </c>
      <c r="P16" s="48"/>
      <c r="Q16" s="47" t="s">
        <v>10</v>
      </c>
      <c r="R16" s="48"/>
      <c r="S16" s="47" t="s">
        <v>11</v>
      </c>
      <c r="T16" s="48"/>
      <c r="U16" s="47" t="s">
        <v>12</v>
      </c>
      <c r="V16" s="48"/>
      <c r="W16" s="47" t="s">
        <v>83</v>
      </c>
      <c r="X16" s="69"/>
      <c r="Y16" s="70" t="s">
        <v>14</v>
      </c>
      <c r="Z16" s="71"/>
      <c r="AA16" s="72" t="s">
        <v>84</v>
      </c>
      <c r="AB16" s="73"/>
    </row>
    <row r="17" spans="1:28" ht="13.5" customHeight="1">
      <c r="A17" s="77"/>
      <c r="B17" s="3" t="s">
        <v>85</v>
      </c>
      <c r="C17" s="3" t="s">
        <v>86</v>
      </c>
      <c r="D17" s="4" t="s">
        <v>87</v>
      </c>
      <c r="E17" s="5" t="s">
        <v>88</v>
      </c>
      <c r="F17" s="6" t="s">
        <v>89</v>
      </c>
      <c r="G17" s="5" t="s">
        <v>90</v>
      </c>
      <c r="H17" s="6" t="s">
        <v>91</v>
      </c>
      <c r="I17" s="5" t="s">
        <v>92</v>
      </c>
      <c r="J17" s="6" t="s">
        <v>93</v>
      </c>
      <c r="K17" s="5" t="s">
        <v>94</v>
      </c>
      <c r="L17" s="7" t="s">
        <v>95</v>
      </c>
      <c r="M17" s="5" t="s">
        <v>96</v>
      </c>
      <c r="N17" s="6" t="s">
        <v>97</v>
      </c>
      <c r="O17" s="5" t="s">
        <v>98</v>
      </c>
      <c r="P17" s="6" t="s">
        <v>99</v>
      </c>
      <c r="Q17" s="5" t="s">
        <v>100</v>
      </c>
      <c r="R17" s="6" t="s">
        <v>101</v>
      </c>
      <c r="S17" s="5" t="s">
        <v>102</v>
      </c>
      <c r="T17" s="6" t="s">
        <v>103</v>
      </c>
      <c r="U17" s="5" t="s">
        <v>104</v>
      </c>
      <c r="V17" s="6" t="s">
        <v>105</v>
      </c>
      <c r="W17" s="5" t="s">
        <v>106</v>
      </c>
      <c r="X17" s="7" t="s">
        <v>107</v>
      </c>
      <c r="Y17" s="3" t="s">
        <v>108</v>
      </c>
      <c r="Z17" s="4" t="s">
        <v>109</v>
      </c>
      <c r="AA17" s="5" t="s">
        <v>110</v>
      </c>
      <c r="AB17" s="6" t="s">
        <v>111</v>
      </c>
    </row>
    <row r="18" spans="1:28" ht="23.25" customHeight="1">
      <c r="A18" s="9" t="s">
        <v>64</v>
      </c>
      <c r="B18" s="24">
        <v>971</v>
      </c>
      <c r="C18" s="24">
        <v>1</v>
      </c>
      <c r="D18" s="25">
        <v>0.0010298661174047373</v>
      </c>
      <c r="E18" s="24">
        <v>223</v>
      </c>
      <c r="F18" s="25">
        <v>0.22966014418125644</v>
      </c>
      <c r="G18" s="24">
        <v>205</v>
      </c>
      <c r="H18" s="25">
        <v>0.21112255406797117</v>
      </c>
      <c r="I18" s="24">
        <v>59</v>
      </c>
      <c r="J18" s="25">
        <v>0.0607621009268795</v>
      </c>
      <c r="K18" s="24">
        <v>98</v>
      </c>
      <c r="L18" s="25">
        <v>0.10092687950566426</v>
      </c>
      <c r="M18" s="24">
        <v>224</v>
      </c>
      <c r="N18" s="25">
        <v>0.23069001029866118</v>
      </c>
      <c r="O18" s="24">
        <v>637</v>
      </c>
      <c r="P18" s="25">
        <v>0.6560247167868177</v>
      </c>
      <c r="Q18" s="24">
        <v>55</v>
      </c>
      <c r="R18" s="25">
        <v>0.05664263645726056</v>
      </c>
      <c r="S18" s="24">
        <v>496</v>
      </c>
      <c r="T18" s="25">
        <v>0.5108135942327497</v>
      </c>
      <c r="U18" s="24">
        <v>69</v>
      </c>
      <c r="V18" s="25">
        <v>0.07106076210092688</v>
      </c>
      <c r="W18" s="24">
        <v>425</v>
      </c>
      <c r="X18" s="25">
        <v>0.4376930998970134</v>
      </c>
      <c r="Y18" s="24">
        <v>95</v>
      </c>
      <c r="Z18" s="25">
        <v>0.09783728115345006</v>
      </c>
      <c r="AA18" s="24">
        <v>104</v>
      </c>
      <c r="AB18" s="25">
        <v>0.10710607621009269</v>
      </c>
    </row>
    <row r="19" spans="1:28" ht="17.25" customHeight="1">
      <c r="A19" s="11" t="s">
        <v>60</v>
      </c>
      <c r="B19" s="26">
        <v>18</v>
      </c>
      <c r="C19" s="27">
        <v>1</v>
      </c>
      <c r="D19" s="18">
        <v>0.05555555555555555</v>
      </c>
      <c r="E19" s="27">
        <v>6</v>
      </c>
      <c r="F19" s="18">
        <v>0.3333333333333333</v>
      </c>
      <c r="G19" s="27">
        <v>3</v>
      </c>
      <c r="H19" s="18">
        <v>0.16666666666666666</v>
      </c>
      <c r="I19" s="27">
        <v>0</v>
      </c>
      <c r="J19" s="18">
        <v>0</v>
      </c>
      <c r="K19" s="27">
        <v>1</v>
      </c>
      <c r="L19" s="18">
        <v>0.05555555555555555</v>
      </c>
      <c r="M19" s="27">
        <v>2</v>
      </c>
      <c r="N19" s="18">
        <v>0.1111111111111111</v>
      </c>
      <c r="O19" s="27">
        <v>12</v>
      </c>
      <c r="P19" s="18">
        <v>0.6666666666666666</v>
      </c>
      <c r="Q19" s="27">
        <v>3</v>
      </c>
      <c r="R19" s="18">
        <v>0.16666666666666666</v>
      </c>
      <c r="S19" s="27">
        <v>8</v>
      </c>
      <c r="T19" s="18">
        <v>0.4444444444444444</v>
      </c>
      <c r="U19" s="27">
        <v>3</v>
      </c>
      <c r="V19" s="18">
        <v>0.16666666666666666</v>
      </c>
      <c r="W19" s="27">
        <v>10</v>
      </c>
      <c r="X19" s="18">
        <v>0.5555555555555556</v>
      </c>
      <c r="Y19" s="28">
        <v>1</v>
      </c>
      <c r="Z19" s="18">
        <v>0.05555555555555555</v>
      </c>
      <c r="AA19" s="27">
        <v>1</v>
      </c>
      <c r="AB19" s="18">
        <v>0.05555555555555555</v>
      </c>
    </row>
    <row r="20" spans="1:28" ht="17.25" customHeight="1">
      <c r="A20" s="12" t="s">
        <v>61</v>
      </c>
      <c r="B20" s="26">
        <v>357</v>
      </c>
      <c r="C20" s="27">
        <v>0</v>
      </c>
      <c r="D20" s="19">
        <v>0</v>
      </c>
      <c r="E20" s="27">
        <v>80</v>
      </c>
      <c r="F20" s="19">
        <v>0.22408963585434175</v>
      </c>
      <c r="G20" s="27">
        <v>78</v>
      </c>
      <c r="H20" s="19">
        <v>0.2184873949579832</v>
      </c>
      <c r="I20" s="27">
        <v>36</v>
      </c>
      <c r="J20" s="19">
        <v>0.10084033613445378</v>
      </c>
      <c r="K20" s="27">
        <v>25</v>
      </c>
      <c r="L20" s="19">
        <v>0.0700280112044818</v>
      </c>
      <c r="M20" s="27">
        <v>77</v>
      </c>
      <c r="N20" s="19">
        <v>0.21568627450980393</v>
      </c>
      <c r="O20" s="27">
        <v>242</v>
      </c>
      <c r="P20" s="19">
        <v>0.6778711484593838</v>
      </c>
      <c r="Q20" s="27">
        <v>17</v>
      </c>
      <c r="R20" s="19">
        <v>0.047619047619047616</v>
      </c>
      <c r="S20" s="27">
        <v>162</v>
      </c>
      <c r="T20" s="19">
        <v>0.453781512605042</v>
      </c>
      <c r="U20" s="27">
        <v>21</v>
      </c>
      <c r="V20" s="19">
        <v>0.058823529411764705</v>
      </c>
      <c r="W20" s="27">
        <v>167</v>
      </c>
      <c r="X20" s="19">
        <v>0.4677871148459384</v>
      </c>
      <c r="Y20" s="31">
        <v>21</v>
      </c>
      <c r="Z20" s="19">
        <v>0.058823529411764705</v>
      </c>
      <c r="AA20" s="27">
        <v>24</v>
      </c>
      <c r="AB20" s="19">
        <v>0.06722689075630252</v>
      </c>
    </row>
    <row r="21" spans="1:28" ht="17.25" customHeight="1">
      <c r="A21" s="12" t="s">
        <v>62</v>
      </c>
      <c r="B21" s="26">
        <v>357</v>
      </c>
      <c r="C21" s="27">
        <v>0</v>
      </c>
      <c r="D21" s="19">
        <v>0</v>
      </c>
      <c r="E21" s="27">
        <v>80</v>
      </c>
      <c r="F21" s="19">
        <v>0.22408963585434175</v>
      </c>
      <c r="G21" s="27">
        <v>77</v>
      </c>
      <c r="H21" s="19">
        <v>0.21568627450980393</v>
      </c>
      <c r="I21" s="27">
        <v>17</v>
      </c>
      <c r="J21" s="19">
        <v>0.047619047619047616</v>
      </c>
      <c r="K21" s="27">
        <v>36</v>
      </c>
      <c r="L21" s="19">
        <v>0.10084033613445378</v>
      </c>
      <c r="M21" s="27">
        <v>89</v>
      </c>
      <c r="N21" s="19">
        <v>0.24929971988795518</v>
      </c>
      <c r="O21" s="27">
        <v>227</v>
      </c>
      <c r="P21" s="19">
        <v>0.6358543417366946</v>
      </c>
      <c r="Q21" s="27">
        <v>15</v>
      </c>
      <c r="R21" s="19">
        <v>0.04201680672268908</v>
      </c>
      <c r="S21" s="27">
        <v>194</v>
      </c>
      <c r="T21" s="19">
        <v>0.5434173669467787</v>
      </c>
      <c r="U21" s="27">
        <v>28</v>
      </c>
      <c r="V21" s="19">
        <v>0.0784313725490196</v>
      </c>
      <c r="W21" s="27">
        <v>150</v>
      </c>
      <c r="X21" s="19">
        <v>0.42016806722689076</v>
      </c>
      <c r="Y21" s="31">
        <v>43</v>
      </c>
      <c r="Z21" s="19">
        <v>0.12044817927170869</v>
      </c>
      <c r="AA21" s="27">
        <v>34</v>
      </c>
      <c r="AB21" s="19">
        <v>0.09523809523809523</v>
      </c>
    </row>
    <row r="22" spans="1:28" ht="18" customHeight="1">
      <c r="A22" s="22" t="s">
        <v>63</v>
      </c>
      <c r="B22" s="35">
        <v>239</v>
      </c>
      <c r="C22" s="33">
        <v>0</v>
      </c>
      <c r="D22" s="20">
        <v>0</v>
      </c>
      <c r="E22" s="33">
        <v>57</v>
      </c>
      <c r="F22" s="20">
        <v>0.2384937238493724</v>
      </c>
      <c r="G22" s="33">
        <v>47</v>
      </c>
      <c r="H22" s="20">
        <v>0.19665271966527198</v>
      </c>
      <c r="I22" s="33">
        <v>6</v>
      </c>
      <c r="J22" s="20">
        <v>0.02510460251046025</v>
      </c>
      <c r="K22" s="33">
        <v>36</v>
      </c>
      <c r="L22" s="20">
        <v>0.1506276150627615</v>
      </c>
      <c r="M22" s="33">
        <v>56</v>
      </c>
      <c r="N22" s="20">
        <v>0.23430962343096234</v>
      </c>
      <c r="O22" s="33">
        <v>156</v>
      </c>
      <c r="P22" s="20">
        <v>0.6527196652719666</v>
      </c>
      <c r="Q22" s="33">
        <v>20</v>
      </c>
      <c r="R22" s="20">
        <v>0.08368200836820083</v>
      </c>
      <c r="S22" s="33">
        <v>132</v>
      </c>
      <c r="T22" s="20">
        <v>0.5523012552301255</v>
      </c>
      <c r="U22" s="33">
        <v>17</v>
      </c>
      <c r="V22" s="20">
        <v>0.07112970711297072</v>
      </c>
      <c r="W22" s="33">
        <v>98</v>
      </c>
      <c r="X22" s="20">
        <v>0.4100418410041841</v>
      </c>
      <c r="Y22" s="34">
        <v>30</v>
      </c>
      <c r="Z22" s="20">
        <v>0.12552301255230125</v>
      </c>
      <c r="AA22" s="33">
        <v>45</v>
      </c>
      <c r="AB22" s="20">
        <v>0.18828451882845187</v>
      </c>
    </row>
    <row r="23" ht="18.75" customHeight="1"/>
    <row r="24" ht="18" customHeight="1"/>
    <row r="25" ht="18" customHeight="1">
      <c r="A25" s="36" t="s">
        <v>67</v>
      </c>
    </row>
    <row r="26" ht="5.25" customHeight="1"/>
    <row r="27" spans="1:28" ht="30" customHeight="1">
      <c r="A27" s="51" t="s">
        <v>68</v>
      </c>
      <c r="B27" s="52"/>
      <c r="C27" s="45" t="s">
        <v>1</v>
      </c>
      <c r="D27" s="46"/>
      <c r="E27" s="46"/>
      <c r="F27" s="46"/>
      <c r="G27" s="46"/>
      <c r="H27" s="46"/>
      <c r="I27" s="46"/>
      <c r="J27" s="46"/>
      <c r="K27" s="46"/>
      <c r="L27" s="74"/>
      <c r="M27" s="45" t="s">
        <v>2</v>
      </c>
      <c r="N27" s="46"/>
      <c r="O27" s="46"/>
      <c r="P27" s="46"/>
      <c r="Q27" s="46"/>
      <c r="R27" s="46"/>
      <c r="S27" s="46"/>
      <c r="T27" s="46"/>
      <c r="U27" s="46"/>
      <c r="V27" s="46"/>
      <c r="W27" s="65" t="s">
        <v>3</v>
      </c>
      <c r="X27" s="66"/>
      <c r="Y27" s="45" t="s">
        <v>131</v>
      </c>
      <c r="Z27" s="46"/>
      <c r="AA27" s="46"/>
      <c r="AB27" s="46"/>
    </row>
    <row r="28" spans="1:28" ht="18" customHeight="1">
      <c r="A28" s="53"/>
      <c r="B28" s="54"/>
      <c r="C28" s="70" t="s">
        <v>4</v>
      </c>
      <c r="D28" s="71"/>
      <c r="E28" s="47" t="s">
        <v>79</v>
      </c>
      <c r="F28" s="48"/>
      <c r="G28" s="47" t="s">
        <v>6</v>
      </c>
      <c r="H28" s="48"/>
      <c r="I28" s="47" t="s">
        <v>80</v>
      </c>
      <c r="J28" s="48"/>
      <c r="K28" s="47" t="s">
        <v>81</v>
      </c>
      <c r="L28" s="48"/>
      <c r="M28" s="47" t="s">
        <v>9</v>
      </c>
      <c r="N28" s="48"/>
      <c r="O28" s="47" t="s">
        <v>82</v>
      </c>
      <c r="P28" s="48"/>
      <c r="Q28" s="47" t="s">
        <v>10</v>
      </c>
      <c r="R28" s="48"/>
      <c r="S28" s="47" t="s">
        <v>11</v>
      </c>
      <c r="T28" s="48"/>
      <c r="U28" s="47" t="s">
        <v>12</v>
      </c>
      <c r="V28" s="48"/>
      <c r="W28" s="47" t="s">
        <v>83</v>
      </c>
      <c r="X28" s="69"/>
      <c r="Y28" s="70" t="s">
        <v>14</v>
      </c>
      <c r="Z28" s="71"/>
      <c r="AA28" s="72" t="s">
        <v>84</v>
      </c>
      <c r="AB28" s="73"/>
    </row>
    <row r="29" spans="1:28" s="2" customFormat="1" ht="13.5" customHeight="1">
      <c r="A29" s="53"/>
      <c r="B29" s="54"/>
      <c r="C29" s="41" t="s">
        <v>43</v>
      </c>
      <c r="D29" s="42"/>
      <c r="E29" s="41" t="s">
        <v>44</v>
      </c>
      <c r="F29" s="42"/>
      <c r="G29" s="41" t="s">
        <v>45</v>
      </c>
      <c r="H29" s="42"/>
      <c r="I29" s="41" t="s">
        <v>46</v>
      </c>
      <c r="J29" s="42"/>
      <c r="K29" s="41" t="s">
        <v>47</v>
      </c>
      <c r="L29" s="42"/>
      <c r="M29" s="67" t="s">
        <v>48</v>
      </c>
      <c r="N29" s="68"/>
      <c r="O29" s="41" t="s">
        <v>49</v>
      </c>
      <c r="P29" s="42"/>
      <c r="Q29" s="41" t="s">
        <v>50</v>
      </c>
      <c r="R29" s="42"/>
      <c r="S29" s="41" t="s">
        <v>51</v>
      </c>
      <c r="T29" s="42"/>
      <c r="U29" s="41" t="s">
        <v>52</v>
      </c>
      <c r="V29" s="42"/>
      <c r="W29" s="41" t="s">
        <v>53</v>
      </c>
      <c r="X29" s="42"/>
      <c r="Y29" s="57" t="s">
        <v>54</v>
      </c>
      <c r="Z29" s="58"/>
      <c r="AA29" s="61" t="s">
        <v>55</v>
      </c>
      <c r="AB29" s="62"/>
    </row>
    <row r="30" spans="1:28" s="2" customFormat="1" ht="13.5" customHeight="1">
      <c r="A30" s="55"/>
      <c r="B30" s="56"/>
      <c r="C30" s="43" t="s">
        <v>56</v>
      </c>
      <c r="D30" s="44"/>
      <c r="E30" s="43"/>
      <c r="F30" s="44"/>
      <c r="G30" s="43"/>
      <c r="H30" s="44"/>
      <c r="I30" s="43"/>
      <c r="J30" s="44"/>
      <c r="K30" s="43"/>
      <c r="L30" s="44"/>
      <c r="M30" s="49" t="s">
        <v>57</v>
      </c>
      <c r="N30" s="50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59"/>
      <c r="Z30" s="60"/>
      <c r="AA30" s="63" t="s">
        <v>58</v>
      </c>
      <c r="AB30" s="64"/>
    </row>
    <row r="31" ht="6" customHeight="1"/>
    <row r="32" spans="4:22" ht="18" customHeight="1">
      <c r="D32" s="1" t="s">
        <v>69</v>
      </c>
      <c r="V32" s="2" t="s">
        <v>70</v>
      </c>
    </row>
    <row r="33" spans="4:23" ht="18" customHeight="1">
      <c r="D33" s="1" t="s">
        <v>71</v>
      </c>
      <c r="W33" s="2" t="s">
        <v>72</v>
      </c>
    </row>
    <row r="34" spans="4:23" ht="18" customHeight="1">
      <c r="D34" s="1" t="s">
        <v>73</v>
      </c>
      <c r="W34" s="37" t="s">
        <v>74</v>
      </c>
    </row>
    <row r="35" ht="18" customHeight="1">
      <c r="A35" s="1" t="s">
        <v>76</v>
      </c>
    </row>
    <row r="36" ht="16.5" customHeight="1">
      <c r="B36" s="1" t="s">
        <v>77</v>
      </c>
    </row>
    <row r="37" ht="16.5" customHeight="1">
      <c r="B37" s="1" t="s">
        <v>78</v>
      </c>
    </row>
  </sheetData>
  <sheetProtection/>
  <mergeCells count="72">
    <mergeCell ref="I29:J30"/>
    <mergeCell ref="K29:L30"/>
    <mergeCell ref="M30:N30"/>
    <mergeCell ref="O29:P30"/>
    <mergeCell ref="C29:D29"/>
    <mergeCell ref="C30:D30"/>
    <mergeCell ref="E29:F30"/>
    <mergeCell ref="G29:H30"/>
    <mergeCell ref="A15:A17"/>
    <mergeCell ref="AA16:AB16"/>
    <mergeCell ref="Y16:Z16"/>
    <mergeCell ref="C28:D28"/>
    <mergeCell ref="E28:F28"/>
    <mergeCell ref="G28:H28"/>
    <mergeCell ref="I28:J28"/>
    <mergeCell ref="W27:X27"/>
    <mergeCell ref="K28:L28"/>
    <mergeCell ref="M28:N28"/>
    <mergeCell ref="K16:L16"/>
    <mergeCell ref="S16:T16"/>
    <mergeCell ref="Y28:Z28"/>
    <mergeCell ref="Y29:Z30"/>
    <mergeCell ref="W29:X30"/>
    <mergeCell ref="M29:N29"/>
    <mergeCell ref="O28:P28"/>
    <mergeCell ref="Q28:R28"/>
    <mergeCell ref="W28:X28"/>
    <mergeCell ref="Q29:R30"/>
    <mergeCell ref="A27:B30"/>
    <mergeCell ref="AA28:AB28"/>
    <mergeCell ref="C27:L27"/>
    <mergeCell ref="M27:V27"/>
    <mergeCell ref="S28:T28"/>
    <mergeCell ref="U28:V28"/>
    <mergeCell ref="S29:T30"/>
    <mergeCell ref="U29:V30"/>
    <mergeCell ref="AA29:AB29"/>
    <mergeCell ref="AA30:AB30"/>
    <mergeCell ref="E6:F6"/>
    <mergeCell ref="C5:L5"/>
    <mergeCell ref="U6:V6"/>
    <mergeCell ref="M5:V5"/>
    <mergeCell ref="C6:D6"/>
    <mergeCell ref="K6:L6"/>
    <mergeCell ref="M6:N6"/>
    <mergeCell ref="O6:P6"/>
    <mergeCell ref="Q6:R6"/>
    <mergeCell ref="S6:T6"/>
    <mergeCell ref="A5:A7"/>
    <mergeCell ref="C15:L15"/>
    <mergeCell ref="C16:D16"/>
    <mergeCell ref="B15:B16"/>
    <mergeCell ref="E16:F16"/>
    <mergeCell ref="G16:H16"/>
    <mergeCell ref="I16:J16"/>
    <mergeCell ref="B5:B6"/>
    <mergeCell ref="G6:H6"/>
    <mergeCell ref="I6:J6"/>
    <mergeCell ref="U16:V16"/>
    <mergeCell ref="W16:X16"/>
    <mergeCell ref="M15:V15"/>
    <mergeCell ref="W15:X15"/>
    <mergeCell ref="M16:N16"/>
    <mergeCell ref="O16:P16"/>
    <mergeCell ref="Q16:R16"/>
    <mergeCell ref="Y27:AB27"/>
    <mergeCell ref="W5:X5"/>
    <mergeCell ref="Y6:Z6"/>
    <mergeCell ref="AA6:AB6"/>
    <mergeCell ref="W6:X6"/>
    <mergeCell ref="Y5:AB5"/>
    <mergeCell ref="Y15:AB15"/>
  </mergeCells>
  <printOptions horizontalCentered="1"/>
  <pageMargins left="0" right="0" top="0.7086614173228347" bottom="0.7086614173228347" header="0.5118110236220472" footer="0.5118110236220472"/>
  <pageSetup horizontalDpi="300" verticalDpi="300" orientation="landscape" paperSize="9" scale="86" r:id="rId2"/>
  <headerFooter alignWithMargins="0">
    <oddFooter>&amp;R82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8"/>
  <sheetViews>
    <sheetView tabSelected="1" view="pageBreakPreview" zoomScaleSheetLayoutView="100" zoomScalePageLayoutView="0" workbookViewId="0" topLeftCell="A17">
      <selection activeCell="Y28" sqref="Y28:Z28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4.625" style="1" customWidth="1"/>
    <col min="29" max="16384" width="9.00390625" style="1" customWidth="1"/>
  </cols>
  <sheetData>
    <row r="1" spans="1:22" ht="19.5" customHeight="1">
      <c r="A1" s="40" t="s">
        <v>122</v>
      </c>
      <c r="U1" s="39" t="s">
        <v>120</v>
      </c>
      <c r="V1" s="2"/>
    </row>
    <row r="2" spans="1:22" ht="19.5" customHeight="1">
      <c r="A2" s="36" t="s">
        <v>124</v>
      </c>
      <c r="V2" s="2"/>
    </row>
    <row r="3" spans="1:22" ht="19.5" customHeight="1">
      <c r="A3" s="36" t="s">
        <v>127</v>
      </c>
      <c r="V3" s="2"/>
    </row>
    <row r="4" ht="18" customHeight="1">
      <c r="A4" s="1" t="s">
        <v>65</v>
      </c>
    </row>
    <row r="5" spans="1:28" ht="30" customHeight="1">
      <c r="A5" s="75"/>
      <c r="B5" s="78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6"/>
      <c r="L5" s="74"/>
      <c r="M5" s="45" t="s">
        <v>2</v>
      </c>
      <c r="N5" s="46"/>
      <c r="O5" s="46"/>
      <c r="P5" s="46"/>
      <c r="Q5" s="46"/>
      <c r="R5" s="46"/>
      <c r="S5" s="46"/>
      <c r="T5" s="46"/>
      <c r="U5" s="46"/>
      <c r="V5" s="46"/>
      <c r="W5" s="65" t="s">
        <v>3</v>
      </c>
      <c r="X5" s="66"/>
      <c r="Y5" s="45" t="s">
        <v>129</v>
      </c>
      <c r="Z5" s="46"/>
      <c r="AA5" s="46"/>
      <c r="AB5" s="46"/>
    </row>
    <row r="6" spans="1:28" ht="18" customHeight="1">
      <c r="A6" s="76"/>
      <c r="B6" s="79"/>
      <c r="C6" s="70" t="s">
        <v>4</v>
      </c>
      <c r="D6" s="71"/>
      <c r="E6" s="47" t="s">
        <v>79</v>
      </c>
      <c r="F6" s="48"/>
      <c r="G6" s="47" t="s">
        <v>6</v>
      </c>
      <c r="H6" s="48"/>
      <c r="I6" s="47" t="s">
        <v>80</v>
      </c>
      <c r="J6" s="48"/>
      <c r="K6" s="47" t="s">
        <v>81</v>
      </c>
      <c r="L6" s="69"/>
      <c r="M6" s="47" t="s">
        <v>9</v>
      </c>
      <c r="N6" s="48"/>
      <c r="O6" s="47" t="s">
        <v>82</v>
      </c>
      <c r="P6" s="48"/>
      <c r="Q6" s="47" t="s">
        <v>10</v>
      </c>
      <c r="R6" s="48"/>
      <c r="S6" s="47" t="s">
        <v>11</v>
      </c>
      <c r="T6" s="48"/>
      <c r="U6" s="47" t="s">
        <v>12</v>
      </c>
      <c r="V6" s="48"/>
      <c r="W6" s="47" t="s">
        <v>83</v>
      </c>
      <c r="X6" s="69"/>
      <c r="Y6" s="70" t="s">
        <v>14</v>
      </c>
      <c r="Z6" s="71"/>
      <c r="AA6" s="72" t="s">
        <v>84</v>
      </c>
      <c r="AB6" s="73"/>
    </row>
    <row r="7" spans="1:28" s="8" customFormat="1" ht="13.5" customHeight="1">
      <c r="A7" s="77"/>
      <c r="B7" s="3" t="s">
        <v>85</v>
      </c>
      <c r="C7" s="3" t="s">
        <v>86</v>
      </c>
      <c r="D7" s="4" t="s">
        <v>87</v>
      </c>
      <c r="E7" s="5" t="s">
        <v>88</v>
      </c>
      <c r="F7" s="6" t="s">
        <v>89</v>
      </c>
      <c r="G7" s="5" t="s">
        <v>90</v>
      </c>
      <c r="H7" s="6" t="s">
        <v>91</v>
      </c>
      <c r="I7" s="5" t="s">
        <v>92</v>
      </c>
      <c r="J7" s="6" t="s">
        <v>93</v>
      </c>
      <c r="K7" s="5" t="s">
        <v>94</v>
      </c>
      <c r="L7" s="7" t="s">
        <v>95</v>
      </c>
      <c r="M7" s="5" t="s">
        <v>96</v>
      </c>
      <c r="N7" s="6" t="s">
        <v>97</v>
      </c>
      <c r="O7" s="5" t="s">
        <v>98</v>
      </c>
      <c r="P7" s="6" t="s">
        <v>99</v>
      </c>
      <c r="Q7" s="5" t="s">
        <v>100</v>
      </c>
      <c r="R7" s="6" t="s">
        <v>101</v>
      </c>
      <c r="S7" s="5" t="s">
        <v>102</v>
      </c>
      <c r="T7" s="6" t="s">
        <v>103</v>
      </c>
      <c r="U7" s="5" t="s">
        <v>104</v>
      </c>
      <c r="V7" s="6" t="s">
        <v>105</v>
      </c>
      <c r="W7" s="5" t="s">
        <v>106</v>
      </c>
      <c r="X7" s="7" t="s">
        <v>107</v>
      </c>
      <c r="Y7" s="3" t="s">
        <v>108</v>
      </c>
      <c r="Z7" s="4" t="s">
        <v>109</v>
      </c>
      <c r="AA7" s="5" t="s">
        <v>110</v>
      </c>
      <c r="AB7" s="6" t="s">
        <v>111</v>
      </c>
    </row>
    <row r="8" spans="1:28" ht="23.25" customHeight="1">
      <c r="A8" s="9" t="s">
        <v>75</v>
      </c>
      <c r="B8" s="24">
        <v>77</v>
      </c>
      <c r="C8" s="24">
        <v>0</v>
      </c>
      <c r="D8" s="25">
        <v>0</v>
      </c>
      <c r="E8" s="24">
        <v>17</v>
      </c>
      <c r="F8" s="25">
        <v>0.22077922077922077</v>
      </c>
      <c r="G8" s="24">
        <v>23</v>
      </c>
      <c r="H8" s="25">
        <v>0.2987012987012987</v>
      </c>
      <c r="I8" s="24">
        <v>4</v>
      </c>
      <c r="J8" s="25">
        <v>0.05194805194805195</v>
      </c>
      <c r="K8" s="24">
        <v>22</v>
      </c>
      <c r="L8" s="25">
        <v>0.2857142857142857</v>
      </c>
      <c r="M8" s="24">
        <v>24</v>
      </c>
      <c r="N8" s="25">
        <v>0.3116883116883117</v>
      </c>
      <c r="O8" s="24">
        <v>50</v>
      </c>
      <c r="P8" s="25">
        <v>0.6493506493506493</v>
      </c>
      <c r="Q8" s="24">
        <v>18</v>
      </c>
      <c r="R8" s="25">
        <v>0.23376623376623376</v>
      </c>
      <c r="S8" s="24">
        <v>27</v>
      </c>
      <c r="T8" s="25">
        <v>0.35064935064935066</v>
      </c>
      <c r="U8" s="24">
        <v>1</v>
      </c>
      <c r="V8" s="25">
        <v>0.012987012987012988</v>
      </c>
      <c r="W8" s="24">
        <v>24</v>
      </c>
      <c r="X8" s="25">
        <v>0.3116883116883117</v>
      </c>
      <c r="Y8" s="24">
        <v>17</v>
      </c>
      <c r="Z8" s="25">
        <v>0.22077922077922077</v>
      </c>
      <c r="AA8" s="24">
        <v>17</v>
      </c>
      <c r="AB8" s="25">
        <v>0.22077922077922077</v>
      </c>
    </row>
    <row r="9" spans="1:28" ht="17.25" customHeight="1">
      <c r="A9" s="11" t="s">
        <v>60</v>
      </c>
      <c r="B9" s="26">
        <v>2</v>
      </c>
      <c r="C9" s="27">
        <v>0</v>
      </c>
      <c r="D9" s="18">
        <v>0</v>
      </c>
      <c r="E9" s="27">
        <v>0</v>
      </c>
      <c r="F9" s="18">
        <v>0</v>
      </c>
      <c r="G9" s="27">
        <v>0</v>
      </c>
      <c r="H9" s="18">
        <v>0</v>
      </c>
      <c r="I9" s="27">
        <v>0</v>
      </c>
      <c r="J9" s="18">
        <v>0</v>
      </c>
      <c r="K9" s="27">
        <v>0</v>
      </c>
      <c r="L9" s="18">
        <v>0</v>
      </c>
      <c r="M9" s="27">
        <v>1</v>
      </c>
      <c r="N9" s="18">
        <v>0.5</v>
      </c>
      <c r="O9" s="27">
        <v>2</v>
      </c>
      <c r="P9" s="18">
        <v>1</v>
      </c>
      <c r="Q9" s="27">
        <v>0</v>
      </c>
      <c r="R9" s="18">
        <v>0</v>
      </c>
      <c r="S9" s="27">
        <v>1</v>
      </c>
      <c r="T9" s="18">
        <v>0.5</v>
      </c>
      <c r="U9" s="27">
        <v>0</v>
      </c>
      <c r="V9" s="18">
        <v>0</v>
      </c>
      <c r="W9" s="27">
        <v>0</v>
      </c>
      <c r="X9" s="18">
        <v>0</v>
      </c>
      <c r="Y9" s="28">
        <v>2</v>
      </c>
      <c r="Z9" s="18">
        <v>1</v>
      </c>
      <c r="AA9" s="27">
        <v>1</v>
      </c>
      <c r="AB9" s="18">
        <v>0.5</v>
      </c>
    </row>
    <row r="10" spans="1:28" ht="17.25" customHeight="1">
      <c r="A10" s="12" t="s">
        <v>61</v>
      </c>
      <c r="B10" s="29">
        <v>22</v>
      </c>
      <c r="C10" s="30">
        <v>0</v>
      </c>
      <c r="D10" s="19">
        <v>0</v>
      </c>
      <c r="E10" s="30">
        <v>9</v>
      </c>
      <c r="F10" s="19">
        <v>0.4090909090909091</v>
      </c>
      <c r="G10" s="30">
        <v>7</v>
      </c>
      <c r="H10" s="19">
        <v>0.3181818181818182</v>
      </c>
      <c r="I10" s="30">
        <v>3</v>
      </c>
      <c r="J10" s="19">
        <v>0.13636363636363635</v>
      </c>
      <c r="K10" s="27">
        <v>5</v>
      </c>
      <c r="L10" s="19">
        <v>0.22727272727272727</v>
      </c>
      <c r="M10" s="30">
        <v>6</v>
      </c>
      <c r="N10" s="19">
        <v>0.2727272727272727</v>
      </c>
      <c r="O10" s="30">
        <v>16</v>
      </c>
      <c r="P10" s="19">
        <v>0.7272727272727273</v>
      </c>
      <c r="Q10" s="30">
        <v>6</v>
      </c>
      <c r="R10" s="19">
        <v>0.2727272727272727</v>
      </c>
      <c r="S10" s="30">
        <v>10</v>
      </c>
      <c r="T10" s="19">
        <v>0.45454545454545453</v>
      </c>
      <c r="U10" s="30">
        <v>1</v>
      </c>
      <c r="V10" s="19">
        <v>0.045454545454545456</v>
      </c>
      <c r="W10" s="30">
        <v>9</v>
      </c>
      <c r="X10" s="19">
        <v>0.4090909090909091</v>
      </c>
      <c r="Y10" s="31">
        <v>5</v>
      </c>
      <c r="Z10" s="19">
        <v>0.22727272727272727</v>
      </c>
      <c r="AA10" s="30">
        <v>3</v>
      </c>
      <c r="AB10" s="19">
        <v>0.13636363636363635</v>
      </c>
    </row>
    <row r="11" spans="1:28" ht="17.25" customHeight="1">
      <c r="A11" s="12" t="s">
        <v>62</v>
      </c>
      <c r="B11" s="29">
        <v>27</v>
      </c>
      <c r="C11" s="30">
        <v>0</v>
      </c>
      <c r="D11" s="19">
        <v>0</v>
      </c>
      <c r="E11" s="30">
        <v>3</v>
      </c>
      <c r="F11" s="19">
        <v>0.1111111111111111</v>
      </c>
      <c r="G11" s="30">
        <v>9</v>
      </c>
      <c r="H11" s="19">
        <v>0.3333333333333333</v>
      </c>
      <c r="I11" s="30">
        <v>1</v>
      </c>
      <c r="J11" s="19">
        <v>0.037037037037037035</v>
      </c>
      <c r="K11" s="27">
        <v>8</v>
      </c>
      <c r="L11" s="19">
        <v>0.2962962962962963</v>
      </c>
      <c r="M11" s="30">
        <v>10</v>
      </c>
      <c r="N11" s="19">
        <v>0.37037037037037035</v>
      </c>
      <c r="O11" s="30">
        <v>20</v>
      </c>
      <c r="P11" s="19">
        <v>0.7407407407407407</v>
      </c>
      <c r="Q11" s="30">
        <v>5</v>
      </c>
      <c r="R11" s="19">
        <v>0.18518518518518517</v>
      </c>
      <c r="S11" s="30">
        <v>7</v>
      </c>
      <c r="T11" s="19">
        <v>0.25925925925925924</v>
      </c>
      <c r="U11" s="30">
        <v>0</v>
      </c>
      <c r="V11" s="19">
        <v>0</v>
      </c>
      <c r="W11" s="30">
        <v>10</v>
      </c>
      <c r="X11" s="19">
        <v>0.37037037037037035</v>
      </c>
      <c r="Y11" s="31">
        <v>6</v>
      </c>
      <c r="Z11" s="19">
        <v>0.2222222222222222</v>
      </c>
      <c r="AA11" s="30">
        <v>4</v>
      </c>
      <c r="AB11" s="19">
        <v>0.14814814814814814</v>
      </c>
    </row>
    <row r="12" spans="1:28" ht="17.25" customHeight="1">
      <c r="A12" s="22" t="s">
        <v>63</v>
      </c>
      <c r="B12" s="32">
        <v>26</v>
      </c>
      <c r="C12" s="33">
        <v>0</v>
      </c>
      <c r="D12" s="20">
        <v>0</v>
      </c>
      <c r="E12" s="33">
        <v>5</v>
      </c>
      <c r="F12" s="20">
        <v>0.19230769230769232</v>
      </c>
      <c r="G12" s="33">
        <v>7</v>
      </c>
      <c r="H12" s="20">
        <v>0.2692307692307692</v>
      </c>
      <c r="I12" s="33">
        <v>0</v>
      </c>
      <c r="J12" s="20">
        <v>0</v>
      </c>
      <c r="K12" s="33">
        <v>9</v>
      </c>
      <c r="L12" s="20">
        <v>0.34615384615384615</v>
      </c>
      <c r="M12" s="33">
        <v>7</v>
      </c>
      <c r="N12" s="20">
        <v>0.2692307692307692</v>
      </c>
      <c r="O12" s="33">
        <v>12</v>
      </c>
      <c r="P12" s="20">
        <v>0.46153846153846156</v>
      </c>
      <c r="Q12" s="33">
        <v>7</v>
      </c>
      <c r="R12" s="20">
        <v>0.2692307692307692</v>
      </c>
      <c r="S12" s="33">
        <v>9</v>
      </c>
      <c r="T12" s="20">
        <v>0.34615384615384615</v>
      </c>
      <c r="U12" s="33">
        <v>0</v>
      </c>
      <c r="V12" s="20">
        <v>0</v>
      </c>
      <c r="W12" s="33">
        <v>5</v>
      </c>
      <c r="X12" s="20">
        <v>0.19230769230769232</v>
      </c>
      <c r="Y12" s="34">
        <v>4</v>
      </c>
      <c r="Z12" s="20">
        <v>0.15384615384615385</v>
      </c>
      <c r="AA12" s="33">
        <v>9</v>
      </c>
      <c r="AB12" s="20">
        <v>0.34615384615384615</v>
      </c>
    </row>
    <row r="13" ht="18" customHeight="1"/>
    <row r="14" ht="18" customHeight="1">
      <c r="A14" s="1" t="s">
        <v>66</v>
      </c>
    </row>
    <row r="15" spans="1:28" ht="30" customHeight="1">
      <c r="A15" s="75"/>
      <c r="B15" s="78" t="s">
        <v>0</v>
      </c>
      <c r="C15" s="45" t="s">
        <v>1</v>
      </c>
      <c r="D15" s="46"/>
      <c r="E15" s="46"/>
      <c r="F15" s="46"/>
      <c r="G15" s="46"/>
      <c r="H15" s="46"/>
      <c r="I15" s="46"/>
      <c r="J15" s="46"/>
      <c r="K15" s="46"/>
      <c r="L15" s="74"/>
      <c r="M15" s="45" t="s">
        <v>2</v>
      </c>
      <c r="N15" s="46"/>
      <c r="O15" s="46"/>
      <c r="P15" s="46"/>
      <c r="Q15" s="46"/>
      <c r="R15" s="46"/>
      <c r="S15" s="46"/>
      <c r="T15" s="46"/>
      <c r="U15" s="46"/>
      <c r="V15" s="46"/>
      <c r="W15" s="65" t="s">
        <v>3</v>
      </c>
      <c r="X15" s="66"/>
      <c r="Y15" s="45" t="s">
        <v>132</v>
      </c>
      <c r="Z15" s="46"/>
      <c r="AA15" s="46"/>
      <c r="AB15" s="46"/>
    </row>
    <row r="16" spans="1:28" ht="18" customHeight="1">
      <c r="A16" s="76"/>
      <c r="B16" s="79"/>
      <c r="C16" s="70" t="s">
        <v>4</v>
      </c>
      <c r="D16" s="71"/>
      <c r="E16" s="47" t="s">
        <v>79</v>
      </c>
      <c r="F16" s="48"/>
      <c r="G16" s="47" t="s">
        <v>6</v>
      </c>
      <c r="H16" s="48"/>
      <c r="I16" s="47" t="s">
        <v>80</v>
      </c>
      <c r="J16" s="48"/>
      <c r="K16" s="47" t="s">
        <v>81</v>
      </c>
      <c r="L16" s="69"/>
      <c r="M16" s="47" t="s">
        <v>9</v>
      </c>
      <c r="N16" s="48"/>
      <c r="O16" s="47" t="s">
        <v>82</v>
      </c>
      <c r="P16" s="48"/>
      <c r="Q16" s="47" t="s">
        <v>10</v>
      </c>
      <c r="R16" s="48"/>
      <c r="S16" s="47" t="s">
        <v>11</v>
      </c>
      <c r="T16" s="48"/>
      <c r="U16" s="47" t="s">
        <v>12</v>
      </c>
      <c r="V16" s="48"/>
      <c r="W16" s="47" t="s">
        <v>83</v>
      </c>
      <c r="X16" s="69"/>
      <c r="Y16" s="70" t="s">
        <v>14</v>
      </c>
      <c r="Z16" s="71"/>
      <c r="AA16" s="72" t="s">
        <v>84</v>
      </c>
      <c r="AB16" s="73"/>
    </row>
    <row r="17" spans="1:28" ht="13.5" customHeight="1">
      <c r="A17" s="77"/>
      <c r="B17" s="3" t="s">
        <v>85</v>
      </c>
      <c r="C17" s="3" t="s">
        <v>86</v>
      </c>
      <c r="D17" s="4" t="s">
        <v>87</v>
      </c>
      <c r="E17" s="5" t="s">
        <v>88</v>
      </c>
      <c r="F17" s="6" t="s">
        <v>89</v>
      </c>
      <c r="G17" s="5" t="s">
        <v>90</v>
      </c>
      <c r="H17" s="6" t="s">
        <v>91</v>
      </c>
      <c r="I17" s="5" t="s">
        <v>92</v>
      </c>
      <c r="J17" s="6" t="s">
        <v>93</v>
      </c>
      <c r="K17" s="5" t="s">
        <v>94</v>
      </c>
      <c r="L17" s="7" t="s">
        <v>95</v>
      </c>
      <c r="M17" s="5" t="s">
        <v>96</v>
      </c>
      <c r="N17" s="6" t="s">
        <v>97</v>
      </c>
      <c r="O17" s="5" t="s">
        <v>98</v>
      </c>
      <c r="P17" s="6" t="s">
        <v>99</v>
      </c>
      <c r="Q17" s="5" t="s">
        <v>100</v>
      </c>
      <c r="R17" s="6" t="s">
        <v>101</v>
      </c>
      <c r="S17" s="5" t="s">
        <v>102</v>
      </c>
      <c r="T17" s="6" t="s">
        <v>103</v>
      </c>
      <c r="U17" s="5" t="s">
        <v>104</v>
      </c>
      <c r="V17" s="6" t="s">
        <v>105</v>
      </c>
      <c r="W17" s="5" t="s">
        <v>106</v>
      </c>
      <c r="X17" s="7" t="s">
        <v>107</v>
      </c>
      <c r="Y17" s="3" t="s">
        <v>108</v>
      </c>
      <c r="Z17" s="4" t="s">
        <v>109</v>
      </c>
      <c r="AA17" s="5" t="s">
        <v>110</v>
      </c>
      <c r="AB17" s="6" t="s">
        <v>111</v>
      </c>
    </row>
    <row r="18" spans="1:28" ht="23.25" customHeight="1">
      <c r="A18" s="9" t="s">
        <v>64</v>
      </c>
      <c r="B18" s="24">
        <v>169</v>
      </c>
      <c r="C18" s="24">
        <v>0</v>
      </c>
      <c r="D18" s="25">
        <v>0</v>
      </c>
      <c r="E18" s="24">
        <v>42</v>
      </c>
      <c r="F18" s="25">
        <v>0.2485207100591716</v>
      </c>
      <c r="G18" s="24">
        <v>44</v>
      </c>
      <c r="H18" s="25">
        <v>0.2603550295857988</v>
      </c>
      <c r="I18" s="24">
        <v>9</v>
      </c>
      <c r="J18" s="25">
        <v>0.05325443786982249</v>
      </c>
      <c r="K18" s="24">
        <v>13</v>
      </c>
      <c r="L18" s="25">
        <v>0.07692307692307693</v>
      </c>
      <c r="M18" s="24">
        <v>24</v>
      </c>
      <c r="N18" s="25">
        <v>0.14201183431952663</v>
      </c>
      <c r="O18" s="24">
        <v>90</v>
      </c>
      <c r="P18" s="25">
        <v>0.5325443786982249</v>
      </c>
      <c r="Q18" s="24">
        <v>14</v>
      </c>
      <c r="R18" s="25">
        <v>0.08284023668639054</v>
      </c>
      <c r="S18" s="24">
        <v>56</v>
      </c>
      <c r="T18" s="25">
        <v>0.33136094674556216</v>
      </c>
      <c r="U18" s="24">
        <v>4</v>
      </c>
      <c r="V18" s="25">
        <v>0.023668639053254437</v>
      </c>
      <c r="W18" s="24">
        <v>60</v>
      </c>
      <c r="X18" s="25">
        <v>0.35502958579881655</v>
      </c>
      <c r="Y18" s="24">
        <v>23</v>
      </c>
      <c r="Z18" s="25">
        <v>0.13609467455621302</v>
      </c>
      <c r="AA18" s="24">
        <v>27</v>
      </c>
      <c r="AB18" s="25">
        <v>0.15976331360946747</v>
      </c>
    </row>
    <row r="19" spans="1:28" ht="17.25" customHeight="1">
      <c r="A19" s="11" t="s">
        <v>60</v>
      </c>
      <c r="B19" s="26">
        <v>0</v>
      </c>
      <c r="C19" s="27">
        <v>0</v>
      </c>
      <c r="D19" s="18" t="s">
        <v>119</v>
      </c>
      <c r="E19" s="27">
        <v>0</v>
      </c>
      <c r="F19" s="18" t="s">
        <v>119</v>
      </c>
      <c r="G19" s="27">
        <v>0</v>
      </c>
      <c r="H19" s="18" t="s">
        <v>119</v>
      </c>
      <c r="I19" s="27">
        <v>0</v>
      </c>
      <c r="J19" s="18" t="s">
        <v>119</v>
      </c>
      <c r="K19" s="27">
        <v>0</v>
      </c>
      <c r="L19" s="18" t="s">
        <v>119</v>
      </c>
      <c r="M19" s="27">
        <v>0</v>
      </c>
      <c r="N19" s="18" t="s">
        <v>119</v>
      </c>
      <c r="O19" s="27">
        <v>0</v>
      </c>
      <c r="P19" s="18" t="s">
        <v>119</v>
      </c>
      <c r="Q19" s="27">
        <v>0</v>
      </c>
      <c r="R19" s="18" t="s">
        <v>119</v>
      </c>
      <c r="S19" s="27">
        <v>0</v>
      </c>
      <c r="T19" s="18" t="s">
        <v>119</v>
      </c>
      <c r="U19" s="27">
        <v>0</v>
      </c>
      <c r="V19" s="18" t="s">
        <v>119</v>
      </c>
      <c r="W19" s="27">
        <v>0</v>
      </c>
      <c r="X19" s="18" t="s">
        <v>119</v>
      </c>
      <c r="Y19" s="28">
        <v>0</v>
      </c>
      <c r="Z19" s="18" t="s">
        <v>119</v>
      </c>
      <c r="AA19" s="27">
        <v>0</v>
      </c>
      <c r="AB19" s="18" t="s">
        <v>119</v>
      </c>
    </row>
    <row r="20" spans="1:28" ht="17.25" customHeight="1">
      <c r="A20" s="12" t="s">
        <v>61</v>
      </c>
      <c r="B20" s="26">
        <v>50</v>
      </c>
      <c r="C20" s="27">
        <v>0</v>
      </c>
      <c r="D20" s="19">
        <v>0</v>
      </c>
      <c r="E20" s="27">
        <v>11</v>
      </c>
      <c r="F20" s="19">
        <v>0.22</v>
      </c>
      <c r="G20" s="27">
        <v>12</v>
      </c>
      <c r="H20" s="19">
        <v>0.24</v>
      </c>
      <c r="I20" s="27">
        <v>2</v>
      </c>
      <c r="J20" s="19">
        <v>0.04</v>
      </c>
      <c r="K20" s="27">
        <v>2</v>
      </c>
      <c r="L20" s="19">
        <v>0.04</v>
      </c>
      <c r="M20" s="27">
        <v>10</v>
      </c>
      <c r="N20" s="19">
        <v>0.2</v>
      </c>
      <c r="O20" s="27">
        <v>30</v>
      </c>
      <c r="P20" s="19">
        <v>0.6</v>
      </c>
      <c r="Q20" s="27">
        <v>2</v>
      </c>
      <c r="R20" s="19">
        <v>0.04</v>
      </c>
      <c r="S20" s="27">
        <v>19</v>
      </c>
      <c r="T20" s="19">
        <v>0.38</v>
      </c>
      <c r="U20" s="27">
        <v>2</v>
      </c>
      <c r="V20" s="19">
        <v>0.04</v>
      </c>
      <c r="W20" s="27">
        <v>19</v>
      </c>
      <c r="X20" s="19">
        <v>0.38</v>
      </c>
      <c r="Y20" s="31">
        <v>2</v>
      </c>
      <c r="Z20" s="19">
        <v>0.04</v>
      </c>
      <c r="AA20" s="27">
        <v>3</v>
      </c>
      <c r="AB20" s="19">
        <v>0.06</v>
      </c>
    </row>
    <row r="21" spans="1:28" ht="17.25" customHeight="1">
      <c r="A21" s="12" t="s">
        <v>62</v>
      </c>
      <c r="B21" s="26">
        <v>63</v>
      </c>
      <c r="C21" s="27">
        <v>0</v>
      </c>
      <c r="D21" s="19">
        <v>0</v>
      </c>
      <c r="E21" s="27">
        <v>16</v>
      </c>
      <c r="F21" s="19">
        <v>0.25396825396825395</v>
      </c>
      <c r="G21" s="27">
        <v>14</v>
      </c>
      <c r="H21" s="19">
        <v>0.2222222222222222</v>
      </c>
      <c r="I21" s="27">
        <v>5</v>
      </c>
      <c r="J21" s="19">
        <v>0.07936507936507936</v>
      </c>
      <c r="K21" s="27">
        <v>3</v>
      </c>
      <c r="L21" s="19">
        <v>0.047619047619047616</v>
      </c>
      <c r="M21" s="27">
        <v>8</v>
      </c>
      <c r="N21" s="19">
        <v>0.12698412698412698</v>
      </c>
      <c r="O21" s="27">
        <v>36</v>
      </c>
      <c r="P21" s="19">
        <v>0.5714285714285714</v>
      </c>
      <c r="Q21" s="27">
        <v>3</v>
      </c>
      <c r="R21" s="19">
        <v>0.047619047619047616</v>
      </c>
      <c r="S21" s="27">
        <v>23</v>
      </c>
      <c r="T21" s="19">
        <v>0.36507936507936506</v>
      </c>
      <c r="U21" s="27">
        <v>2</v>
      </c>
      <c r="V21" s="19">
        <v>0.031746031746031744</v>
      </c>
      <c r="W21" s="27">
        <v>23</v>
      </c>
      <c r="X21" s="19">
        <v>0.36507936507936506</v>
      </c>
      <c r="Y21" s="31">
        <v>6</v>
      </c>
      <c r="Z21" s="19">
        <v>0.09523809523809523</v>
      </c>
      <c r="AA21" s="27">
        <v>8</v>
      </c>
      <c r="AB21" s="19">
        <v>0.12698412698412698</v>
      </c>
    </row>
    <row r="22" spans="1:28" ht="18" customHeight="1">
      <c r="A22" s="22" t="s">
        <v>63</v>
      </c>
      <c r="B22" s="35">
        <v>56</v>
      </c>
      <c r="C22" s="33">
        <v>0</v>
      </c>
      <c r="D22" s="20">
        <v>0</v>
      </c>
      <c r="E22" s="33">
        <v>15</v>
      </c>
      <c r="F22" s="20">
        <v>0.26785714285714285</v>
      </c>
      <c r="G22" s="33">
        <v>18</v>
      </c>
      <c r="H22" s="20">
        <v>0.32142857142857145</v>
      </c>
      <c r="I22" s="33">
        <v>2</v>
      </c>
      <c r="J22" s="20">
        <v>0.03571428571428571</v>
      </c>
      <c r="K22" s="33">
        <v>8</v>
      </c>
      <c r="L22" s="20">
        <v>0.14285714285714285</v>
      </c>
      <c r="M22" s="33">
        <v>6</v>
      </c>
      <c r="N22" s="20">
        <v>0.10714285714285714</v>
      </c>
      <c r="O22" s="33">
        <v>24</v>
      </c>
      <c r="P22" s="20">
        <v>0.42857142857142855</v>
      </c>
      <c r="Q22" s="33">
        <v>9</v>
      </c>
      <c r="R22" s="20">
        <v>0.16071428571428573</v>
      </c>
      <c r="S22" s="33">
        <v>14</v>
      </c>
      <c r="T22" s="20">
        <v>0.25</v>
      </c>
      <c r="U22" s="33">
        <v>0</v>
      </c>
      <c r="V22" s="20">
        <v>0</v>
      </c>
      <c r="W22" s="33">
        <v>18</v>
      </c>
      <c r="X22" s="20">
        <v>0.32142857142857145</v>
      </c>
      <c r="Y22" s="34">
        <v>15</v>
      </c>
      <c r="Z22" s="20">
        <v>0.26785714285714285</v>
      </c>
      <c r="AA22" s="33">
        <v>16</v>
      </c>
      <c r="AB22" s="20">
        <v>0.2857142857142857</v>
      </c>
    </row>
    <row r="23" ht="18.75" customHeight="1"/>
    <row r="24" ht="18" customHeight="1"/>
    <row r="25" ht="18" customHeight="1">
      <c r="A25" s="36" t="s">
        <v>67</v>
      </c>
    </row>
    <row r="26" ht="5.25" customHeight="1"/>
    <row r="27" spans="1:28" ht="30" customHeight="1">
      <c r="A27" s="51" t="s">
        <v>68</v>
      </c>
      <c r="B27" s="52"/>
      <c r="C27" s="45" t="s">
        <v>1</v>
      </c>
      <c r="D27" s="46"/>
      <c r="E27" s="46"/>
      <c r="F27" s="46"/>
      <c r="G27" s="46"/>
      <c r="H27" s="46"/>
      <c r="I27" s="46"/>
      <c r="J27" s="46"/>
      <c r="K27" s="46"/>
      <c r="L27" s="74"/>
      <c r="M27" s="45" t="s">
        <v>2</v>
      </c>
      <c r="N27" s="46"/>
      <c r="O27" s="46"/>
      <c r="P27" s="46"/>
      <c r="Q27" s="46"/>
      <c r="R27" s="46"/>
      <c r="S27" s="46"/>
      <c r="T27" s="46"/>
      <c r="U27" s="46"/>
      <c r="V27" s="46"/>
      <c r="W27" s="65" t="s">
        <v>3</v>
      </c>
      <c r="X27" s="66"/>
      <c r="Y27" s="45" t="s">
        <v>129</v>
      </c>
      <c r="Z27" s="46"/>
      <c r="AA27" s="46"/>
      <c r="AB27" s="46"/>
    </row>
    <row r="28" spans="1:28" ht="18" customHeight="1">
      <c r="A28" s="53"/>
      <c r="B28" s="54"/>
      <c r="C28" s="70" t="s">
        <v>4</v>
      </c>
      <c r="D28" s="71"/>
      <c r="E28" s="47" t="s">
        <v>113</v>
      </c>
      <c r="F28" s="48"/>
      <c r="G28" s="47" t="s">
        <v>6</v>
      </c>
      <c r="H28" s="48"/>
      <c r="I28" s="47" t="s">
        <v>114</v>
      </c>
      <c r="J28" s="48"/>
      <c r="K28" s="47" t="s">
        <v>115</v>
      </c>
      <c r="L28" s="48"/>
      <c r="M28" s="47" t="s">
        <v>9</v>
      </c>
      <c r="N28" s="48"/>
      <c r="O28" s="47" t="s">
        <v>116</v>
      </c>
      <c r="P28" s="48"/>
      <c r="Q28" s="47" t="s">
        <v>10</v>
      </c>
      <c r="R28" s="48"/>
      <c r="S28" s="47" t="s">
        <v>11</v>
      </c>
      <c r="T28" s="48"/>
      <c r="U28" s="47" t="s">
        <v>12</v>
      </c>
      <c r="V28" s="48"/>
      <c r="W28" s="47" t="s">
        <v>117</v>
      </c>
      <c r="X28" s="69"/>
      <c r="Y28" s="70" t="s">
        <v>14</v>
      </c>
      <c r="Z28" s="71"/>
      <c r="AA28" s="72" t="s">
        <v>118</v>
      </c>
      <c r="AB28" s="73"/>
    </row>
    <row r="29" spans="1:28" s="2" customFormat="1" ht="13.5" customHeight="1">
      <c r="A29" s="53"/>
      <c r="B29" s="54"/>
      <c r="C29" s="41" t="s">
        <v>43</v>
      </c>
      <c r="D29" s="42"/>
      <c r="E29" s="41" t="s">
        <v>44</v>
      </c>
      <c r="F29" s="42"/>
      <c r="G29" s="41" t="s">
        <v>45</v>
      </c>
      <c r="H29" s="42"/>
      <c r="I29" s="41" t="s">
        <v>46</v>
      </c>
      <c r="J29" s="42"/>
      <c r="K29" s="41" t="s">
        <v>47</v>
      </c>
      <c r="L29" s="42"/>
      <c r="M29" s="67" t="s">
        <v>48</v>
      </c>
      <c r="N29" s="68"/>
      <c r="O29" s="41" t="s">
        <v>49</v>
      </c>
      <c r="P29" s="42"/>
      <c r="Q29" s="41" t="s">
        <v>50</v>
      </c>
      <c r="R29" s="42"/>
      <c r="S29" s="41" t="s">
        <v>51</v>
      </c>
      <c r="T29" s="42"/>
      <c r="U29" s="41" t="s">
        <v>52</v>
      </c>
      <c r="V29" s="42"/>
      <c r="W29" s="41" t="s">
        <v>53</v>
      </c>
      <c r="X29" s="42"/>
      <c r="Y29" s="57" t="s">
        <v>54</v>
      </c>
      <c r="Z29" s="58"/>
      <c r="AA29" s="61" t="s">
        <v>55</v>
      </c>
      <c r="AB29" s="62"/>
    </row>
    <row r="30" spans="1:28" s="2" customFormat="1" ht="13.5" customHeight="1">
      <c r="A30" s="55"/>
      <c r="B30" s="56"/>
      <c r="C30" s="43" t="s">
        <v>56</v>
      </c>
      <c r="D30" s="44"/>
      <c r="E30" s="43"/>
      <c r="F30" s="44"/>
      <c r="G30" s="43"/>
      <c r="H30" s="44"/>
      <c r="I30" s="43"/>
      <c r="J30" s="44"/>
      <c r="K30" s="43"/>
      <c r="L30" s="44"/>
      <c r="M30" s="49" t="s">
        <v>57</v>
      </c>
      <c r="N30" s="50"/>
      <c r="O30" s="43"/>
      <c r="P30" s="44"/>
      <c r="Q30" s="43"/>
      <c r="R30" s="44"/>
      <c r="S30" s="43"/>
      <c r="T30" s="44"/>
      <c r="U30" s="43"/>
      <c r="V30" s="44"/>
      <c r="W30" s="43"/>
      <c r="X30" s="44"/>
      <c r="Y30" s="59"/>
      <c r="Z30" s="60"/>
      <c r="AA30" s="63" t="s">
        <v>58</v>
      </c>
      <c r="AB30" s="64"/>
    </row>
    <row r="31" ht="6" customHeight="1"/>
    <row r="32" spans="4:22" ht="18" customHeight="1">
      <c r="D32" s="1" t="s">
        <v>69</v>
      </c>
      <c r="V32" s="2" t="s">
        <v>70</v>
      </c>
    </row>
    <row r="33" spans="4:23" ht="18" customHeight="1">
      <c r="D33" s="1" t="s">
        <v>71</v>
      </c>
      <c r="W33" s="2" t="s">
        <v>72</v>
      </c>
    </row>
    <row r="34" spans="4:23" ht="18" customHeight="1">
      <c r="D34" s="1" t="s">
        <v>73</v>
      </c>
      <c r="W34" s="37" t="s">
        <v>74</v>
      </c>
    </row>
    <row r="35" ht="18" customHeight="1"/>
    <row r="36" ht="18" customHeight="1">
      <c r="A36" s="1" t="s">
        <v>76</v>
      </c>
    </row>
    <row r="37" ht="16.5" customHeight="1">
      <c r="B37" s="1" t="s">
        <v>77</v>
      </c>
    </row>
    <row r="38" ht="16.5" customHeight="1">
      <c r="B38" s="1" t="s">
        <v>78</v>
      </c>
    </row>
  </sheetData>
  <sheetProtection/>
  <mergeCells count="72">
    <mergeCell ref="I29:J30"/>
    <mergeCell ref="K29:L30"/>
    <mergeCell ref="M30:N30"/>
    <mergeCell ref="O29:P30"/>
    <mergeCell ref="C29:D29"/>
    <mergeCell ref="C30:D30"/>
    <mergeCell ref="E29:F30"/>
    <mergeCell ref="G29:H30"/>
    <mergeCell ref="A15:A17"/>
    <mergeCell ref="AA16:AB16"/>
    <mergeCell ref="Y16:Z16"/>
    <mergeCell ref="C28:D28"/>
    <mergeCell ref="E28:F28"/>
    <mergeCell ref="G28:H28"/>
    <mergeCell ref="I28:J28"/>
    <mergeCell ref="W27:X27"/>
    <mergeCell ref="K28:L28"/>
    <mergeCell ref="M28:N28"/>
    <mergeCell ref="K16:L16"/>
    <mergeCell ref="S16:T16"/>
    <mergeCell ref="Y28:Z28"/>
    <mergeCell ref="Y29:Z30"/>
    <mergeCell ref="W29:X30"/>
    <mergeCell ref="M29:N29"/>
    <mergeCell ref="O28:P28"/>
    <mergeCell ref="Q28:R28"/>
    <mergeCell ref="W28:X28"/>
    <mergeCell ref="Q29:R30"/>
    <mergeCell ref="A27:B30"/>
    <mergeCell ref="AA28:AB28"/>
    <mergeCell ref="C27:L27"/>
    <mergeCell ref="M27:V27"/>
    <mergeCell ref="S28:T28"/>
    <mergeCell ref="U28:V28"/>
    <mergeCell ref="S29:T30"/>
    <mergeCell ref="U29:V30"/>
    <mergeCell ref="AA29:AB29"/>
    <mergeCell ref="AA30:AB30"/>
    <mergeCell ref="E6:F6"/>
    <mergeCell ref="C5:L5"/>
    <mergeCell ref="U6:V6"/>
    <mergeCell ref="M5:V5"/>
    <mergeCell ref="C6:D6"/>
    <mergeCell ref="K6:L6"/>
    <mergeCell ref="M6:N6"/>
    <mergeCell ref="O6:P6"/>
    <mergeCell ref="Q6:R6"/>
    <mergeCell ref="S6:T6"/>
    <mergeCell ref="A5:A7"/>
    <mergeCell ref="C15:L15"/>
    <mergeCell ref="C16:D16"/>
    <mergeCell ref="B15:B16"/>
    <mergeCell ref="E16:F16"/>
    <mergeCell ref="G16:H16"/>
    <mergeCell ref="I16:J16"/>
    <mergeCell ref="B5:B6"/>
    <mergeCell ref="G6:H6"/>
    <mergeCell ref="I6:J6"/>
    <mergeCell ref="U16:V16"/>
    <mergeCell ref="W16:X16"/>
    <mergeCell ref="M15:V15"/>
    <mergeCell ref="W15:X15"/>
    <mergeCell ref="M16:N16"/>
    <mergeCell ref="O16:P16"/>
    <mergeCell ref="Q16:R16"/>
    <mergeCell ref="Y27:AB27"/>
    <mergeCell ref="W5:X5"/>
    <mergeCell ref="Y6:Z6"/>
    <mergeCell ref="AA6:AB6"/>
    <mergeCell ref="W6:X6"/>
    <mergeCell ref="Y5:AB5"/>
    <mergeCell ref="Y15:AB15"/>
  </mergeCells>
  <printOptions horizontalCentered="1"/>
  <pageMargins left="0" right="0" top="0.7086614173228347" bottom="0.7086614173228347" header="0.5118110236220472" footer="0.5118110236220472"/>
  <pageSetup horizontalDpi="300" verticalDpi="300" orientation="landscape" paperSize="9" scale="86" r:id="rId2"/>
  <headerFooter alignWithMargins="0">
    <oddFooter>&amp;R83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4">
      <selection activeCell="Y28" sqref="Y28:Z28"/>
    </sheetView>
  </sheetViews>
  <sheetFormatPr defaultColWidth="9.00390625" defaultRowHeight="13.5"/>
  <cols>
    <col min="1" max="1" width="7.875" style="1" customWidth="1"/>
    <col min="2" max="2" width="6.25390625" style="1" customWidth="1"/>
    <col min="3" max="28" width="4.625" style="1" customWidth="1"/>
    <col min="29" max="16384" width="9.00390625" style="1" customWidth="1"/>
  </cols>
  <sheetData>
    <row r="1" spans="1:22" ht="22.5" customHeight="1">
      <c r="A1" s="40" t="s">
        <v>122</v>
      </c>
      <c r="V1" s="39" t="s">
        <v>120</v>
      </c>
    </row>
    <row r="2" ht="22.5" customHeight="1">
      <c r="A2" s="36" t="s">
        <v>124</v>
      </c>
    </row>
    <row r="3" ht="22.5" customHeight="1">
      <c r="A3" s="36" t="s">
        <v>121</v>
      </c>
    </row>
    <row r="4" spans="1:27" ht="18" customHeight="1">
      <c r="A4" s="1" t="s">
        <v>65</v>
      </c>
      <c r="AA4" s="39"/>
    </row>
    <row r="5" spans="1:30" ht="30" customHeight="1">
      <c r="A5" s="75"/>
      <c r="B5" s="78" t="s">
        <v>0</v>
      </c>
      <c r="C5" s="45" t="s">
        <v>1</v>
      </c>
      <c r="D5" s="46"/>
      <c r="E5" s="46"/>
      <c r="F5" s="46"/>
      <c r="G5" s="46"/>
      <c r="H5" s="46"/>
      <c r="I5" s="46"/>
      <c r="J5" s="46"/>
      <c r="K5" s="46"/>
      <c r="L5" s="74"/>
      <c r="M5" s="45" t="s">
        <v>2</v>
      </c>
      <c r="N5" s="46"/>
      <c r="O5" s="46"/>
      <c r="P5" s="46"/>
      <c r="Q5" s="46"/>
      <c r="R5" s="46"/>
      <c r="S5" s="46"/>
      <c r="T5" s="46"/>
      <c r="U5" s="46"/>
      <c r="V5" s="46"/>
      <c r="W5" s="65" t="s">
        <v>3</v>
      </c>
      <c r="X5" s="66"/>
      <c r="Y5" s="45" t="s">
        <v>131</v>
      </c>
      <c r="Z5" s="80"/>
      <c r="AA5" s="80"/>
      <c r="AB5" s="81"/>
      <c r="AD5" s="38"/>
    </row>
    <row r="6" spans="1:28" ht="18" customHeight="1">
      <c r="A6" s="76"/>
      <c r="B6" s="79"/>
      <c r="C6" s="70" t="s">
        <v>4</v>
      </c>
      <c r="D6" s="71"/>
      <c r="E6" s="47" t="s">
        <v>5</v>
      </c>
      <c r="F6" s="48"/>
      <c r="G6" s="47" t="s">
        <v>6</v>
      </c>
      <c r="H6" s="48"/>
      <c r="I6" s="47" t="s">
        <v>7</v>
      </c>
      <c r="J6" s="48"/>
      <c r="K6" s="47" t="s">
        <v>8</v>
      </c>
      <c r="L6" s="69"/>
      <c r="M6" s="47" t="s">
        <v>9</v>
      </c>
      <c r="N6" s="48"/>
      <c r="O6" s="47" t="s">
        <v>59</v>
      </c>
      <c r="P6" s="48"/>
      <c r="Q6" s="47" t="s">
        <v>10</v>
      </c>
      <c r="R6" s="48"/>
      <c r="S6" s="47" t="s">
        <v>11</v>
      </c>
      <c r="T6" s="48"/>
      <c r="U6" s="47" t="s">
        <v>12</v>
      </c>
      <c r="V6" s="48"/>
      <c r="W6" s="47" t="s">
        <v>13</v>
      </c>
      <c r="X6" s="69"/>
      <c r="Y6" s="70" t="s">
        <v>14</v>
      </c>
      <c r="Z6" s="71"/>
      <c r="AA6" s="72" t="s">
        <v>15</v>
      </c>
      <c r="AB6" s="73"/>
    </row>
    <row r="7" spans="1:28" s="8" customFormat="1" ht="13.5" customHeight="1">
      <c r="A7" s="77"/>
      <c r="B7" s="3" t="s">
        <v>16</v>
      </c>
      <c r="C7" s="3" t="s">
        <v>17</v>
      </c>
      <c r="D7" s="4" t="s">
        <v>18</v>
      </c>
      <c r="E7" s="5" t="s">
        <v>19</v>
      </c>
      <c r="F7" s="6" t="s">
        <v>20</v>
      </c>
      <c r="G7" s="5" t="s">
        <v>21</v>
      </c>
      <c r="H7" s="6" t="s">
        <v>22</v>
      </c>
      <c r="I7" s="5" t="s">
        <v>23</v>
      </c>
      <c r="J7" s="6" t="s">
        <v>24</v>
      </c>
      <c r="K7" s="5" t="s">
        <v>25</v>
      </c>
      <c r="L7" s="7" t="s">
        <v>26</v>
      </c>
      <c r="M7" s="5" t="s">
        <v>27</v>
      </c>
      <c r="N7" s="6" t="s">
        <v>28</v>
      </c>
      <c r="O7" s="5" t="s">
        <v>29</v>
      </c>
      <c r="P7" s="6" t="s">
        <v>30</v>
      </c>
      <c r="Q7" s="5" t="s">
        <v>31</v>
      </c>
      <c r="R7" s="6" t="s">
        <v>32</v>
      </c>
      <c r="S7" s="5" t="s">
        <v>33</v>
      </c>
      <c r="T7" s="6" t="s">
        <v>34</v>
      </c>
      <c r="U7" s="5" t="s">
        <v>35</v>
      </c>
      <c r="V7" s="6" t="s">
        <v>36</v>
      </c>
      <c r="W7" s="5" t="s">
        <v>37</v>
      </c>
      <c r="X7" s="7" t="s">
        <v>38</v>
      </c>
      <c r="Y7" s="3" t="s">
        <v>39</v>
      </c>
      <c r="Z7" s="4" t="s">
        <v>40</v>
      </c>
      <c r="AA7" s="5" t="s">
        <v>41</v>
      </c>
      <c r="AB7" s="6" t="s">
        <v>42</v>
      </c>
    </row>
    <row r="8" spans="1:28" ht="21.75" customHeight="1">
      <c r="A8" s="9" t="s">
        <v>64</v>
      </c>
      <c r="B8" s="13">
        <f>SUM('小松市:川北町'!B7)</f>
        <v>0</v>
      </c>
      <c r="C8" s="13">
        <f>SUM('小松市:川北町'!C7)</f>
        <v>0</v>
      </c>
      <c r="D8" s="14" t="str">
        <f>IF($B8=0,"--",C8/$B8)</f>
        <v>--</v>
      </c>
      <c r="E8" s="13">
        <f>SUM('小松市:川北町'!E7)</f>
        <v>0</v>
      </c>
      <c r="F8" s="14" t="str">
        <f>IF($B8=0,"--",E8/$B8)</f>
        <v>--</v>
      </c>
      <c r="G8" s="13">
        <f>SUM('小松市:川北町'!G7)</f>
        <v>0</v>
      </c>
      <c r="H8" s="14" t="str">
        <f>IF($B8=0,"--",G8/$B8)</f>
        <v>--</v>
      </c>
      <c r="I8" s="13">
        <f>SUM('小松市:川北町'!I7)</f>
        <v>0</v>
      </c>
      <c r="J8" s="14" t="str">
        <f>IF($B8=0,"--",I8/$B8)</f>
        <v>--</v>
      </c>
      <c r="K8" s="13">
        <f>SUM('小松市:川北町'!K7)</f>
        <v>0</v>
      </c>
      <c r="L8" s="14" t="str">
        <f>IF($B8=0,"--",K8/$B8)</f>
        <v>--</v>
      </c>
      <c r="M8" s="13">
        <f>SUM('小松市:川北町'!M7)</f>
        <v>0</v>
      </c>
      <c r="N8" s="14" t="str">
        <f>IF($B8=0,"--",M8/$B8)</f>
        <v>--</v>
      </c>
      <c r="O8" s="13">
        <f>SUM('小松市:川北町'!O7)</f>
        <v>0</v>
      </c>
      <c r="P8" s="14" t="str">
        <f>IF($B8=0,"--",O8/$B8)</f>
        <v>--</v>
      </c>
      <c r="Q8" s="13">
        <f>SUM('小松市:川北町'!Q7)</f>
        <v>0</v>
      </c>
      <c r="R8" s="14" t="str">
        <f>IF($B8=0,"--",Q8/$B8)</f>
        <v>--</v>
      </c>
      <c r="S8" s="13">
        <f>SUM('小松市:川北町'!S7)</f>
        <v>0</v>
      </c>
      <c r="T8" s="14" t="str">
        <f>IF($B8=0,"--",S8/$B8)</f>
        <v>--</v>
      </c>
      <c r="U8" s="13">
        <f>SUM('小松市:川北町'!U7)</f>
        <v>0</v>
      </c>
      <c r="V8" s="14" t="str">
        <f>IF($B8=0,"--",U8/$B8)</f>
        <v>--</v>
      </c>
      <c r="W8" s="13">
        <f>SUM('小松市:川北町'!W7)</f>
        <v>0</v>
      </c>
      <c r="X8" s="14" t="str">
        <f>IF($B8=0,"--",W8/$B8)</f>
        <v>--</v>
      </c>
      <c r="Y8" s="13">
        <f>SUM('小松市:川北町'!Y7)</f>
        <v>0</v>
      </c>
      <c r="Z8" s="14" t="str">
        <f>IF($B8=0,"--",Y8/$B8)</f>
        <v>--</v>
      </c>
      <c r="AA8" s="13">
        <f>SUM('小松市:川北町'!AA7)</f>
        <v>0</v>
      </c>
      <c r="AB8" s="10" t="str">
        <f>IF($B8=0,"--",AA8/$B8)</f>
        <v>--</v>
      </c>
    </row>
    <row r="9" spans="1:28" ht="15" customHeight="1">
      <c r="A9" s="11" t="s">
        <v>60</v>
      </c>
      <c r="B9" s="13">
        <f>SUM('小松市:川北町'!B8)</f>
        <v>3355</v>
      </c>
      <c r="C9" s="13">
        <f>SUM('小松市:川北町'!C8)</f>
        <v>267</v>
      </c>
      <c r="D9" s="14">
        <f>IF($B9=0,"--",C9/$B9)</f>
        <v>0.07958271236959762</v>
      </c>
      <c r="E9" s="13">
        <f>SUM('小松市:川北町'!E8)</f>
        <v>745</v>
      </c>
      <c r="F9" s="14">
        <f>IF($B9=0,"--",E9/$B9)</f>
        <v>0.22205663189269748</v>
      </c>
      <c r="G9" s="13">
        <f>SUM('小松市:川北町'!G8)</f>
        <v>713</v>
      </c>
      <c r="H9" s="14">
        <f>IF($B9=0,"--",G9/$B9)</f>
        <v>0.21251862891207154</v>
      </c>
      <c r="I9" s="13">
        <f>SUM('小松市:川北町'!I8)</f>
        <v>341</v>
      </c>
      <c r="J9" s="14">
        <f>IF($B9=0,"--",I9/$B9)</f>
        <v>0.10163934426229508</v>
      </c>
      <c r="K9" s="13">
        <f>SUM('小松市:川北町'!K8)</f>
        <v>817</v>
      </c>
      <c r="L9" s="14">
        <f>IF($B9=0,"--",K9/$B9)</f>
        <v>0.24351713859910581</v>
      </c>
      <c r="M9" s="13">
        <f>SUM('小松市:川北町'!M8)</f>
        <v>934</v>
      </c>
      <c r="N9" s="14">
        <f>IF($B9=0,"--",M9/$B9)</f>
        <v>0.2783904619970194</v>
      </c>
      <c r="O9" s="13">
        <f>SUM('小松市:川北町'!O8)</f>
        <v>2254</v>
      </c>
      <c r="P9" s="14">
        <f>IF($B9=0,"--",O9/$B9)</f>
        <v>0.671833084947839</v>
      </c>
      <c r="Q9" s="13">
        <f>SUM('小松市:川北町'!Q8)</f>
        <v>561</v>
      </c>
      <c r="R9" s="14">
        <f>IF($B9=0,"--",Q9/$B9)</f>
        <v>0.16721311475409836</v>
      </c>
      <c r="S9" s="13">
        <f>SUM('小松市:川北町'!S8)</f>
        <v>1592</v>
      </c>
      <c r="T9" s="14">
        <f>IF($B9=0,"--",S9/$B9)</f>
        <v>0.47451564828614007</v>
      </c>
      <c r="U9" s="13">
        <f>SUM('小松市:川北町'!U8)</f>
        <v>299</v>
      </c>
      <c r="V9" s="14">
        <f>IF($B9=0,"--",U9/$B9)</f>
        <v>0.08912071535022355</v>
      </c>
      <c r="W9" s="13">
        <f>SUM('小松市:川北町'!W8)</f>
        <v>920</v>
      </c>
      <c r="X9" s="14">
        <f>IF($B9=0,"--",W9/$B9)</f>
        <v>0.27421758569299554</v>
      </c>
      <c r="Y9" s="13">
        <f>SUM('小松市:川北町'!Y8)</f>
        <v>421</v>
      </c>
      <c r="Z9" s="14">
        <f>IF($B9=0,"--",Y9/$B9)</f>
        <v>0.1254843517138599</v>
      </c>
      <c r="AA9" s="13">
        <f>SUM('小松市:川北町'!AA8)</f>
        <v>489</v>
      </c>
      <c r="AB9" s="10">
        <f>IF($B9=0,"--",AA9/$B9)</f>
        <v>0.14575260804769002</v>
      </c>
    </row>
    <row r="10" spans="1:28" ht="15" customHeight="1">
      <c r="A10" s="12" t="s">
        <v>61</v>
      </c>
      <c r="B10" s="13">
        <f>SUM('小松市:川北町'!B9)</f>
        <v>108</v>
      </c>
      <c r="C10" s="13">
        <f>SUM('小松市:川北町'!C9)</f>
        <v>18</v>
      </c>
      <c r="D10" s="14">
        <f>IF($B10=0,"--",C10/$B10)</f>
        <v>0.16666666666666666</v>
      </c>
      <c r="E10" s="13">
        <f>SUM('小松市:川北町'!E9)</f>
        <v>28</v>
      </c>
      <c r="F10" s="14">
        <f>IF($B10=0,"--",E10/$B10)</f>
        <v>0.25925925925925924</v>
      </c>
      <c r="G10" s="13">
        <f>SUM('小松市:川北町'!G9)</f>
        <v>35</v>
      </c>
      <c r="H10" s="14">
        <f>IF($B10=0,"--",G10/$B10)</f>
        <v>0.32407407407407407</v>
      </c>
      <c r="I10" s="13">
        <f>SUM('小松市:川北町'!I9)</f>
        <v>15</v>
      </c>
      <c r="J10" s="14">
        <f>IF($B10=0,"--",I10/$B10)</f>
        <v>0.1388888888888889</v>
      </c>
      <c r="K10" s="13">
        <f>SUM('小松市:川北町'!K9)</f>
        <v>26</v>
      </c>
      <c r="L10" s="14">
        <f>IF($B10=0,"--",K10/$B10)</f>
        <v>0.24074074074074073</v>
      </c>
      <c r="M10" s="13">
        <f>SUM('小松市:川北町'!M9)</f>
        <v>41</v>
      </c>
      <c r="N10" s="14">
        <f>IF($B10=0,"--",M10/$B10)</f>
        <v>0.37962962962962965</v>
      </c>
      <c r="O10" s="13">
        <f>SUM('小松市:川北町'!O9)</f>
        <v>79</v>
      </c>
      <c r="P10" s="14">
        <f>IF($B10=0,"--",O10/$B10)</f>
        <v>0.7314814814814815</v>
      </c>
      <c r="Q10" s="13">
        <f>SUM('小松市:川北町'!Q9)</f>
        <v>17</v>
      </c>
      <c r="R10" s="14">
        <f>IF($B10=0,"--",Q10/$B10)</f>
        <v>0.1574074074074074</v>
      </c>
      <c r="S10" s="13">
        <f>SUM('小松市:川北町'!S9)</f>
        <v>43</v>
      </c>
      <c r="T10" s="14">
        <f>IF($B10=0,"--",S10/$B10)</f>
        <v>0.39814814814814814</v>
      </c>
      <c r="U10" s="13">
        <f>SUM('小松市:川北町'!U9)</f>
        <v>14</v>
      </c>
      <c r="V10" s="14">
        <f>IF($B10=0,"--",U10/$B10)</f>
        <v>0.12962962962962962</v>
      </c>
      <c r="W10" s="13">
        <f>SUM('小松市:川北町'!W9)</f>
        <v>40</v>
      </c>
      <c r="X10" s="14">
        <f>IF($B10=0,"--",W10/$B10)</f>
        <v>0.37037037037037035</v>
      </c>
      <c r="Y10" s="13">
        <f>SUM('小松市:川北町'!Y9)</f>
        <v>15</v>
      </c>
      <c r="Z10" s="14">
        <f>IF($B10=0,"--",Y10/$B10)</f>
        <v>0.1388888888888889</v>
      </c>
      <c r="AA10" s="13">
        <f>SUM('小松市:川北町'!AA9)</f>
        <v>13</v>
      </c>
      <c r="AB10" s="10">
        <f>IF($B10=0,"--",AA10/$B10)</f>
        <v>0.12037037037037036</v>
      </c>
    </row>
    <row r="11" spans="1:28" ht="15" customHeight="1">
      <c r="A11" s="12" t="s">
        <v>62</v>
      </c>
      <c r="B11" s="13">
        <f>SUM('小松市:川北町'!B10)</f>
        <v>1388</v>
      </c>
      <c r="C11" s="13">
        <f>SUM('小松市:川北町'!C10)</f>
        <v>121</v>
      </c>
      <c r="D11" s="14">
        <f>IF($B11=0,"--",C11/$B11)</f>
        <v>0.08717579250720461</v>
      </c>
      <c r="E11" s="13">
        <f>SUM('小松市:川北町'!E10)</f>
        <v>358</v>
      </c>
      <c r="F11" s="14">
        <f>IF($B11=0,"--",E11/$B11)</f>
        <v>0.2579250720461095</v>
      </c>
      <c r="G11" s="13">
        <f>SUM('小松市:川北町'!G10)</f>
        <v>338</v>
      </c>
      <c r="H11" s="14">
        <f>IF($B11=0,"--",G11/$B11)</f>
        <v>0.24351585014409222</v>
      </c>
      <c r="I11" s="13">
        <f>SUM('小松市:川北町'!I10)</f>
        <v>167</v>
      </c>
      <c r="J11" s="14">
        <f>IF($B11=0,"--",I11/$B11)</f>
        <v>0.12031700288184438</v>
      </c>
      <c r="K11" s="13">
        <f>SUM('小松市:川北町'!K10)</f>
        <v>331</v>
      </c>
      <c r="L11" s="14">
        <f>IF($B11=0,"--",K11/$B11)</f>
        <v>0.23847262247838616</v>
      </c>
      <c r="M11" s="13">
        <f>SUM('小松市:川北町'!M10)</f>
        <v>414</v>
      </c>
      <c r="N11" s="14">
        <f>IF($B11=0,"--",M11/$B11)</f>
        <v>0.29827089337175794</v>
      </c>
      <c r="O11" s="13">
        <f>SUM('小松市:川北町'!O10)</f>
        <v>942</v>
      </c>
      <c r="P11" s="14">
        <f>IF($B11=0,"--",O11/$B11)</f>
        <v>0.6786743515850144</v>
      </c>
      <c r="Q11" s="13">
        <f>SUM('小松市:川北町'!Q10)</f>
        <v>246</v>
      </c>
      <c r="R11" s="14">
        <f>IF($B11=0,"--",Q11/$B11)</f>
        <v>0.17723342939481268</v>
      </c>
      <c r="S11" s="13">
        <f>SUM('小松市:川北町'!S10)</f>
        <v>693</v>
      </c>
      <c r="T11" s="14">
        <f>IF($B11=0,"--",S11/$B11)</f>
        <v>0.4992795389048991</v>
      </c>
      <c r="U11" s="13">
        <f>SUM('小松市:川北町'!U10)</f>
        <v>152</v>
      </c>
      <c r="V11" s="14">
        <f>IF($B11=0,"--",U11/$B11)</f>
        <v>0.10951008645533142</v>
      </c>
      <c r="W11" s="13">
        <f>SUM('小松市:川北町'!W10)</f>
        <v>425</v>
      </c>
      <c r="X11" s="14">
        <f>IF($B11=0,"--",W11/$B11)</f>
        <v>0.3061959654178674</v>
      </c>
      <c r="Y11" s="13">
        <f>SUM('小松市:川北町'!Y10)</f>
        <v>166</v>
      </c>
      <c r="Z11" s="14">
        <f>IF($B11=0,"--",Y11/$B11)</f>
        <v>0.11959654178674352</v>
      </c>
      <c r="AA11" s="13">
        <f>SUM('小松市:川北町'!AA10)</f>
        <v>145</v>
      </c>
      <c r="AB11" s="10">
        <f>IF($B11=0,"--",AA11/$B11)</f>
        <v>0.10446685878962536</v>
      </c>
    </row>
    <row r="12" spans="1:28" ht="15" customHeight="1">
      <c r="A12" s="22" t="s">
        <v>63</v>
      </c>
      <c r="B12" s="13">
        <f>SUM('小松市:川北町'!B11)</f>
        <v>1155</v>
      </c>
      <c r="C12" s="13">
        <f>SUM('小松市:川北町'!C11)</f>
        <v>91</v>
      </c>
      <c r="D12" s="14">
        <f>IF($B12=0,"--",C12/$B12)</f>
        <v>0.07878787878787878</v>
      </c>
      <c r="E12" s="13">
        <f>SUM('小松市:川北町'!E11)</f>
        <v>248</v>
      </c>
      <c r="F12" s="14">
        <f>IF($B12=0,"--",E12/$B12)</f>
        <v>0.21471861471861473</v>
      </c>
      <c r="G12" s="13">
        <f>SUM('小松市:川北町'!G11)</f>
        <v>238</v>
      </c>
      <c r="H12" s="14">
        <f>IF($B12=0,"--",G12/$B12)</f>
        <v>0.20606060606060606</v>
      </c>
      <c r="I12" s="13">
        <f>SUM('小松市:川北町'!I11)</f>
        <v>121</v>
      </c>
      <c r="J12" s="14">
        <f>IF($B12=0,"--",I12/$B12)</f>
        <v>0.10476190476190476</v>
      </c>
      <c r="K12" s="13">
        <f>SUM('小松市:川北町'!K11)</f>
        <v>281</v>
      </c>
      <c r="L12" s="14">
        <f>IF($B12=0,"--",K12/$B12)</f>
        <v>0.24329004329004328</v>
      </c>
      <c r="M12" s="13">
        <f>SUM('小松市:川北町'!M11)</f>
        <v>307</v>
      </c>
      <c r="N12" s="14">
        <f>IF($B12=0,"--",M12/$B12)</f>
        <v>0.2658008658008658</v>
      </c>
      <c r="O12" s="13">
        <f>SUM('小松市:川北町'!O11)</f>
        <v>776</v>
      </c>
      <c r="P12" s="14">
        <f>IF($B12=0,"--",O12/$B12)</f>
        <v>0.6718614718614718</v>
      </c>
      <c r="Q12" s="13">
        <f>SUM('小松市:川北町'!Q11)</f>
        <v>177</v>
      </c>
      <c r="R12" s="14">
        <f>IF($B12=0,"--",Q12/$B12)</f>
        <v>0.15324675324675324</v>
      </c>
      <c r="S12" s="13">
        <f>SUM('小松市:川北町'!S11)</f>
        <v>534</v>
      </c>
      <c r="T12" s="14">
        <f>IF($B12=0,"--",S12/$B12)</f>
        <v>0.4623376623376623</v>
      </c>
      <c r="U12" s="13">
        <f>SUM('小松市:川北町'!U11)</f>
        <v>90</v>
      </c>
      <c r="V12" s="14">
        <f>IF($B12=0,"--",U12/$B12)</f>
        <v>0.07792207792207792</v>
      </c>
      <c r="W12" s="13">
        <f>SUM('小松市:川北町'!W11)</f>
        <v>291</v>
      </c>
      <c r="X12" s="14">
        <f>IF($B12=0,"--",W12/$B12)</f>
        <v>0.2519480519480519</v>
      </c>
      <c r="Y12" s="13">
        <f>SUM('小松市:川北町'!Y11)</f>
        <v>133</v>
      </c>
      <c r="Z12" s="14">
        <f>IF($B12=0,"--",Y12/$B12)</f>
        <v>0.11515151515151516</v>
      </c>
      <c r="AA12" s="13">
        <f>SUM('小松市:川北町'!AA11)</f>
        <v>160</v>
      </c>
      <c r="AB12" s="10">
        <f>IF($B12=0,"--",AA12/$B12)</f>
        <v>0.13852813852813853</v>
      </c>
    </row>
    <row r="13" ht="8.25" customHeight="1">
      <c r="B13" s="23"/>
    </row>
    <row r="14" spans="1:27" ht="18" customHeight="1">
      <c r="A14" s="1" t="s">
        <v>66</v>
      </c>
      <c r="AA14" s="39"/>
    </row>
    <row r="15" spans="1:28" ht="30" customHeight="1">
      <c r="A15" s="75"/>
      <c r="B15" s="78" t="s">
        <v>0</v>
      </c>
      <c r="C15" s="45" t="s">
        <v>1</v>
      </c>
      <c r="D15" s="46"/>
      <c r="E15" s="46"/>
      <c r="F15" s="46"/>
      <c r="G15" s="46"/>
      <c r="H15" s="46"/>
      <c r="I15" s="46"/>
      <c r="J15" s="46"/>
      <c r="K15" s="46"/>
      <c r="L15" s="74"/>
      <c r="M15" s="45" t="s">
        <v>2</v>
      </c>
      <c r="N15" s="46"/>
      <c r="O15" s="46"/>
      <c r="P15" s="46"/>
      <c r="Q15" s="46"/>
      <c r="R15" s="46"/>
      <c r="S15" s="46"/>
      <c r="T15" s="46"/>
      <c r="U15" s="46"/>
      <c r="V15" s="46"/>
      <c r="W15" s="65" t="s">
        <v>3</v>
      </c>
      <c r="X15" s="66"/>
      <c r="Y15" s="45" t="s">
        <v>131</v>
      </c>
      <c r="Z15" s="80"/>
      <c r="AA15" s="80"/>
      <c r="AB15" s="81"/>
    </row>
    <row r="16" spans="1:30" ht="18" customHeight="1">
      <c r="A16" s="76"/>
      <c r="B16" s="79"/>
      <c r="C16" s="70" t="s">
        <v>4</v>
      </c>
      <c r="D16" s="71"/>
      <c r="E16" s="47" t="s">
        <v>5</v>
      </c>
      <c r="F16" s="48"/>
      <c r="G16" s="47" t="s">
        <v>6</v>
      </c>
      <c r="H16" s="48"/>
      <c r="I16" s="47" t="s">
        <v>7</v>
      </c>
      <c r="J16" s="48"/>
      <c r="K16" s="47" t="s">
        <v>8</v>
      </c>
      <c r="L16" s="69"/>
      <c r="M16" s="47" t="s">
        <v>9</v>
      </c>
      <c r="N16" s="48"/>
      <c r="O16" s="47" t="s">
        <v>59</v>
      </c>
      <c r="P16" s="48"/>
      <c r="Q16" s="47" t="s">
        <v>10</v>
      </c>
      <c r="R16" s="48"/>
      <c r="S16" s="47" t="s">
        <v>11</v>
      </c>
      <c r="T16" s="48"/>
      <c r="U16" s="47" t="s">
        <v>12</v>
      </c>
      <c r="V16" s="48"/>
      <c r="W16" s="47" t="s">
        <v>13</v>
      </c>
      <c r="X16" s="69"/>
      <c r="Y16" s="70" t="s">
        <v>14</v>
      </c>
      <c r="Z16" s="71"/>
      <c r="AA16" s="72" t="s">
        <v>15</v>
      </c>
      <c r="AB16" s="73"/>
      <c r="AD16" s="38"/>
    </row>
    <row r="17" spans="1:28" ht="13.5" customHeight="1">
      <c r="A17" s="77"/>
      <c r="B17" s="3" t="s">
        <v>16</v>
      </c>
      <c r="C17" s="3" t="s">
        <v>17</v>
      </c>
      <c r="D17" s="4" t="s">
        <v>18</v>
      </c>
      <c r="E17" s="5" t="s">
        <v>19</v>
      </c>
      <c r="F17" s="6" t="s">
        <v>20</v>
      </c>
      <c r="G17" s="5" t="s">
        <v>21</v>
      </c>
      <c r="H17" s="6" t="s">
        <v>22</v>
      </c>
      <c r="I17" s="5" t="s">
        <v>23</v>
      </c>
      <c r="J17" s="6" t="s">
        <v>24</v>
      </c>
      <c r="K17" s="5" t="s">
        <v>25</v>
      </c>
      <c r="L17" s="7" t="s">
        <v>26</v>
      </c>
      <c r="M17" s="5" t="s">
        <v>27</v>
      </c>
      <c r="N17" s="6" t="s">
        <v>28</v>
      </c>
      <c r="O17" s="5" t="s">
        <v>29</v>
      </c>
      <c r="P17" s="6" t="s">
        <v>30</v>
      </c>
      <c r="Q17" s="5" t="s">
        <v>31</v>
      </c>
      <c r="R17" s="6" t="s">
        <v>32</v>
      </c>
      <c r="S17" s="5" t="s">
        <v>33</v>
      </c>
      <c r="T17" s="6" t="s">
        <v>34</v>
      </c>
      <c r="U17" s="5" t="s">
        <v>35</v>
      </c>
      <c r="V17" s="6" t="s">
        <v>36</v>
      </c>
      <c r="W17" s="5" t="s">
        <v>37</v>
      </c>
      <c r="X17" s="7" t="s">
        <v>38</v>
      </c>
      <c r="Y17" s="3" t="s">
        <v>39</v>
      </c>
      <c r="Z17" s="4" t="s">
        <v>40</v>
      </c>
      <c r="AA17" s="5" t="s">
        <v>41</v>
      </c>
      <c r="AB17" s="6" t="s">
        <v>42</v>
      </c>
    </row>
    <row r="18" spans="1:28" ht="21.75" customHeight="1">
      <c r="A18" s="9" t="s">
        <v>64</v>
      </c>
      <c r="B18" s="13">
        <f>SUM('小松市:川北町'!B17)</f>
        <v>0</v>
      </c>
      <c r="C18" s="13">
        <f>SUM('小松市:川北町'!C17)</f>
        <v>0</v>
      </c>
      <c r="D18" s="14" t="str">
        <f>IF($B18=0,"--",C18/$B18)</f>
        <v>--</v>
      </c>
      <c r="E18" s="13">
        <f>SUM('小松市:川北町'!E17)</f>
        <v>0</v>
      </c>
      <c r="F18" s="14" t="str">
        <f>IF($B18=0,"--",E18/$B18)</f>
        <v>--</v>
      </c>
      <c r="G18" s="13">
        <f>SUM('小松市:川北町'!G17)</f>
        <v>0</v>
      </c>
      <c r="H18" s="14" t="str">
        <f>IF($B18=0,"--",G18/$B18)</f>
        <v>--</v>
      </c>
      <c r="I18" s="13">
        <f>SUM('小松市:川北町'!I17)</f>
        <v>0</v>
      </c>
      <c r="J18" s="14" t="str">
        <f>IF($B18=0,"--",I18/$B18)</f>
        <v>--</v>
      </c>
      <c r="K18" s="13">
        <f>SUM('小松市:川北町'!K17)</f>
        <v>0</v>
      </c>
      <c r="L18" s="14" t="str">
        <f>IF($B18=0,"--",K18/$B18)</f>
        <v>--</v>
      </c>
      <c r="M18" s="13">
        <f>SUM('小松市:川北町'!M17)</f>
        <v>0</v>
      </c>
      <c r="N18" s="14" t="str">
        <f>IF($B18=0,"--",M18/$B18)</f>
        <v>--</v>
      </c>
      <c r="O18" s="13">
        <f>SUM('小松市:川北町'!O17)</f>
        <v>0</v>
      </c>
      <c r="P18" s="14" t="str">
        <f>IF($B18=0,"--",O18/$B18)</f>
        <v>--</v>
      </c>
      <c r="Q18" s="13">
        <f>SUM('小松市:川北町'!Q17)</f>
        <v>0</v>
      </c>
      <c r="R18" s="14" t="str">
        <f>IF($B18=0,"--",Q18/$B18)</f>
        <v>--</v>
      </c>
      <c r="S18" s="13">
        <f>SUM('小松市:川北町'!S17)</f>
        <v>0</v>
      </c>
      <c r="T18" s="14" t="str">
        <f>IF($B18=0,"--",S18/$B18)</f>
        <v>--</v>
      </c>
      <c r="U18" s="13">
        <f>SUM('小松市:川北町'!U17)</f>
        <v>0</v>
      </c>
      <c r="V18" s="14" t="str">
        <f>IF($B18=0,"--",U18/$B18)</f>
        <v>--</v>
      </c>
      <c r="W18" s="13">
        <f>SUM('小松市:川北町'!W17)</f>
        <v>0</v>
      </c>
      <c r="X18" s="14" t="str">
        <f>IF($B18=0,"--",W18/$B18)</f>
        <v>--</v>
      </c>
      <c r="Y18" s="13">
        <f>SUM('小松市:川北町'!Y17)</f>
        <v>0</v>
      </c>
      <c r="Z18" s="14" t="str">
        <f>IF($B18=0,"--",Y18/$B18)</f>
        <v>--</v>
      </c>
      <c r="AA18" s="13">
        <f>SUM('小松市:川北町'!AA17)</f>
        <v>0</v>
      </c>
      <c r="AB18" s="10" t="str">
        <f>IF($B18=0,"--",AA18/$B18)</f>
        <v>--</v>
      </c>
    </row>
    <row r="19" spans="1:28" ht="15" customHeight="1">
      <c r="A19" s="11" t="s">
        <v>60</v>
      </c>
      <c r="B19" s="13">
        <f>SUM('小松市:川北町'!B18)</f>
        <v>5601</v>
      </c>
      <c r="C19" s="13">
        <f>SUM('小松市:川北町'!C18)</f>
        <v>356</v>
      </c>
      <c r="D19" s="14">
        <f>IF($B19=0,"--",C19/$B19)</f>
        <v>0.06356007855740047</v>
      </c>
      <c r="E19" s="13">
        <f>SUM('小松市:川北町'!E18)</f>
        <v>1373</v>
      </c>
      <c r="F19" s="14">
        <f>IF($B19=0,"--",E19/$B19)</f>
        <v>0.2451347973576147</v>
      </c>
      <c r="G19" s="13">
        <f>SUM('小松市:川北町'!G18)</f>
        <v>1273</v>
      </c>
      <c r="H19" s="14">
        <f>IF($B19=0,"--",G19/$B19)</f>
        <v>0.22728084270665952</v>
      </c>
      <c r="I19" s="13">
        <f>SUM('小松市:川北町'!I18)</f>
        <v>344</v>
      </c>
      <c r="J19" s="14">
        <f>IF($B19=0,"--",I19/$B19)</f>
        <v>0.06141760399928584</v>
      </c>
      <c r="K19" s="13">
        <f>SUM('小松市:川北町'!K18)</f>
        <v>577</v>
      </c>
      <c r="L19" s="14">
        <f>IF($B19=0,"--",K19/$B19)</f>
        <v>0.10301731833601142</v>
      </c>
      <c r="M19" s="13">
        <f>SUM('小松市:川北町'!M18)</f>
        <v>1011</v>
      </c>
      <c r="N19" s="14">
        <f>IF($B19=0,"--",M19/$B19)</f>
        <v>0.18050348152115694</v>
      </c>
      <c r="O19" s="13">
        <f>SUM('小松市:川北町'!O18)</f>
        <v>3626</v>
      </c>
      <c r="P19" s="14">
        <f>IF($B19=0,"--",O19/$B19)</f>
        <v>0.647384395643635</v>
      </c>
      <c r="Q19" s="13">
        <f>SUM('小松市:川北町'!Q18)</f>
        <v>338</v>
      </c>
      <c r="R19" s="14">
        <f>IF($B19=0,"--",Q19/$B19)</f>
        <v>0.06034636672022853</v>
      </c>
      <c r="S19" s="13">
        <f>SUM('小松市:川北町'!S18)</f>
        <v>3052</v>
      </c>
      <c r="T19" s="14">
        <f>IF($B19=0,"--",S19/$B19)</f>
        <v>0.5449026959471523</v>
      </c>
      <c r="U19" s="13">
        <f>SUM('小松市:川北町'!U18)</f>
        <v>478</v>
      </c>
      <c r="V19" s="14">
        <f>IF($B19=0,"--",U19/$B19)</f>
        <v>0.08534190323156579</v>
      </c>
      <c r="W19" s="13">
        <f>SUM('小松市:川北町'!W18)</f>
        <v>2134</v>
      </c>
      <c r="X19" s="14">
        <f>IF($B19=0,"--",W19/$B19)</f>
        <v>0.3810033922513837</v>
      </c>
      <c r="Y19" s="13">
        <f>SUM('小松市:川北町'!Y18)</f>
        <v>443</v>
      </c>
      <c r="Z19" s="14">
        <f>IF($B19=0,"--",Y19/$B19)</f>
        <v>0.07909301910373148</v>
      </c>
      <c r="AA19" s="13">
        <f>SUM('小松市:川北町'!AA18)</f>
        <v>581</v>
      </c>
      <c r="AB19" s="10">
        <f>IF($B19=0,"--",AA19/$B19)</f>
        <v>0.10373147652204963</v>
      </c>
    </row>
    <row r="20" spans="1:28" ht="15" customHeight="1">
      <c r="A20" s="12" t="s">
        <v>61</v>
      </c>
      <c r="B20" s="13">
        <f>SUM('小松市:川北町'!B19)</f>
        <v>119</v>
      </c>
      <c r="C20" s="13">
        <f>SUM('小松市:川北町'!C19)</f>
        <v>12</v>
      </c>
      <c r="D20" s="14">
        <f>IF($B20=0,"--",C20/$B20)</f>
        <v>0.10084033613445378</v>
      </c>
      <c r="E20" s="13">
        <f>SUM('小松市:川北町'!E19)</f>
        <v>46</v>
      </c>
      <c r="F20" s="14">
        <f>IF($B20=0,"--",E20/$B20)</f>
        <v>0.3865546218487395</v>
      </c>
      <c r="G20" s="13">
        <f>SUM('小松市:川北町'!G19)</f>
        <v>23</v>
      </c>
      <c r="H20" s="14">
        <f>IF($B20=0,"--",G20/$B20)</f>
        <v>0.19327731092436976</v>
      </c>
      <c r="I20" s="13">
        <f>SUM('小松市:川北町'!I19)</f>
        <v>13</v>
      </c>
      <c r="J20" s="14">
        <f>IF($B20=0,"--",I20/$B20)</f>
        <v>0.1092436974789916</v>
      </c>
      <c r="K20" s="13">
        <f>SUM('小松市:川北町'!K19)</f>
        <v>7</v>
      </c>
      <c r="L20" s="14">
        <f>IF($B20=0,"--",K20/$B20)</f>
        <v>0.058823529411764705</v>
      </c>
      <c r="M20" s="13">
        <f>SUM('小松市:川北町'!M19)</f>
        <v>17</v>
      </c>
      <c r="N20" s="14">
        <f>IF($B20=0,"--",M20/$B20)</f>
        <v>0.14285714285714285</v>
      </c>
      <c r="O20" s="13">
        <f>SUM('小松市:川北町'!O19)</f>
        <v>69</v>
      </c>
      <c r="P20" s="14">
        <f>IF($B20=0,"--",O20/$B20)</f>
        <v>0.5798319327731093</v>
      </c>
      <c r="Q20" s="13">
        <f>SUM('小松市:川北町'!Q19)</f>
        <v>7</v>
      </c>
      <c r="R20" s="14">
        <f>IF($B20=0,"--",Q20/$B20)</f>
        <v>0.058823529411764705</v>
      </c>
      <c r="S20" s="13">
        <f>SUM('小松市:川北町'!S19)</f>
        <v>51</v>
      </c>
      <c r="T20" s="14">
        <f>IF($B20=0,"--",S20/$B20)</f>
        <v>0.42857142857142855</v>
      </c>
      <c r="U20" s="13">
        <f>SUM('小松市:川北町'!U19)</f>
        <v>21</v>
      </c>
      <c r="V20" s="14">
        <f>IF($B20=0,"--",U20/$B20)</f>
        <v>0.17647058823529413</v>
      </c>
      <c r="W20" s="13">
        <f>SUM('小松市:川北町'!W19)</f>
        <v>52</v>
      </c>
      <c r="X20" s="14">
        <f>IF($B20=0,"--",W20/$B20)</f>
        <v>0.4369747899159664</v>
      </c>
      <c r="Y20" s="13">
        <f>SUM('小松市:川北町'!Y19)</f>
        <v>10</v>
      </c>
      <c r="Z20" s="14">
        <f>IF($B20=0,"--",Y20/$B20)</f>
        <v>0.08403361344537816</v>
      </c>
      <c r="AA20" s="13">
        <f>SUM('小松市:川北町'!AA19)</f>
        <v>5</v>
      </c>
      <c r="AB20" s="10">
        <f>IF($B20=0,"--",AA20/$B20)</f>
        <v>0.04201680672268908</v>
      </c>
    </row>
    <row r="21" spans="1:28" ht="15" customHeight="1">
      <c r="A21" s="12" t="s">
        <v>62</v>
      </c>
      <c r="B21" s="13">
        <f>SUM('小松市:川北町'!B20)</f>
        <v>2176</v>
      </c>
      <c r="C21" s="13">
        <f>SUM('小松市:川北町'!C20)</f>
        <v>146</v>
      </c>
      <c r="D21" s="14">
        <f>IF($B21=0,"--",C21/$B21)</f>
        <v>0.06709558823529412</v>
      </c>
      <c r="E21" s="13">
        <f>SUM('小松市:川北町'!E20)</f>
        <v>569</v>
      </c>
      <c r="F21" s="14">
        <f>IF($B21=0,"--",E21/$B21)</f>
        <v>0.2614889705882353</v>
      </c>
      <c r="G21" s="13">
        <f>SUM('小松市:川北町'!G20)</f>
        <v>523</v>
      </c>
      <c r="H21" s="14">
        <f>IF($B21=0,"--",G21/$B21)</f>
        <v>0.24034926470588236</v>
      </c>
      <c r="I21" s="13">
        <f>SUM('小松市:川北町'!I20)</f>
        <v>175</v>
      </c>
      <c r="J21" s="14">
        <f>IF($B21=0,"--",I21/$B21)</f>
        <v>0.08042279411764706</v>
      </c>
      <c r="K21" s="13">
        <f>SUM('小松市:川北町'!K20)</f>
        <v>166</v>
      </c>
      <c r="L21" s="14">
        <f>IF($B21=0,"--",K21/$B21)</f>
        <v>0.07628676470588236</v>
      </c>
      <c r="M21" s="13">
        <f>SUM('小松市:川北町'!M20)</f>
        <v>389</v>
      </c>
      <c r="N21" s="14">
        <f>IF($B21=0,"--",M21/$B21)</f>
        <v>0.17876838235294118</v>
      </c>
      <c r="O21" s="13">
        <f>SUM('小松市:川北町'!O20)</f>
        <v>1418</v>
      </c>
      <c r="P21" s="14">
        <f>IF($B21=0,"--",O21/$B21)</f>
        <v>0.6516544117647058</v>
      </c>
      <c r="Q21" s="13">
        <f>SUM('小松市:川北町'!Q20)</f>
        <v>96</v>
      </c>
      <c r="R21" s="14">
        <f>IF($B21=0,"--",Q21/$B21)</f>
        <v>0.04411764705882353</v>
      </c>
      <c r="S21" s="13">
        <f>SUM('小松市:川北町'!S20)</f>
        <v>1121</v>
      </c>
      <c r="T21" s="14">
        <f>IF($B21=0,"--",S21/$B21)</f>
        <v>0.5151654411764706</v>
      </c>
      <c r="U21" s="13">
        <f>SUM('小松市:川北町'!U20)</f>
        <v>210</v>
      </c>
      <c r="V21" s="14">
        <f>IF($B21=0,"--",U21/$B21)</f>
        <v>0.09650735294117647</v>
      </c>
      <c r="W21" s="13">
        <f>SUM('小松市:川北町'!W20)</f>
        <v>906</v>
      </c>
      <c r="X21" s="14">
        <f>IF($B21=0,"--",W21/$B21)</f>
        <v>0.4163602941176471</v>
      </c>
      <c r="Y21" s="13">
        <f>SUM('小松市:川北町'!Y20)</f>
        <v>105</v>
      </c>
      <c r="Z21" s="14">
        <f>IF($B21=0,"--",Y21/$B21)</f>
        <v>0.04825367647058824</v>
      </c>
      <c r="AA21" s="13">
        <f>SUM('小松市:川北町'!AA20)</f>
        <v>118</v>
      </c>
      <c r="AB21" s="10">
        <f>IF($B21=0,"--",AA21/$B21)</f>
        <v>0.05422794117647059</v>
      </c>
    </row>
    <row r="22" spans="1:28" ht="15" customHeight="1">
      <c r="A22" s="22" t="s">
        <v>63</v>
      </c>
      <c r="B22" s="13">
        <f>SUM('小松市:川北町'!B21)</f>
        <v>1933</v>
      </c>
      <c r="C22" s="13">
        <f>SUM('小松市:川北町'!C21)</f>
        <v>131</v>
      </c>
      <c r="D22" s="14">
        <f>IF($B22=0,"--",C22/$B22)</f>
        <v>0.0677703052250388</v>
      </c>
      <c r="E22" s="13">
        <f>SUM('小松市:川北町'!E21)</f>
        <v>453</v>
      </c>
      <c r="F22" s="14">
        <f>IF($B22=0,"--",E22/$B22)</f>
        <v>0.23435075012933265</v>
      </c>
      <c r="G22" s="13">
        <f>SUM('小松市:川北町'!G21)</f>
        <v>450</v>
      </c>
      <c r="H22" s="14">
        <f>IF($B22=0,"--",G22/$B22)</f>
        <v>0.23279875840662184</v>
      </c>
      <c r="I22" s="13">
        <f>SUM('小松市:川北町'!I21)</f>
        <v>116</v>
      </c>
      <c r="J22" s="14">
        <f>IF($B22=0,"--",I22/$B22)</f>
        <v>0.06001034661148474</v>
      </c>
      <c r="K22" s="13">
        <f>SUM('小松市:川北町'!K21)</f>
        <v>189</v>
      </c>
      <c r="L22" s="14">
        <f>IF($B22=0,"--",K22/$B22)</f>
        <v>0.09777547853078117</v>
      </c>
      <c r="M22" s="13">
        <f>SUM('小松市:川北町'!M21)</f>
        <v>350</v>
      </c>
      <c r="N22" s="14">
        <f>IF($B22=0,"--",M22/$B22)</f>
        <v>0.1810657009829281</v>
      </c>
      <c r="O22" s="13">
        <f>SUM('小松市:川北町'!O21)</f>
        <v>1252</v>
      </c>
      <c r="P22" s="14">
        <f>IF($B22=0,"--",O22/$B22)</f>
        <v>0.6476978789446456</v>
      </c>
      <c r="Q22" s="13">
        <f>SUM('小松市:川北町'!Q21)</f>
        <v>108</v>
      </c>
      <c r="R22" s="14">
        <f>IF($B22=0,"--",Q22/$B22)</f>
        <v>0.05587170201758924</v>
      </c>
      <c r="S22" s="13">
        <f>SUM('小松市:川北町'!S21)</f>
        <v>1092</v>
      </c>
      <c r="T22" s="14">
        <f>IF($B22=0,"--",S22/$B22)</f>
        <v>0.5649249870667357</v>
      </c>
      <c r="U22" s="13">
        <f>SUM('小松市:川北町'!U21)</f>
        <v>152</v>
      </c>
      <c r="V22" s="14">
        <f>IF($B22=0,"--",U22/$B22)</f>
        <v>0.07863424728401448</v>
      </c>
      <c r="W22" s="13">
        <f>SUM('小松市:川北町'!W21)</f>
        <v>722</v>
      </c>
      <c r="X22" s="14">
        <f>IF($B22=0,"--",W22/$B22)</f>
        <v>0.3735126745990688</v>
      </c>
      <c r="Y22" s="13">
        <f>SUM('小松市:川北町'!Y21)</f>
        <v>173</v>
      </c>
      <c r="Z22" s="14">
        <f>IF($B22=0,"--",Y22/$B22)</f>
        <v>0.08949818934299017</v>
      </c>
      <c r="AA22" s="13">
        <f>SUM('小松市:川北町'!AA21)</f>
        <v>195</v>
      </c>
      <c r="AB22" s="10">
        <f>IF($B22=0,"--",AA22/$B22)</f>
        <v>0.10087946197620279</v>
      </c>
    </row>
    <row r="23" ht="8.25" customHeight="1"/>
    <row r="24" spans="1:27" ht="18" customHeight="1">
      <c r="A24" s="1" t="s">
        <v>128</v>
      </c>
      <c r="AA24" s="39"/>
    </row>
    <row r="25" spans="1:28" ht="30.75" customHeight="1">
      <c r="A25" s="75"/>
      <c r="B25" s="78" t="s">
        <v>0</v>
      </c>
      <c r="C25" s="45" t="s">
        <v>1</v>
      </c>
      <c r="D25" s="46"/>
      <c r="E25" s="46"/>
      <c r="F25" s="46"/>
      <c r="G25" s="46"/>
      <c r="H25" s="46"/>
      <c r="I25" s="46"/>
      <c r="J25" s="46"/>
      <c r="K25" s="46"/>
      <c r="L25" s="74"/>
      <c r="M25" s="45" t="s">
        <v>2</v>
      </c>
      <c r="N25" s="46"/>
      <c r="O25" s="46"/>
      <c r="P25" s="46"/>
      <c r="Q25" s="46"/>
      <c r="R25" s="46"/>
      <c r="S25" s="46"/>
      <c r="T25" s="46"/>
      <c r="U25" s="46"/>
      <c r="V25" s="46"/>
      <c r="W25" s="65" t="s">
        <v>3</v>
      </c>
      <c r="X25" s="66"/>
      <c r="Y25" s="45" t="s">
        <v>131</v>
      </c>
      <c r="Z25" s="80"/>
      <c r="AA25" s="80"/>
      <c r="AB25" s="81"/>
    </row>
    <row r="26" spans="1:28" ht="18" customHeight="1">
      <c r="A26" s="76"/>
      <c r="B26" s="79"/>
      <c r="C26" s="70" t="s">
        <v>4</v>
      </c>
      <c r="D26" s="71"/>
      <c r="E26" s="47" t="s">
        <v>5</v>
      </c>
      <c r="F26" s="48"/>
      <c r="G26" s="47" t="s">
        <v>6</v>
      </c>
      <c r="H26" s="48"/>
      <c r="I26" s="47" t="s">
        <v>7</v>
      </c>
      <c r="J26" s="48"/>
      <c r="K26" s="47" t="s">
        <v>8</v>
      </c>
      <c r="L26" s="69"/>
      <c r="M26" s="47" t="s">
        <v>9</v>
      </c>
      <c r="N26" s="48"/>
      <c r="O26" s="47" t="s">
        <v>59</v>
      </c>
      <c r="P26" s="48"/>
      <c r="Q26" s="47" t="s">
        <v>10</v>
      </c>
      <c r="R26" s="48"/>
      <c r="S26" s="47" t="s">
        <v>11</v>
      </c>
      <c r="T26" s="48"/>
      <c r="U26" s="47" t="s">
        <v>12</v>
      </c>
      <c r="V26" s="48"/>
      <c r="W26" s="47" t="s">
        <v>13</v>
      </c>
      <c r="X26" s="69"/>
      <c r="Y26" s="70" t="s">
        <v>14</v>
      </c>
      <c r="Z26" s="71"/>
      <c r="AA26" s="72" t="s">
        <v>15</v>
      </c>
      <c r="AB26" s="73"/>
    </row>
    <row r="27" spans="1:28" ht="13.5" customHeight="1">
      <c r="A27" s="77"/>
      <c r="B27" s="3" t="s">
        <v>16</v>
      </c>
      <c r="C27" s="3" t="s">
        <v>17</v>
      </c>
      <c r="D27" s="4" t="s">
        <v>18</v>
      </c>
      <c r="E27" s="5" t="s">
        <v>19</v>
      </c>
      <c r="F27" s="6" t="s">
        <v>20</v>
      </c>
      <c r="G27" s="5" t="s">
        <v>21</v>
      </c>
      <c r="H27" s="6" t="s">
        <v>22</v>
      </c>
      <c r="I27" s="5" t="s">
        <v>23</v>
      </c>
      <c r="J27" s="6" t="s">
        <v>24</v>
      </c>
      <c r="K27" s="5" t="s">
        <v>25</v>
      </c>
      <c r="L27" s="7" t="s">
        <v>26</v>
      </c>
      <c r="M27" s="5" t="s">
        <v>27</v>
      </c>
      <c r="N27" s="6" t="s">
        <v>28</v>
      </c>
      <c r="O27" s="5" t="s">
        <v>29</v>
      </c>
      <c r="P27" s="6" t="s">
        <v>30</v>
      </c>
      <c r="Q27" s="5" t="s">
        <v>31</v>
      </c>
      <c r="R27" s="6" t="s">
        <v>32</v>
      </c>
      <c r="S27" s="5" t="s">
        <v>33</v>
      </c>
      <c r="T27" s="6" t="s">
        <v>34</v>
      </c>
      <c r="U27" s="5" t="s">
        <v>35</v>
      </c>
      <c r="V27" s="6" t="s">
        <v>36</v>
      </c>
      <c r="W27" s="5" t="s">
        <v>37</v>
      </c>
      <c r="X27" s="7" t="s">
        <v>38</v>
      </c>
      <c r="Y27" s="3" t="s">
        <v>39</v>
      </c>
      <c r="Z27" s="4" t="s">
        <v>40</v>
      </c>
      <c r="AA27" s="5" t="s">
        <v>41</v>
      </c>
      <c r="AB27" s="6" t="s">
        <v>42</v>
      </c>
    </row>
    <row r="28" spans="1:28" s="17" customFormat="1" ht="21.75" customHeight="1">
      <c r="A28" s="9" t="s">
        <v>64</v>
      </c>
      <c r="B28" s="15">
        <f aca="true" t="shared" si="0" ref="B28:C32">B8+B18</f>
        <v>0</v>
      </c>
      <c r="C28" s="15">
        <f t="shared" si="0"/>
        <v>0</v>
      </c>
      <c r="D28" s="16" t="str">
        <f>IF($B28=0,"--",C28/$B28)</f>
        <v>--</v>
      </c>
      <c r="E28" s="15">
        <f>E8+E18</f>
        <v>0</v>
      </c>
      <c r="F28" s="16" t="str">
        <f>IF($B28=0,"--",E28/$B28)</f>
        <v>--</v>
      </c>
      <c r="G28" s="15">
        <f>G8+G18</f>
        <v>0</v>
      </c>
      <c r="H28" s="16" t="str">
        <f>IF($B28=0,"--",G28/$B28)</f>
        <v>--</v>
      </c>
      <c r="I28" s="15">
        <f>I8+I18</f>
        <v>0</v>
      </c>
      <c r="J28" s="16" t="str">
        <f>IF($B28=0,"--",I28/$B28)</f>
        <v>--</v>
      </c>
      <c r="K28" s="15">
        <f>K8+K18</f>
        <v>0</v>
      </c>
      <c r="L28" s="16" t="str">
        <f>IF($B28=0,"--",K28/$B28)</f>
        <v>--</v>
      </c>
      <c r="M28" s="15">
        <f>M8+M18</f>
        <v>0</v>
      </c>
      <c r="N28" s="16" t="str">
        <f>IF($B28=0,"--",M28/$B28)</f>
        <v>--</v>
      </c>
      <c r="O28" s="15">
        <f>O8+O18</f>
        <v>0</v>
      </c>
      <c r="P28" s="16" t="str">
        <f>IF($B28=0,"--",O28/$B28)</f>
        <v>--</v>
      </c>
      <c r="Q28" s="15">
        <f>Q8+Q18</f>
        <v>0</v>
      </c>
      <c r="R28" s="16" t="str">
        <f>IF($B28=0,"--",Q28/$B28)</f>
        <v>--</v>
      </c>
      <c r="S28" s="15">
        <f>S8+S18</f>
        <v>0</v>
      </c>
      <c r="T28" s="16" t="str">
        <f>IF($B28=0,"--",S28/$B28)</f>
        <v>--</v>
      </c>
      <c r="U28" s="15">
        <f>U8+U18</f>
        <v>0</v>
      </c>
      <c r="V28" s="16" t="str">
        <f>IF($B28=0,"--",U28/$B28)</f>
        <v>--</v>
      </c>
      <c r="W28" s="15">
        <f>W8+W18</f>
        <v>0</v>
      </c>
      <c r="X28" s="16" t="str">
        <f>IF($B28=0,"--",W28/$B28)</f>
        <v>--</v>
      </c>
      <c r="Y28" s="15">
        <f>Y8+Y18</f>
        <v>0</v>
      </c>
      <c r="Z28" s="16" t="str">
        <f>IF($B28=0,"--",Y28/$B28)</f>
        <v>--</v>
      </c>
      <c r="AA28" s="15">
        <f>AA8+AA18</f>
        <v>0</v>
      </c>
      <c r="AB28" s="21" t="str">
        <f>IF($B28=0,"--",AA28/$B28)</f>
        <v>--</v>
      </c>
    </row>
    <row r="29" spans="1:28" ht="15" customHeight="1">
      <c r="A29" s="11" t="s">
        <v>60</v>
      </c>
      <c r="B29" s="15">
        <f t="shared" si="0"/>
        <v>8956</v>
      </c>
      <c r="C29" s="15">
        <f t="shared" si="0"/>
        <v>623</v>
      </c>
      <c r="D29" s="16">
        <f>IF($B29=0,"--",C29/$B29)</f>
        <v>0.06956230460026798</v>
      </c>
      <c r="E29" s="15">
        <f>E9+E19</f>
        <v>2118</v>
      </c>
      <c r="F29" s="16">
        <f>IF($B29=0,"--",E29/$B29)</f>
        <v>0.2364895042429656</v>
      </c>
      <c r="G29" s="15">
        <f>G9+G19</f>
        <v>1986</v>
      </c>
      <c r="H29" s="16">
        <f>IF($B29=0,"--",G29/$B29)</f>
        <v>0.22175078159892808</v>
      </c>
      <c r="I29" s="15">
        <f>I9+I19</f>
        <v>685</v>
      </c>
      <c r="J29" s="16">
        <f>IF($B29=0,"--",I29/$B29)</f>
        <v>0.07648503796337651</v>
      </c>
      <c r="K29" s="15">
        <f>K9+K19</f>
        <v>1394</v>
      </c>
      <c r="L29" s="16">
        <f>IF($B29=0,"--",K29/$B29)</f>
        <v>0.1556498436802144</v>
      </c>
      <c r="M29" s="15">
        <f>M9+M19</f>
        <v>1945</v>
      </c>
      <c r="N29" s="16">
        <f>IF($B29=0,"--",M29/$B29)</f>
        <v>0.21717284502009826</v>
      </c>
      <c r="O29" s="15">
        <f>O9+O19</f>
        <v>5880</v>
      </c>
      <c r="P29" s="16">
        <f>IF($B29=0,"--",O29/$B29)</f>
        <v>0.6565430995980348</v>
      </c>
      <c r="Q29" s="15">
        <f>Q9+Q19</f>
        <v>899</v>
      </c>
      <c r="R29" s="16">
        <f>IF($B29=0,"--",Q29/$B29)</f>
        <v>0.1003796337650737</v>
      </c>
      <c r="S29" s="15">
        <f>S9+S19</f>
        <v>4644</v>
      </c>
      <c r="T29" s="16">
        <f>IF($B29=0,"--",S29/$B29)</f>
        <v>0.5185350602947745</v>
      </c>
      <c r="U29" s="15">
        <f>U9+U19</f>
        <v>777</v>
      </c>
      <c r="V29" s="16">
        <f>IF($B29=0,"--",U29/$B29)</f>
        <v>0.08675748101831175</v>
      </c>
      <c r="W29" s="15">
        <f>W9+W19</f>
        <v>3054</v>
      </c>
      <c r="X29" s="16">
        <f>IF($B29=0,"--",W29/$B29)</f>
        <v>0.3410004466279589</v>
      </c>
      <c r="Y29" s="15">
        <f>Y9+Y19</f>
        <v>864</v>
      </c>
      <c r="Z29" s="16">
        <f>IF($B29=0,"--",Y29/$B29)</f>
        <v>0.0964716391246092</v>
      </c>
      <c r="AA29" s="15">
        <f>AA9+AA19</f>
        <v>1070</v>
      </c>
      <c r="AB29" s="21">
        <f>IF($B29=0,"--",AA29/$B29)</f>
        <v>0.11947297900848593</v>
      </c>
    </row>
    <row r="30" spans="1:28" ht="15" customHeight="1">
      <c r="A30" s="12" t="s">
        <v>61</v>
      </c>
      <c r="B30" s="15">
        <f t="shared" si="0"/>
        <v>227</v>
      </c>
      <c r="C30" s="15">
        <f t="shared" si="0"/>
        <v>30</v>
      </c>
      <c r="D30" s="16">
        <f>IF($B30=0,"--",C30/$B30)</f>
        <v>0.13215859030837004</v>
      </c>
      <c r="E30" s="15">
        <f>E10+E20</f>
        <v>74</v>
      </c>
      <c r="F30" s="16">
        <f>IF($B30=0,"--",E30/$B30)</f>
        <v>0.32599118942731276</v>
      </c>
      <c r="G30" s="15">
        <f>G10+G20</f>
        <v>58</v>
      </c>
      <c r="H30" s="16">
        <f>IF($B30=0,"--",G30/$B30)</f>
        <v>0.2555066079295154</v>
      </c>
      <c r="I30" s="15">
        <f>I10+I20</f>
        <v>28</v>
      </c>
      <c r="J30" s="16">
        <f>IF($B30=0,"--",I30/$B30)</f>
        <v>0.12334801762114538</v>
      </c>
      <c r="K30" s="15">
        <f>K10+K20</f>
        <v>33</v>
      </c>
      <c r="L30" s="16">
        <f>IF($B30=0,"--",K30/$B30)</f>
        <v>0.14537444933920704</v>
      </c>
      <c r="M30" s="15">
        <f>M10+M20</f>
        <v>58</v>
      </c>
      <c r="N30" s="16">
        <f>IF($B30=0,"--",M30/$B30)</f>
        <v>0.2555066079295154</v>
      </c>
      <c r="O30" s="15">
        <f>O10+O20</f>
        <v>148</v>
      </c>
      <c r="P30" s="16">
        <f>IF($B30=0,"--",O30/$B30)</f>
        <v>0.6519823788546255</v>
      </c>
      <c r="Q30" s="15">
        <f>Q10+Q20</f>
        <v>24</v>
      </c>
      <c r="R30" s="16">
        <f>IF($B30=0,"--",Q30/$B30)</f>
        <v>0.10572687224669604</v>
      </c>
      <c r="S30" s="15">
        <f>S10+S20</f>
        <v>94</v>
      </c>
      <c r="T30" s="16">
        <f>IF($B30=0,"--",S30/$B30)</f>
        <v>0.41409691629955947</v>
      </c>
      <c r="U30" s="15">
        <f>U10+U20</f>
        <v>35</v>
      </c>
      <c r="V30" s="16">
        <f>IF($B30=0,"--",U30/$B30)</f>
        <v>0.15418502202643172</v>
      </c>
      <c r="W30" s="15">
        <f>W10+W20</f>
        <v>92</v>
      </c>
      <c r="X30" s="16">
        <f>IF($B30=0,"--",W30/$B30)</f>
        <v>0.4052863436123348</v>
      </c>
      <c r="Y30" s="15">
        <f>Y10+Y20</f>
        <v>25</v>
      </c>
      <c r="Z30" s="16">
        <f>IF($B30=0,"--",Y30/$B30)</f>
        <v>0.11013215859030837</v>
      </c>
      <c r="AA30" s="15">
        <f>AA10+AA20</f>
        <v>18</v>
      </c>
      <c r="AB30" s="21">
        <f>IF($B30=0,"--",AA30/$B30)</f>
        <v>0.07929515418502203</v>
      </c>
    </row>
    <row r="31" spans="1:28" ht="15" customHeight="1">
      <c r="A31" s="12" t="s">
        <v>62</v>
      </c>
      <c r="B31" s="15">
        <f t="shared" si="0"/>
        <v>3564</v>
      </c>
      <c r="C31" s="15">
        <f t="shared" si="0"/>
        <v>267</v>
      </c>
      <c r="D31" s="16">
        <f>IF($B31=0,"--",C31/$B31)</f>
        <v>0.07491582491582492</v>
      </c>
      <c r="E31" s="15">
        <f>E11+E21</f>
        <v>927</v>
      </c>
      <c r="F31" s="16">
        <f>IF($B31=0,"--",E31/$B31)</f>
        <v>0.2601010101010101</v>
      </c>
      <c r="G31" s="15">
        <f>G11+G21</f>
        <v>861</v>
      </c>
      <c r="H31" s="16">
        <f>IF($B31=0,"--",G31/$B31)</f>
        <v>0.2415824915824916</v>
      </c>
      <c r="I31" s="15">
        <f>I11+I21</f>
        <v>342</v>
      </c>
      <c r="J31" s="16">
        <f>IF($B31=0,"--",I31/$B31)</f>
        <v>0.09595959595959595</v>
      </c>
      <c r="K31" s="15">
        <f>K11+K21</f>
        <v>497</v>
      </c>
      <c r="L31" s="16">
        <f>IF($B31=0,"--",K31/$B31)</f>
        <v>0.1394500561167228</v>
      </c>
      <c r="M31" s="15">
        <f>M11+M21</f>
        <v>803</v>
      </c>
      <c r="N31" s="16">
        <f>IF($B31=0,"--",M31/$B31)</f>
        <v>0.22530864197530864</v>
      </c>
      <c r="O31" s="15">
        <f>O11+O21</f>
        <v>2360</v>
      </c>
      <c r="P31" s="16">
        <f>IF($B31=0,"--",O31/$B31)</f>
        <v>0.6621773288439955</v>
      </c>
      <c r="Q31" s="15">
        <f>Q11+Q21</f>
        <v>342</v>
      </c>
      <c r="R31" s="16">
        <f>IF($B31=0,"--",Q31/$B31)</f>
        <v>0.09595959595959595</v>
      </c>
      <c r="S31" s="15">
        <f>S11+S21</f>
        <v>1814</v>
      </c>
      <c r="T31" s="16">
        <f>IF($B31=0,"--",S31/$B31)</f>
        <v>0.5089786756453423</v>
      </c>
      <c r="U31" s="15">
        <f>U11+U21</f>
        <v>362</v>
      </c>
      <c r="V31" s="16">
        <f>IF($B31=0,"--",U31/$B31)</f>
        <v>0.1015712682379349</v>
      </c>
      <c r="W31" s="15">
        <f>W11+W21</f>
        <v>1331</v>
      </c>
      <c r="X31" s="16">
        <f>IF($B31=0,"--",W31/$B31)</f>
        <v>0.3734567901234568</v>
      </c>
      <c r="Y31" s="15">
        <f>Y11+Y21</f>
        <v>271</v>
      </c>
      <c r="Z31" s="16">
        <f>IF($B31=0,"--",Y31/$B31)</f>
        <v>0.0760381593714927</v>
      </c>
      <c r="AA31" s="15">
        <f>AA11+AA21</f>
        <v>263</v>
      </c>
      <c r="AB31" s="21">
        <f>IF($B31=0,"--",AA31/$B31)</f>
        <v>0.07379349046015712</v>
      </c>
    </row>
    <row r="32" spans="1:28" ht="15" customHeight="1">
      <c r="A32" s="22" t="s">
        <v>63</v>
      </c>
      <c r="B32" s="15">
        <f t="shared" si="0"/>
        <v>3088</v>
      </c>
      <c r="C32" s="15">
        <f t="shared" si="0"/>
        <v>222</v>
      </c>
      <c r="D32" s="16">
        <f>IF($B32=0,"--",C32/$B32)</f>
        <v>0.07189119170984457</v>
      </c>
      <c r="E32" s="15">
        <f>E12+E22</f>
        <v>701</v>
      </c>
      <c r="F32" s="16">
        <f>IF($B32=0,"--",E32/$B32)</f>
        <v>0.2270077720207254</v>
      </c>
      <c r="G32" s="15">
        <f>G12+G22</f>
        <v>688</v>
      </c>
      <c r="H32" s="16">
        <f>IF($B32=0,"--",G32/$B32)</f>
        <v>0.22279792746113988</v>
      </c>
      <c r="I32" s="15">
        <f>I12+I22</f>
        <v>237</v>
      </c>
      <c r="J32" s="16">
        <f>IF($B32=0,"--",I32/$B32)</f>
        <v>0.07674870466321243</v>
      </c>
      <c r="K32" s="15">
        <f>K12+K22</f>
        <v>470</v>
      </c>
      <c r="L32" s="16">
        <f>IF($B32=0,"--",K32/$B32)</f>
        <v>0.15220207253886012</v>
      </c>
      <c r="M32" s="15">
        <f>M12+M22</f>
        <v>657</v>
      </c>
      <c r="N32" s="16">
        <f>IF($B32=0,"--",M32/$B32)</f>
        <v>0.21275906735751296</v>
      </c>
      <c r="O32" s="15">
        <f>O12+O22</f>
        <v>2028</v>
      </c>
      <c r="P32" s="16">
        <f>IF($B32=0,"--",O32/$B32)</f>
        <v>0.6567357512953368</v>
      </c>
      <c r="Q32" s="15">
        <f>Q12+Q22</f>
        <v>285</v>
      </c>
      <c r="R32" s="16">
        <f>IF($B32=0,"--",Q32/$B32)</f>
        <v>0.09229274611398963</v>
      </c>
      <c r="S32" s="15">
        <f>S12+S22</f>
        <v>1626</v>
      </c>
      <c r="T32" s="16">
        <f>IF($B32=0,"--",S32/$B32)</f>
        <v>0.5265544041450777</v>
      </c>
      <c r="U32" s="15">
        <f>U12+U22</f>
        <v>242</v>
      </c>
      <c r="V32" s="16">
        <f>IF($B32=0,"--",U32/$B32)</f>
        <v>0.0783678756476684</v>
      </c>
      <c r="W32" s="15">
        <f>W12+W22</f>
        <v>1013</v>
      </c>
      <c r="X32" s="16">
        <f>IF($B32=0,"--",W32/$B32)</f>
        <v>0.3280440414507772</v>
      </c>
      <c r="Y32" s="15">
        <f>Y12+Y22</f>
        <v>306</v>
      </c>
      <c r="Z32" s="16">
        <f>IF($B32=0,"--",Y32/$B32)</f>
        <v>0.09909326424870467</v>
      </c>
      <c r="AA32" s="15">
        <f>AA12+AA22</f>
        <v>355</v>
      </c>
      <c r="AB32" s="21">
        <f>IF($B32=0,"--",AA32/$B32)</f>
        <v>0.11496113989637306</v>
      </c>
    </row>
  </sheetData>
  <sheetProtection/>
  <mergeCells count="57">
    <mergeCell ref="W25:X25"/>
    <mergeCell ref="W15:X15"/>
    <mergeCell ref="W6:X6"/>
    <mergeCell ref="Y6:Z6"/>
    <mergeCell ref="Q26:R26"/>
    <mergeCell ref="AA6:AB6"/>
    <mergeCell ref="Y16:Z16"/>
    <mergeCell ref="E26:F26"/>
    <mergeCell ref="G26:H26"/>
    <mergeCell ref="I26:J26"/>
    <mergeCell ref="Y5:AB5"/>
    <mergeCell ref="Y15:AB15"/>
    <mergeCell ref="Y25:AB25"/>
    <mergeCell ref="W26:X26"/>
    <mergeCell ref="Y26:Z26"/>
    <mergeCell ref="AA16:AB16"/>
    <mergeCell ref="AA26:AB26"/>
    <mergeCell ref="A25:A27"/>
    <mergeCell ref="B25:B26"/>
    <mergeCell ref="C25:L25"/>
    <mergeCell ref="M25:V25"/>
    <mergeCell ref="S26:T26"/>
    <mergeCell ref="U26:V26"/>
    <mergeCell ref="K26:L26"/>
    <mergeCell ref="M26:N26"/>
    <mergeCell ref="O26:P26"/>
    <mergeCell ref="C26:D26"/>
    <mergeCell ref="A15:A17"/>
    <mergeCell ref="B15:B16"/>
    <mergeCell ref="C15:L15"/>
    <mergeCell ref="M15:V15"/>
    <mergeCell ref="C16:D16"/>
    <mergeCell ref="E16:F16"/>
    <mergeCell ref="W5:X5"/>
    <mergeCell ref="O6:P6"/>
    <mergeCell ref="Q6:R6"/>
    <mergeCell ref="O16:P16"/>
    <mergeCell ref="Q16:R16"/>
    <mergeCell ref="S16:T16"/>
    <mergeCell ref="U16:V16"/>
    <mergeCell ref="W16:X16"/>
    <mergeCell ref="K6:L6"/>
    <mergeCell ref="M6:N6"/>
    <mergeCell ref="G16:H16"/>
    <mergeCell ref="I16:J16"/>
    <mergeCell ref="K16:L16"/>
    <mergeCell ref="M16:N16"/>
    <mergeCell ref="A5:A7"/>
    <mergeCell ref="B5:B6"/>
    <mergeCell ref="C5:L5"/>
    <mergeCell ref="M5:V5"/>
    <mergeCell ref="S6:T6"/>
    <mergeCell ref="U6:V6"/>
    <mergeCell ref="C6:D6"/>
    <mergeCell ref="E6:F6"/>
    <mergeCell ref="G6:H6"/>
    <mergeCell ref="I6:J6"/>
  </mergeCells>
  <printOptions horizontalCentered="1"/>
  <pageMargins left="0" right="0" top="0.7086614173228347" bottom="0.7086614173228347" header="0.5118110236220472" footer="0.5118110236220472"/>
  <pageSetup horizontalDpi="300" verticalDpi="300" orientation="landscape" paperSize="9" scale="86" r:id="rId1"/>
  <headerFooter alignWithMargins="0">
    <oddFooter>&amp;R84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福岡国保連</dc:creator>
  <cp:keywords/>
  <dc:description/>
  <cp:lastModifiedBy>石川県</cp:lastModifiedBy>
  <cp:lastPrinted>2014-05-13T02:31:36Z</cp:lastPrinted>
  <dcterms:created xsi:type="dcterms:W3CDTF">2007-08-11T20:52:14Z</dcterms:created>
  <dcterms:modified xsi:type="dcterms:W3CDTF">2014-05-13T03:00:31Z</dcterms:modified>
  <cp:category/>
  <cp:version/>
  <cp:contentType/>
  <cp:contentStatus/>
</cp:coreProperties>
</file>