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7815" windowHeight="8070" tabRatio="592" activeTab="0"/>
  </bookViews>
  <sheets>
    <sheet name="給付費" sheetId="1" r:id="rId1"/>
    <sheet name="諸率" sheetId="2" r:id="rId2"/>
  </sheets>
  <externalReferences>
    <externalReference r:id="rId5"/>
  </externalReferences>
  <definedNames>
    <definedName name="_xlnm.Print_Area" localSheetId="0">'給付費'!$A$1:$M$29</definedName>
    <definedName name="_xlnm.Print_Area" localSheetId="1">'諸率'!$A$1:$V$35</definedName>
  </definedNames>
  <calcPr fullCalcOnLoad="1"/>
</workbook>
</file>

<file path=xl/sharedStrings.xml><?xml version="1.0" encoding="utf-8"?>
<sst xmlns="http://schemas.openxmlformats.org/spreadsheetml/2006/main" count="99" uniqueCount="49">
  <si>
    <t>歯　　　　　　科</t>
  </si>
  <si>
    <t>施  設  療  養　費</t>
  </si>
  <si>
    <t xml:space="preserve"> 訪問看護療養費</t>
  </si>
  <si>
    <t>合　　　　　　計</t>
  </si>
  <si>
    <t xml:space="preserve"> 計</t>
  </si>
  <si>
    <t>入　　　　　院</t>
  </si>
  <si>
    <t>入　　院　　外</t>
  </si>
  <si>
    <t>件     数</t>
  </si>
  <si>
    <t>件   数</t>
  </si>
  <si>
    <t>件  数</t>
  </si>
  <si>
    <t>件 数</t>
  </si>
  <si>
    <t>小 松 市</t>
  </si>
  <si>
    <t>加 賀 市</t>
  </si>
  <si>
    <t>川 北 町</t>
  </si>
  <si>
    <t>南加賀</t>
  </si>
  <si>
    <t>入院外</t>
  </si>
  <si>
    <t>歯科</t>
  </si>
  <si>
    <t>入 院</t>
  </si>
  <si>
    <t>石川県</t>
  </si>
  <si>
    <t>１日当たり診療費 (円)</t>
  </si>
  <si>
    <t>１人当たり医療費 (円)</t>
  </si>
  <si>
    <t>診療費計</t>
  </si>
  <si>
    <t>総 計</t>
  </si>
  <si>
    <t>医　　　　　　　　　　　　　　　　　　　　科</t>
  </si>
  <si>
    <t>能 美 市</t>
  </si>
  <si>
    <t>資料：石川県後期高齢者医療広域連合</t>
  </si>
  <si>
    <t>（注）一部負担金含む</t>
  </si>
  <si>
    <t>薬剤の支給</t>
  </si>
  <si>
    <t>入院時食事療養費・
入院時生活療養費</t>
  </si>
  <si>
    <t>医 療 費 の 支 給 等</t>
  </si>
  <si>
    <t xml:space="preserve"> 金　　額（千円）</t>
  </si>
  <si>
    <t>１件当たり日数（日）</t>
  </si>
  <si>
    <t>１件当たり診療費 (円)</t>
  </si>
  <si>
    <t>市町名</t>
  </si>
  <si>
    <t>被保険者数</t>
  </si>
  <si>
    <t>総人口に占める
被保険者の割合（％）</t>
  </si>
  <si>
    <t>診療費
計</t>
  </si>
  <si>
    <t>（１）医療費</t>
  </si>
  <si>
    <t>19　後期高齢者医療制度</t>
  </si>
  <si>
    <t>③ 総人口に占める被保険者の割合</t>
  </si>
  <si>
    <t>　① 後期高齢者医療診療費</t>
  </si>
  <si>
    <t>② 後期高齢者医療費諸率</t>
  </si>
  <si>
    <t>　　　被保険者数：年度の平均値</t>
  </si>
  <si>
    <t>平成２３年度</t>
  </si>
  <si>
    <t>市町名</t>
  </si>
  <si>
    <t>平成２３年度</t>
  </si>
  <si>
    <t>受診率（月、100人当たり）</t>
  </si>
  <si>
    <t xml:space="preserve"> 総 人 口</t>
  </si>
  <si>
    <t>（注）総人口：平成23年9月30日現在、住民基本台帳人口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</si>
</sst>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#,##0.0_ "/>
    <numFmt numFmtId="180" formatCode="#,##0_);[Red]\(#,##0\)"/>
    <numFmt numFmtId="181" formatCode="0.0\ "/>
    <numFmt numFmtId="182" formatCode="0.0__"/>
    <numFmt numFmtId="183" formatCode="0.0_);[Red]\(0.0\)"/>
    <numFmt numFmtId="184" formatCode="#,##0.00_ "/>
    <numFmt numFmtId="185" formatCode="_ * #,##0_ ;_ * \-#,##0_ ;_ * &quot;-&quot;_ ;_ @__\ "/>
    <numFmt numFmtId="186" formatCode="0_ "/>
    <numFmt numFmtId="187" formatCode="0.000_ "/>
    <numFmt numFmtId="188" formatCode="0.0000_ "/>
    <numFmt numFmtId="189" formatCode="0.000%"/>
    <numFmt numFmtId="190" formatCode="0.0%"/>
    <numFmt numFmtId="191" formatCode="0.0_);\(0.0\)"/>
    <numFmt numFmtId="192" formatCode="#,##0;\-#,##0;&quot;－&quot;"/>
    <numFmt numFmtId="193" formatCode="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57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33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176" fontId="5" fillId="0" borderId="22" xfId="0" applyNumberFormat="1" applyFont="1" applyBorder="1" applyAlignment="1">
      <alignment vertical="center"/>
    </xf>
    <xf numFmtId="0" fontId="6" fillId="33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24" xfId="0" applyFont="1" applyBorder="1" applyAlignment="1">
      <alignment/>
    </xf>
    <xf numFmtId="0" fontId="8" fillId="0" borderId="24" xfId="0" applyFont="1" applyBorder="1" applyAlignment="1">
      <alignment/>
    </xf>
    <xf numFmtId="41" fontId="5" fillId="0" borderId="10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6" fontId="9" fillId="0" borderId="0" xfId="5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192" fontId="9" fillId="0" borderId="0" xfId="50" applyNumberFormat="1" applyFont="1" applyFill="1" applyBorder="1" applyAlignment="1" applyProtection="1">
      <alignment horizontal="right" vertical="center"/>
      <protection locked="0"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178" fontId="6" fillId="33" borderId="0" xfId="0" applyNumberFormat="1" applyFont="1" applyFill="1" applyBorder="1" applyAlignment="1">
      <alignment horizontal="right" wrapText="1"/>
    </xf>
    <xf numFmtId="3" fontId="6" fillId="33" borderId="0" xfId="0" applyNumberFormat="1" applyFont="1" applyFill="1" applyBorder="1" applyAlignment="1">
      <alignment horizontal="right" wrapText="1"/>
    </xf>
    <xf numFmtId="3" fontId="6" fillId="33" borderId="0" xfId="0" applyNumberFormat="1" applyFont="1" applyFill="1" applyBorder="1" applyAlignment="1">
      <alignment horizontal="right" vertical="center"/>
    </xf>
    <xf numFmtId="57" fontId="5" fillId="0" borderId="0" xfId="0" applyNumberFormat="1" applyFont="1" applyAlignment="1">
      <alignment horizontal="right"/>
    </xf>
    <xf numFmtId="0" fontId="6" fillId="33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176" fontId="5" fillId="0" borderId="13" xfId="0" applyNumberFormat="1" applyFont="1" applyFill="1" applyBorder="1" applyAlignment="1">
      <alignment vertical="center"/>
    </xf>
    <xf numFmtId="178" fontId="6" fillId="33" borderId="26" xfId="0" applyNumberFormat="1" applyFont="1" applyFill="1" applyBorder="1" applyAlignment="1">
      <alignment horizontal="right" vertical="center" wrapText="1"/>
    </xf>
    <xf numFmtId="4" fontId="6" fillId="33" borderId="26" xfId="0" applyNumberFormat="1" applyFont="1" applyFill="1" applyBorder="1" applyAlignment="1">
      <alignment horizontal="right" vertical="center" wrapText="1"/>
    </xf>
    <xf numFmtId="180" fontId="6" fillId="33" borderId="26" xfId="0" applyNumberFormat="1" applyFont="1" applyFill="1" applyBorder="1" applyAlignment="1">
      <alignment horizontal="right" vertical="center" wrapText="1"/>
    </xf>
    <xf numFmtId="3" fontId="6" fillId="33" borderId="26" xfId="0" applyNumberFormat="1" applyFont="1" applyFill="1" applyBorder="1" applyAlignment="1">
      <alignment horizontal="right" vertical="center" wrapText="1"/>
    </xf>
    <xf numFmtId="178" fontId="6" fillId="33" borderId="19" xfId="0" applyNumberFormat="1" applyFont="1" applyFill="1" applyBorder="1" applyAlignment="1">
      <alignment horizontal="right" vertical="center" wrapText="1"/>
    </xf>
    <xf numFmtId="4" fontId="6" fillId="33" borderId="19" xfId="0" applyNumberFormat="1" applyFont="1" applyFill="1" applyBorder="1" applyAlignment="1">
      <alignment horizontal="right" vertical="center" wrapText="1"/>
    </xf>
    <xf numFmtId="180" fontId="6" fillId="33" borderId="19" xfId="0" applyNumberFormat="1" applyFont="1" applyFill="1" applyBorder="1" applyAlignment="1">
      <alignment horizontal="right" vertical="center" wrapText="1"/>
    </xf>
    <xf numFmtId="3" fontId="6" fillId="33" borderId="19" xfId="0" applyNumberFormat="1" applyFont="1" applyFill="1" applyBorder="1" applyAlignment="1">
      <alignment horizontal="right" vertical="center" wrapText="1"/>
    </xf>
    <xf numFmtId="178" fontId="6" fillId="33" borderId="27" xfId="0" applyNumberFormat="1" applyFont="1" applyFill="1" applyBorder="1" applyAlignment="1">
      <alignment horizontal="right" vertical="center" wrapText="1"/>
    </xf>
    <xf numFmtId="4" fontId="6" fillId="33" borderId="27" xfId="0" applyNumberFormat="1" applyFont="1" applyFill="1" applyBorder="1" applyAlignment="1">
      <alignment horizontal="right" vertical="center" wrapText="1"/>
    </xf>
    <xf numFmtId="180" fontId="6" fillId="33" borderId="27" xfId="0" applyNumberFormat="1" applyFont="1" applyFill="1" applyBorder="1" applyAlignment="1">
      <alignment horizontal="right" vertical="center" wrapText="1"/>
    </xf>
    <xf numFmtId="3" fontId="6" fillId="33" borderId="27" xfId="0" applyNumberFormat="1" applyFont="1" applyFill="1" applyBorder="1" applyAlignment="1">
      <alignment horizontal="right" vertical="center" wrapText="1"/>
    </xf>
    <xf numFmtId="178" fontId="6" fillId="33" borderId="20" xfId="0" applyNumberFormat="1" applyFont="1" applyFill="1" applyBorder="1" applyAlignment="1">
      <alignment horizontal="right" vertical="center" wrapText="1"/>
    </xf>
    <xf numFmtId="4" fontId="6" fillId="33" borderId="20" xfId="0" applyNumberFormat="1" applyFont="1" applyFill="1" applyBorder="1" applyAlignment="1">
      <alignment horizontal="right" vertical="center" wrapText="1"/>
    </xf>
    <xf numFmtId="180" fontId="6" fillId="33" borderId="20" xfId="0" applyNumberFormat="1" applyFont="1" applyFill="1" applyBorder="1" applyAlignment="1">
      <alignment horizontal="right" vertical="center" wrapText="1"/>
    </xf>
    <xf numFmtId="3" fontId="6" fillId="33" borderId="20" xfId="0" applyNumberFormat="1" applyFont="1" applyFill="1" applyBorder="1" applyAlignment="1">
      <alignment horizontal="right" vertical="center" wrapText="1"/>
    </xf>
    <xf numFmtId="3" fontId="6" fillId="33" borderId="28" xfId="0" applyNumberFormat="1" applyFont="1" applyFill="1" applyBorder="1" applyAlignment="1">
      <alignment horizontal="right" vertical="center" wrapText="1"/>
    </xf>
    <xf numFmtId="3" fontId="6" fillId="33" borderId="12" xfId="0" applyNumberFormat="1" applyFont="1" applyFill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80" fontId="5" fillId="0" borderId="37" xfId="0" applyNumberFormat="1" applyFont="1" applyFill="1" applyBorder="1" applyAlignment="1">
      <alignment vertical="center"/>
    </xf>
    <xf numFmtId="180" fontId="5" fillId="0" borderId="38" xfId="0" applyNumberFormat="1" applyFont="1" applyFill="1" applyBorder="1" applyAlignment="1">
      <alignment vertical="center"/>
    </xf>
    <xf numFmtId="190" fontId="5" fillId="0" borderId="37" xfId="0" applyNumberFormat="1" applyFont="1" applyBorder="1" applyAlignment="1">
      <alignment vertical="center"/>
    </xf>
    <xf numFmtId="190" fontId="5" fillId="0" borderId="38" xfId="0" applyNumberFormat="1" applyFont="1" applyBorder="1" applyAlignment="1">
      <alignment vertical="center"/>
    </xf>
    <xf numFmtId="190" fontId="5" fillId="0" borderId="39" xfId="0" applyNumberFormat="1" applyFont="1" applyFill="1" applyBorder="1" applyAlignment="1">
      <alignment vertical="center"/>
    </xf>
    <xf numFmtId="190" fontId="5" fillId="0" borderId="40" xfId="0" applyNumberFormat="1" applyFont="1" applyFill="1" applyBorder="1" applyAlignment="1">
      <alignment vertical="center"/>
    </xf>
    <xf numFmtId="180" fontId="5" fillId="0" borderId="39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>
      <alignment vertical="center"/>
    </xf>
    <xf numFmtId="180" fontId="5" fillId="0" borderId="42" xfId="0" applyNumberFormat="1" applyFont="1" applyFill="1" applyBorder="1" applyAlignment="1">
      <alignment vertical="center"/>
    </xf>
    <xf numFmtId="180" fontId="5" fillId="0" borderId="34" xfId="0" applyNumberFormat="1" applyFont="1" applyFill="1" applyBorder="1" applyAlignment="1">
      <alignment vertical="center"/>
    </xf>
    <xf numFmtId="180" fontId="5" fillId="0" borderId="35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190" fontId="5" fillId="0" borderId="41" xfId="0" applyNumberFormat="1" applyFont="1" applyFill="1" applyBorder="1" applyAlignment="1">
      <alignment vertical="center"/>
    </xf>
    <xf numFmtId="190" fontId="5" fillId="0" borderId="42" xfId="0" applyNumberFormat="1" applyFont="1" applyFill="1" applyBorder="1" applyAlignment="1">
      <alignment vertical="center"/>
    </xf>
    <xf numFmtId="190" fontId="5" fillId="0" borderId="34" xfId="0" applyNumberFormat="1" applyFont="1" applyFill="1" applyBorder="1" applyAlignment="1">
      <alignment vertical="center"/>
    </xf>
    <xf numFmtId="190" fontId="5" fillId="0" borderId="35" xfId="0" applyNumberFormat="1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10" fillId="0" borderId="0" xfId="5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-niside\Desktop\19&#24460;&#26399;&#39640;&#40802;&#32773;&#21307;&#30274;&#21046;&#24230;(1)&#21307;&#30274;&#36027;%20H23(&#967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付費"/>
      <sheetName val="諸率"/>
    </sheetNames>
    <sheetDataSet>
      <sheetData sheetId="0">
        <row r="11">
          <cell r="F11">
            <v>187213</v>
          </cell>
          <cell r="G11">
            <v>3020468</v>
          </cell>
          <cell r="H11">
            <v>17388</v>
          </cell>
          <cell r="I11">
            <v>295475</v>
          </cell>
        </row>
        <row r="12">
          <cell r="F12">
            <v>144340</v>
          </cell>
          <cell r="G12">
            <v>2613101</v>
          </cell>
          <cell r="H12">
            <v>13010</v>
          </cell>
          <cell r="I12">
            <v>212194</v>
          </cell>
        </row>
        <row r="13">
          <cell r="F13">
            <v>72263</v>
          </cell>
          <cell r="G13">
            <v>1220646</v>
          </cell>
          <cell r="H13">
            <v>6411</v>
          </cell>
          <cell r="I13">
            <v>113744</v>
          </cell>
        </row>
        <row r="14">
          <cell r="F14">
            <v>8265</v>
          </cell>
          <cell r="G14">
            <v>115296</v>
          </cell>
          <cell r="H14">
            <v>713</v>
          </cell>
          <cell r="I14">
            <v>11419</v>
          </cell>
        </row>
        <row r="16">
          <cell r="F16">
            <v>2027827</v>
          </cell>
          <cell r="G16">
            <v>36987653</v>
          </cell>
          <cell r="H16">
            <v>172935</v>
          </cell>
          <cell r="I16">
            <v>2922702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SheetLayoutView="100" zoomScalePageLayoutView="0" workbookViewId="0" topLeftCell="A6">
      <selection activeCell="B17" sqref="B17"/>
    </sheetView>
  </sheetViews>
  <sheetFormatPr defaultColWidth="9.00390625" defaultRowHeight="13.5"/>
  <cols>
    <col min="1" max="1" width="9.00390625" style="2" customWidth="1"/>
    <col min="2" max="2" width="11.625" style="2" customWidth="1"/>
    <col min="3" max="3" width="17.25390625" style="2" customWidth="1"/>
    <col min="4" max="4" width="9.50390625" style="2" customWidth="1"/>
    <col min="5" max="5" width="16.50390625" style="2" customWidth="1"/>
    <col min="6" max="6" width="11.50390625" style="2" customWidth="1"/>
    <col min="7" max="7" width="16.375" style="2" customWidth="1"/>
    <col min="8" max="8" width="11.125" style="2" customWidth="1"/>
    <col min="9" max="9" width="17.50390625" style="2" customWidth="1"/>
    <col min="10" max="10" width="13.00390625" style="2" customWidth="1"/>
    <col min="11" max="11" width="16.375" style="2" customWidth="1"/>
    <col min="12" max="12" width="9.375" style="2" customWidth="1"/>
    <col min="13" max="13" width="17.75390625" style="2" customWidth="1"/>
    <col min="14" max="14" width="9.375" style="2" bestFit="1" customWidth="1"/>
    <col min="15" max="15" width="11.375" style="2" customWidth="1"/>
    <col min="16" max="16" width="9.25390625" style="2" bestFit="1" customWidth="1"/>
    <col min="17" max="17" width="12.125" style="2" customWidth="1"/>
    <col min="18" max="18" width="10.00390625" style="2" bestFit="1" customWidth="1"/>
    <col min="19" max="19" width="13.75390625" style="2" customWidth="1"/>
    <col min="20" max="20" width="11.125" style="2" bestFit="1" customWidth="1"/>
    <col min="21" max="21" width="16.25390625" style="2" customWidth="1"/>
    <col min="22" max="22" width="13.75390625" style="2" customWidth="1"/>
    <col min="23" max="23" width="18.50390625" style="2" customWidth="1"/>
    <col min="24" max="16384" width="9.00390625" style="2" customWidth="1"/>
  </cols>
  <sheetData>
    <row r="1" spans="1:13" ht="30" customHeight="1">
      <c r="A1" s="67" t="s">
        <v>38</v>
      </c>
      <c r="M1" s="59" t="s">
        <v>25</v>
      </c>
    </row>
    <row r="2" spans="1:13" ht="21.75" customHeight="1">
      <c r="A2" s="1"/>
      <c r="M2" s="61"/>
    </row>
    <row r="3" spans="1:13" ht="21.75" customHeight="1">
      <c r="A3" s="1" t="s">
        <v>37</v>
      </c>
      <c r="M3" s="61"/>
    </row>
    <row r="4" spans="1:13" ht="21.75" customHeight="1">
      <c r="A4" s="1"/>
      <c r="M4" s="61"/>
    </row>
    <row r="5" spans="1:13" ht="21.75" customHeight="1">
      <c r="A5" s="64" t="s">
        <v>40</v>
      </c>
      <c r="M5" s="61"/>
    </row>
    <row r="6" ht="21.75" customHeight="1">
      <c r="M6" s="3"/>
    </row>
    <row r="7" spans="1:13" s="24" customFormat="1" ht="21.75" customHeight="1">
      <c r="A7" s="23" t="s">
        <v>43</v>
      </c>
      <c r="B7" s="21"/>
      <c r="M7" s="22"/>
    </row>
    <row r="8" spans="1:13" ht="21.75" customHeight="1">
      <c r="A8" s="87" t="s">
        <v>44</v>
      </c>
      <c r="B8" s="96" t="s">
        <v>23</v>
      </c>
      <c r="C8" s="98"/>
      <c r="D8" s="98"/>
      <c r="E8" s="98"/>
      <c r="F8" s="98"/>
      <c r="G8" s="97"/>
      <c r="H8" s="91" t="s">
        <v>0</v>
      </c>
      <c r="I8" s="92"/>
      <c r="J8" s="91" t="s">
        <v>27</v>
      </c>
      <c r="K8" s="92"/>
      <c r="L8" s="95" t="s">
        <v>28</v>
      </c>
      <c r="M8" s="92"/>
    </row>
    <row r="9" spans="1:13" ht="21.75" customHeight="1">
      <c r="A9" s="88"/>
      <c r="B9" s="96" t="s">
        <v>4</v>
      </c>
      <c r="C9" s="97"/>
      <c r="D9" s="96" t="s">
        <v>5</v>
      </c>
      <c r="E9" s="97"/>
      <c r="F9" s="96" t="s">
        <v>6</v>
      </c>
      <c r="G9" s="97"/>
      <c r="H9" s="93"/>
      <c r="I9" s="94"/>
      <c r="J9" s="93"/>
      <c r="K9" s="94"/>
      <c r="L9" s="93"/>
      <c r="M9" s="94"/>
    </row>
    <row r="10" spans="1:13" ht="21.75" customHeight="1">
      <c r="A10" s="89"/>
      <c r="B10" s="6" t="s">
        <v>7</v>
      </c>
      <c r="C10" s="6" t="s">
        <v>30</v>
      </c>
      <c r="D10" s="6" t="s">
        <v>8</v>
      </c>
      <c r="E10" s="6" t="s">
        <v>30</v>
      </c>
      <c r="F10" s="6" t="s">
        <v>7</v>
      </c>
      <c r="G10" s="6" t="s">
        <v>30</v>
      </c>
      <c r="H10" s="5" t="s">
        <v>7</v>
      </c>
      <c r="I10" s="6" t="s">
        <v>30</v>
      </c>
      <c r="J10" s="6" t="s">
        <v>9</v>
      </c>
      <c r="K10" s="6" t="s">
        <v>30</v>
      </c>
      <c r="L10" s="6" t="s">
        <v>9</v>
      </c>
      <c r="M10" s="6" t="s">
        <v>30</v>
      </c>
    </row>
    <row r="11" spans="1:13" ht="21.75" customHeight="1">
      <c r="A11" s="4" t="s">
        <v>11</v>
      </c>
      <c r="B11" s="44">
        <f aca="true" t="shared" si="0" ref="B11:C14">D11+F11</f>
        <v>199755</v>
      </c>
      <c r="C11" s="44">
        <f t="shared" si="0"/>
        <v>8893546</v>
      </c>
      <c r="D11" s="44">
        <v>12542</v>
      </c>
      <c r="E11" s="44">
        <v>5873078</v>
      </c>
      <c r="F11" s="44">
        <v>187213</v>
      </c>
      <c r="G11" s="44">
        <v>3020468</v>
      </c>
      <c r="H11" s="44">
        <v>17388</v>
      </c>
      <c r="I11" s="44">
        <v>295475</v>
      </c>
      <c r="J11" s="68">
        <v>118067</v>
      </c>
      <c r="K11" s="44">
        <v>2221704</v>
      </c>
      <c r="L11" s="44">
        <v>11748</v>
      </c>
      <c r="M11" s="44">
        <v>403230</v>
      </c>
    </row>
    <row r="12" spans="1:13" ht="21.75" customHeight="1">
      <c r="A12" s="8" t="s">
        <v>12</v>
      </c>
      <c r="B12" s="9">
        <f t="shared" si="0"/>
        <v>156740</v>
      </c>
      <c r="C12" s="9">
        <f t="shared" si="0"/>
        <v>8383322</v>
      </c>
      <c r="D12" s="9">
        <v>12400</v>
      </c>
      <c r="E12" s="9">
        <v>5770221</v>
      </c>
      <c r="F12" s="9">
        <v>144340</v>
      </c>
      <c r="G12" s="9">
        <v>2613101</v>
      </c>
      <c r="H12" s="9">
        <v>13010</v>
      </c>
      <c r="I12" s="9">
        <v>212194</v>
      </c>
      <c r="J12" s="9">
        <v>84064</v>
      </c>
      <c r="K12" s="9">
        <v>1648755</v>
      </c>
      <c r="L12" s="9">
        <v>11877</v>
      </c>
      <c r="M12" s="9">
        <v>463281</v>
      </c>
    </row>
    <row r="13" spans="1:13" ht="21.75" customHeight="1">
      <c r="A13" s="31" t="s">
        <v>24</v>
      </c>
      <c r="B13" s="9">
        <f t="shared" si="0"/>
        <v>77963</v>
      </c>
      <c r="C13" s="9">
        <f t="shared" si="0"/>
        <v>4115518</v>
      </c>
      <c r="D13" s="9">
        <v>5700</v>
      </c>
      <c r="E13" s="9">
        <v>2894872</v>
      </c>
      <c r="F13" s="9">
        <v>72263</v>
      </c>
      <c r="G13" s="9">
        <v>1220646</v>
      </c>
      <c r="H13" s="9">
        <v>6411</v>
      </c>
      <c r="I13" s="9">
        <v>113744</v>
      </c>
      <c r="J13" s="9">
        <v>39908</v>
      </c>
      <c r="K13" s="9">
        <v>712810</v>
      </c>
      <c r="L13" s="9">
        <v>5359</v>
      </c>
      <c r="M13" s="9">
        <v>194003</v>
      </c>
    </row>
    <row r="14" spans="1:13" ht="21.75" customHeight="1">
      <c r="A14" s="10" t="s">
        <v>13</v>
      </c>
      <c r="B14" s="11">
        <f t="shared" si="0"/>
        <v>8902</v>
      </c>
      <c r="C14" s="11">
        <f t="shared" si="0"/>
        <v>460191</v>
      </c>
      <c r="D14" s="11">
        <v>637</v>
      </c>
      <c r="E14" s="11">
        <v>344895</v>
      </c>
      <c r="F14" s="11">
        <v>8265</v>
      </c>
      <c r="G14" s="11">
        <v>115296</v>
      </c>
      <c r="H14" s="11">
        <v>713</v>
      </c>
      <c r="I14" s="11">
        <v>11419</v>
      </c>
      <c r="J14" s="11">
        <v>5618</v>
      </c>
      <c r="K14" s="11">
        <v>108037</v>
      </c>
      <c r="L14" s="11">
        <v>600</v>
      </c>
      <c r="M14" s="11">
        <v>22656</v>
      </c>
    </row>
    <row r="15" spans="1:13" ht="21.75" customHeight="1">
      <c r="A15" s="5" t="s">
        <v>14</v>
      </c>
      <c r="B15" s="12">
        <f>D15+F15</f>
        <v>443360</v>
      </c>
      <c r="C15" s="12">
        <f>E15+G15</f>
        <v>21852577</v>
      </c>
      <c r="D15" s="12">
        <f>SUM(D11:D14)</f>
        <v>31279</v>
      </c>
      <c r="E15" s="12">
        <f aca="true" t="shared" si="1" ref="E15:M15">SUM(E11:E14)</f>
        <v>14883066</v>
      </c>
      <c r="F15" s="12">
        <f t="shared" si="1"/>
        <v>412081</v>
      </c>
      <c r="G15" s="12">
        <f t="shared" si="1"/>
        <v>6969511</v>
      </c>
      <c r="H15" s="12">
        <f t="shared" si="1"/>
        <v>37522</v>
      </c>
      <c r="I15" s="12">
        <f t="shared" si="1"/>
        <v>632832</v>
      </c>
      <c r="J15" s="12">
        <f t="shared" si="1"/>
        <v>247657</v>
      </c>
      <c r="K15" s="12">
        <f t="shared" si="1"/>
        <v>4691306</v>
      </c>
      <c r="L15" s="12">
        <f t="shared" si="1"/>
        <v>29584</v>
      </c>
      <c r="M15" s="12">
        <f t="shared" si="1"/>
        <v>1083170</v>
      </c>
    </row>
    <row r="16" spans="1:13" ht="21.75" customHeight="1">
      <c r="A16" s="6" t="s">
        <v>18</v>
      </c>
      <c r="B16" s="13">
        <f>D16+F16</f>
        <v>2182986</v>
      </c>
      <c r="C16" s="13">
        <f>E16+G16</f>
        <v>114012035</v>
      </c>
      <c r="D16" s="13">
        <v>155159</v>
      </c>
      <c r="E16" s="13">
        <v>77024382</v>
      </c>
      <c r="F16" s="13">
        <v>2027827</v>
      </c>
      <c r="G16" s="13">
        <v>36987653</v>
      </c>
      <c r="H16" s="13">
        <v>172935</v>
      </c>
      <c r="I16" s="13">
        <v>2922702</v>
      </c>
      <c r="J16" s="13">
        <v>1048511</v>
      </c>
      <c r="K16" s="13">
        <v>20384231</v>
      </c>
      <c r="L16" s="13">
        <v>147320</v>
      </c>
      <c r="M16" s="13">
        <v>5382633</v>
      </c>
    </row>
    <row r="17" spans="1:13" ht="21.7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ht="21.75" customHeight="1"/>
    <row r="19" spans="1:11" ht="21.75" customHeight="1">
      <c r="A19" s="87" t="s">
        <v>44</v>
      </c>
      <c r="B19" s="91" t="s">
        <v>1</v>
      </c>
      <c r="C19" s="92"/>
      <c r="D19" s="91" t="s">
        <v>2</v>
      </c>
      <c r="E19" s="92"/>
      <c r="F19" s="91" t="s">
        <v>29</v>
      </c>
      <c r="G19" s="92"/>
      <c r="H19" s="91" t="s">
        <v>3</v>
      </c>
      <c r="I19" s="92"/>
      <c r="J19" s="45"/>
      <c r="K19" s="90"/>
    </row>
    <row r="20" spans="1:11" ht="21.75" customHeight="1">
      <c r="A20" s="88"/>
      <c r="B20" s="93"/>
      <c r="C20" s="94"/>
      <c r="D20" s="93"/>
      <c r="E20" s="94"/>
      <c r="F20" s="93"/>
      <c r="G20" s="94"/>
      <c r="H20" s="93"/>
      <c r="I20" s="94"/>
      <c r="J20" s="45"/>
      <c r="K20" s="90"/>
    </row>
    <row r="21" spans="1:11" ht="21.75" customHeight="1">
      <c r="A21" s="89"/>
      <c r="B21" s="6" t="s">
        <v>9</v>
      </c>
      <c r="C21" s="6" t="s">
        <v>30</v>
      </c>
      <c r="D21" s="6" t="s">
        <v>10</v>
      </c>
      <c r="E21" s="6" t="s">
        <v>30</v>
      </c>
      <c r="F21" s="6" t="s">
        <v>9</v>
      </c>
      <c r="G21" s="6" t="s">
        <v>30</v>
      </c>
      <c r="H21" s="6" t="s">
        <v>7</v>
      </c>
      <c r="I21" s="6" t="s">
        <v>30</v>
      </c>
      <c r="J21" s="45"/>
      <c r="K21" s="45"/>
    </row>
    <row r="22" spans="1:11" ht="21.75" customHeight="1">
      <c r="A22" s="7" t="s">
        <v>11</v>
      </c>
      <c r="B22" s="40">
        <v>0</v>
      </c>
      <c r="C22" s="40">
        <v>0</v>
      </c>
      <c r="D22" s="44">
        <v>556</v>
      </c>
      <c r="E22" s="44">
        <v>53464</v>
      </c>
      <c r="F22" s="44">
        <v>8943</v>
      </c>
      <c r="G22" s="44">
        <v>111782</v>
      </c>
      <c r="H22" s="44">
        <f aca="true" t="shared" si="2" ref="H22:I25">B11+H11+J11+L11+B22+D22+F22</f>
        <v>356457</v>
      </c>
      <c r="I22" s="44">
        <f t="shared" si="2"/>
        <v>11979201</v>
      </c>
      <c r="J22" s="46"/>
      <c r="K22" s="46"/>
    </row>
    <row r="23" spans="1:11" ht="21.75" customHeight="1">
      <c r="A23" s="8" t="s">
        <v>12</v>
      </c>
      <c r="B23" s="41">
        <v>0</v>
      </c>
      <c r="C23" s="41">
        <v>0</v>
      </c>
      <c r="D23" s="9">
        <v>190</v>
      </c>
      <c r="E23" s="9">
        <v>13784</v>
      </c>
      <c r="F23" s="9">
        <v>5695</v>
      </c>
      <c r="G23" s="9">
        <v>88632</v>
      </c>
      <c r="H23" s="9">
        <f t="shared" si="2"/>
        <v>271576</v>
      </c>
      <c r="I23" s="9">
        <f t="shared" si="2"/>
        <v>10809968</v>
      </c>
      <c r="J23" s="46"/>
      <c r="K23" s="46"/>
    </row>
    <row r="24" spans="1:11" ht="21.75" customHeight="1">
      <c r="A24" s="8" t="s">
        <v>24</v>
      </c>
      <c r="B24" s="41">
        <v>0</v>
      </c>
      <c r="C24" s="41">
        <v>0</v>
      </c>
      <c r="D24" s="9">
        <v>127</v>
      </c>
      <c r="E24" s="9">
        <v>7367</v>
      </c>
      <c r="F24" s="9">
        <v>3387</v>
      </c>
      <c r="G24" s="9">
        <v>42699</v>
      </c>
      <c r="H24" s="9">
        <f t="shared" si="2"/>
        <v>133155</v>
      </c>
      <c r="I24" s="9">
        <f t="shared" si="2"/>
        <v>5186141</v>
      </c>
      <c r="J24" s="46"/>
      <c r="K24" s="46"/>
    </row>
    <row r="25" spans="1:11" ht="21.75" customHeight="1">
      <c r="A25" s="10" t="s">
        <v>13</v>
      </c>
      <c r="B25" s="42">
        <v>0</v>
      </c>
      <c r="C25" s="42">
        <v>0</v>
      </c>
      <c r="D25" s="11">
        <v>2</v>
      </c>
      <c r="E25" s="11">
        <v>241</v>
      </c>
      <c r="F25" s="11">
        <v>513</v>
      </c>
      <c r="G25" s="11">
        <v>7383</v>
      </c>
      <c r="H25" s="11">
        <f t="shared" si="2"/>
        <v>16348</v>
      </c>
      <c r="I25" s="11">
        <f t="shared" si="2"/>
        <v>609927</v>
      </c>
      <c r="J25" s="46"/>
      <c r="K25" s="46"/>
    </row>
    <row r="26" spans="1:11" ht="21.75" customHeight="1">
      <c r="A26" s="5" t="s">
        <v>14</v>
      </c>
      <c r="B26" s="40">
        <v>0</v>
      </c>
      <c r="C26" s="40">
        <f aca="true" t="shared" si="3" ref="C26:I26">SUM(C22:C25)</f>
        <v>0</v>
      </c>
      <c r="D26" s="40">
        <f t="shared" si="3"/>
        <v>875</v>
      </c>
      <c r="E26" s="40">
        <f t="shared" si="3"/>
        <v>74856</v>
      </c>
      <c r="F26" s="40">
        <f t="shared" si="3"/>
        <v>18538</v>
      </c>
      <c r="G26" s="40">
        <f t="shared" si="3"/>
        <v>250496</v>
      </c>
      <c r="H26" s="13">
        <f>SUM(H22:H25)</f>
        <v>777536</v>
      </c>
      <c r="I26" s="13">
        <f t="shared" si="3"/>
        <v>28585237</v>
      </c>
      <c r="J26" s="46"/>
      <c r="K26" s="46"/>
    </row>
    <row r="27" spans="1:11" ht="21.75" customHeight="1">
      <c r="A27" s="6" t="s">
        <v>18</v>
      </c>
      <c r="B27" s="43">
        <v>0</v>
      </c>
      <c r="C27" s="43">
        <v>0</v>
      </c>
      <c r="D27" s="43">
        <v>3356</v>
      </c>
      <c r="E27" s="13">
        <v>261542</v>
      </c>
      <c r="F27" s="13">
        <v>93135</v>
      </c>
      <c r="G27" s="13">
        <v>1291150</v>
      </c>
      <c r="H27" s="13">
        <f>B16+H16+J16+L16+B27+D27+F27</f>
        <v>3648243</v>
      </c>
      <c r="I27" s="13">
        <f>C16+I16+K16+M16+C27+E27+G27</f>
        <v>144254293</v>
      </c>
      <c r="J27" s="46"/>
      <c r="K27" s="46"/>
    </row>
    <row r="28" spans="1:12" ht="21.75" customHeight="1">
      <c r="A28" s="48" t="s">
        <v>26</v>
      </c>
      <c r="B28" s="35"/>
      <c r="C28" s="35"/>
      <c r="D28" s="35"/>
      <c r="E28" s="35"/>
      <c r="F28" s="35"/>
      <c r="G28" s="35"/>
      <c r="H28" s="33"/>
      <c r="I28" s="47"/>
      <c r="J28" s="33"/>
      <c r="K28" s="33"/>
      <c r="L28" s="34"/>
    </row>
    <row r="29" spans="1:12" ht="21.75" customHeight="1">
      <c r="A29" s="48"/>
      <c r="B29" s="33"/>
      <c r="C29" s="33"/>
      <c r="D29" s="33"/>
      <c r="E29" s="33"/>
      <c r="F29" s="33"/>
      <c r="G29" s="33"/>
      <c r="H29" s="33"/>
      <c r="I29" s="47"/>
      <c r="J29" s="33"/>
      <c r="K29" s="33"/>
      <c r="L29" s="34"/>
    </row>
    <row r="30" spans="1:12" ht="21.75" customHeigh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</row>
    <row r="31" spans="1:12" ht="21.75" customHeight="1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</sheetData>
  <sheetProtection/>
  <mergeCells count="14">
    <mergeCell ref="A8:A10"/>
    <mergeCell ref="L8:M9"/>
    <mergeCell ref="B9:C9"/>
    <mergeCell ref="D9:E9"/>
    <mergeCell ref="F9:G9"/>
    <mergeCell ref="B8:G8"/>
    <mergeCell ref="H8:I9"/>
    <mergeCell ref="J8:K9"/>
    <mergeCell ref="A19:A21"/>
    <mergeCell ref="K19:K20"/>
    <mergeCell ref="B19:C20"/>
    <mergeCell ref="D19:E20"/>
    <mergeCell ref="F19:G20"/>
    <mergeCell ref="H19:I20"/>
  </mergeCells>
  <printOptions/>
  <pageMargins left="0.4724409448818898" right="0.2755905511811024" top="0.7874015748031497" bottom="1.1023622047244095" header="0.5118110236220472" footer="0.5118110236220472"/>
  <pageSetup firstPageNumber="80" useFirstPageNumber="1" horizontalDpi="600" verticalDpi="600" orientation="landscape" paperSize="9" scale="78" r:id="rId1"/>
  <headerFooter alignWithMargins="0">
    <oddFooter>&amp;R77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showGridLines="0" tabSelected="1" zoomScaleSheetLayoutView="40" zoomScalePageLayoutView="0" workbookViewId="0" topLeftCell="A1">
      <selection activeCell="B17" sqref="B17"/>
    </sheetView>
  </sheetViews>
  <sheetFormatPr defaultColWidth="9.00390625" defaultRowHeight="13.5"/>
  <cols>
    <col min="1" max="1" width="9.25390625" style="2" customWidth="1"/>
    <col min="2" max="2" width="7.375" style="2" customWidth="1"/>
    <col min="3" max="3" width="8.375" style="2" customWidth="1"/>
    <col min="4" max="4" width="7.375" style="2" customWidth="1"/>
    <col min="5" max="5" width="8.125" style="2" customWidth="1"/>
    <col min="6" max="6" width="8.50390625" style="2" customWidth="1"/>
    <col min="7" max="7" width="7.50390625" style="2" customWidth="1"/>
    <col min="8" max="8" width="7.75390625" style="2" customWidth="1"/>
    <col min="9" max="9" width="8.25390625" style="2" customWidth="1"/>
    <col min="10" max="17" width="9.625" style="2" customWidth="1"/>
    <col min="18" max="21" width="9.875" style="2" customWidth="1"/>
    <col min="22" max="22" width="10.50390625" style="2" bestFit="1" customWidth="1"/>
    <col min="23" max="16384" width="9.00390625" style="2" customWidth="1"/>
  </cols>
  <sheetData>
    <row r="1" spans="1:22" ht="21.75" customHeight="1">
      <c r="A1" s="65" t="s">
        <v>41</v>
      </c>
      <c r="B1" s="39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21.75" customHeight="1">
      <c r="A2" s="54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60" t="s">
        <v>45</v>
      </c>
    </row>
    <row r="3" spans="1:22" ht="21.75" customHeight="1">
      <c r="A3" s="14"/>
      <c r="B3" s="126" t="s">
        <v>46</v>
      </c>
      <c r="C3" s="127"/>
      <c r="D3" s="127"/>
      <c r="E3" s="129"/>
      <c r="F3" s="126" t="s">
        <v>31</v>
      </c>
      <c r="G3" s="127"/>
      <c r="H3" s="127"/>
      <c r="I3" s="128"/>
      <c r="J3" s="126" t="s">
        <v>32</v>
      </c>
      <c r="K3" s="127"/>
      <c r="L3" s="127"/>
      <c r="M3" s="129"/>
      <c r="N3" s="126" t="s">
        <v>19</v>
      </c>
      <c r="O3" s="127"/>
      <c r="P3" s="127"/>
      <c r="Q3" s="129"/>
      <c r="R3" s="126" t="s">
        <v>20</v>
      </c>
      <c r="S3" s="127"/>
      <c r="T3" s="127"/>
      <c r="U3" s="127"/>
      <c r="V3" s="129"/>
    </row>
    <row r="4" spans="1:22" ht="21.75" customHeight="1">
      <c r="A4" s="15" t="s">
        <v>44</v>
      </c>
      <c r="B4" s="113" t="s">
        <v>17</v>
      </c>
      <c r="C4" s="113" t="s">
        <v>15</v>
      </c>
      <c r="D4" s="113" t="s">
        <v>16</v>
      </c>
      <c r="E4" s="137" t="s">
        <v>36</v>
      </c>
      <c r="F4" s="113" t="s">
        <v>17</v>
      </c>
      <c r="G4" s="113" t="s">
        <v>15</v>
      </c>
      <c r="H4" s="113" t="s">
        <v>16</v>
      </c>
      <c r="I4" s="113" t="s">
        <v>36</v>
      </c>
      <c r="J4" s="113" t="s">
        <v>17</v>
      </c>
      <c r="K4" s="113" t="s">
        <v>15</v>
      </c>
      <c r="L4" s="113" t="s">
        <v>16</v>
      </c>
      <c r="M4" s="113" t="s">
        <v>36</v>
      </c>
      <c r="N4" s="113" t="s">
        <v>17</v>
      </c>
      <c r="O4" s="113" t="s">
        <v>15</v>
      </c>
      <c r="P4" s="113" t="s">
        <v>16</v>
      </c>
      <c r="Q4" s="113" t="s">
        <v>36</v>
      </c>
      <c r="R4" s="113" t="s">
        <v>17</v>
      </c>
      <c r="S4" s="113" t="s">
        <v>15</v>
      </c>
      <c r="T4" s="113" t="s">
        <v>16</v>
      </c>
      <c r="U4" s="113" t="s">
        <v>21</v>
      </c>
      <c r="V4" s="113" t="s">
        <v>22</v>
      </c>
    </row>
    <row r="5" spans="1:22" ht="21.75" customHeight="1">
      <c r="A5" s="16"/>
      <c r="B5" s="134"/>
      <c r="C5" s="125"/>
      <c r="D5" s="125"/>
      <c r="E5" s="138"/>
      <c r="F5" s="134"/>
      <c r="G5" s="125"/>
      <c r="H5" s="125"/>
      <c r="I5" s="125"/>
      <c r="J5" s="114"/>
      <c r="K5" s="114"/>
      <c r="L5" s="114"/>
      <c r="M5" s="114"/>
      <c r="N5" s="114"/>
      <c r="O5" s="114"/>
      <c r="P5" s="114"/>
      <c r="Q5" s="114"/>
      <c r="R5" s="134"/>
      <c r="S5" s="125"/>
      <c r="T5" s="125"/>
      <c r="U5" s="125"/>
      <c r="V5" s="125"/>
    </row>
    <row r="6" spans="1:22" ht="21" customHeight="1">
      <c r="A6" s="14" t="s">
        <v>11</v>
      </c>
      <c r="B6" s="69">
        <v>7.97</v>
      </c>
      <c r="C6" s="69">
        <v>129.74</v>
      </c>
      <c r="D6" s="69">
        <v>11.05</v>
      </c>
      <c r="E6" s="69">
        <v>137.94</v>
      </c>
      <c r="F6" s="70">
        <v>2.89</v>
      </c>
      <c r="G6" s="70">
        <v>1.93</v>
      </c>
      <c r="H6" s="70">
        <v>2.35</v>
      </c>
      <c r="I6" s="70">
        <v>2.89</v>
      </c>
      <c r="J6" s="71">
        <v>468273</v>
      </c>
      <c r="K6" s="71">
        <f>'[1]給付費'!G11/'[1]給付費'!F11*1000</f>
        <v>16133.858225657406</v>
      </c>
      <c r="L6" s="71">
        <f>'[1]給付費'!I11/'[1]給付費'!H11*1000</f>
        <v>16993.041177823787</v>
      </c>
      <c r="M6" s="71">
        <v>44175</v>
      </c>
      <c r="N6" s="71">
        <v>26007</v>
      </c>
      <c r="O6" s="71">
        <v>8356</v>
      </c>
      <c r="P6" s="71">
        <v>7221</v>
      </c>
      <c r="Q6" s="71">
        <v>15269</v>
      </c>
      <c r="R6" s="72">
        <v>447711</v>
      </c>
      <c r="S6" s="72">
        <v>230254</v>
      </c>
      <c r="T6" s="72">
        <v>22524</v>
      </c>
      <c r="U6" s="72">
        <v>731228</v>
      </c>
      <c r="V6" s="72">
        <v>943927</v>
      </c>
    </row>
    <row r="7" spans="1:22" ht="21.75" customHeight="1">
      <c r="A7" s="17" t="s">
        <v>12</v>
      </c>
      <c r="B7" s="73">
        <v>9.94</v>
      </c>
      <c r="C7" s="73">
        <v>126.18</v>
      </c>
      <c r="D7" s="73">
        <v>10.43</v>
      </c>
      <c r="E7" s="73">
        <v>136.03</v>
      </c>
      <c r="F7" s="74">
        <v>3.4</v>
      </c>
      <c r="G7" s="74">
        <v>2.08</v>
      </c>
      <c r="H7" s="74">
        <v>2.26</v>
      </c>
      <c r="I7" s="74">
        <v>3.4</v>
      </c>
      <c r="J7" s="75">
        <v>465340</v>
      </c>
      <c r="K7" s="75">
        <f>'[1]給付費'!G12/'[1]給付費'!F12*1000</f>
        <v>18103.789663294996</v>
      </c>
      <c r="L7" s="75">
        <f>'[1]給付費'!I12/'[1]給付費'!H12*1000</f>
        <v>16310.069177555724</v>
      </c>
      <c r="M7" s="75">
        <v>53366</v>
      </c>
      <c r="N7" s="75">
        <v>23322</v>
      </c>
      <c r="O7" s="75">
        <v>8702</v>
      </c>
      <c r="P7" s="75">
        <v>7211</v>
      </c>
      <c r="Q7" s="75">
        <v>15696</v>
      </c>
      <c r="R7" s="76">
        <v>554882</v>
      </c>
      <c r="S7" s="76">
        <v>251284</v>
      </c>
      <c r="T7" s="76">
        <v>20405</v>
      </c>
      <c r="U7" s="76">
        <v>871122</v>
      </c>
      <c r="V7" s="76">
        <v>1084070</v>
      </c>
    </row>
    <row r="8" spans="1:22" ht="21.75" customHeight="1">
      <c r="A8" s="15" t="s">
        <v>24</v>
      </c>
      <c r="B8" s="73">
        <v>9.16</v>
      </c>
      <c r="C8" s="73">
        <v>126.67</v>
      </c>
      <c r="D8" s="73">
        <v>10.3</v>
      </c>
      <c r="E8" s="73">
        <v>135.58</v>
      </c>
      <c r="F8" s="74">
        <v>3.26</v>
      </c>
      <c r="G8" s="74">
        <v>2.08</v>
      </c>
      <c r="H8" s="74">
        <v>2.56</v>
      </c>
      <c r="I8" s="74">
        <v>3.26</v>
      </c>
      <c r="J8" s="75">
        <v>507872</v>
      </c>
      <c r="K8" s="75">
        <f>'[1]給付費'!G13/'[1]給付費'!F13*1000</f>
        <v>16891.714985538933</v>
      </c>
      <c r="L8" s="75">
        <f>'[1]給付費'!I13/'[1]給付費'!H13*1000</f>
        <v>17742.00592731243</v>
      </c>
      <c r="M8" s="75">
        <v>52425</v>
      </c>
      <c r="N8" s="75">
        <v>26775</v>
      </c>
      <c r="O8" s="75">
        <v>8115</v>
      </c>
      <c r="P8" s="75">
        <v>6932</v>
      </c>
      <c r="Q8" s="75">
        <v>16088</v>
      </c>
      <c r="R8" s="76">
        <v>558209</v>
      </c>
      <c r="S8" s="76">
        <v>235373</v>
      </c>
      <c r="T8" s="76">
        <v>21933</v>
      </c>
      <c r="U8" s="76">
        <v>852924</v>
      </c>
      <c r="V8" s="76">
        <v>1037436</v>
      </c>
    </row>
    <row r="9" spans="1:22" ht="23.25" customHeight="1">
      <c r="A9" s="36" t="s">
        <v>13</v>
      </c>
      <c r="B9" s="77">
        <v>8.67</v>
      </c>
      <c r="C9" s="77">
        <v>122.77</v>
      </c>
      <c r="D9" s="77">
        <v>9.71</v>
      </c>
      <c r="E9" s="77">
        <v>130.92</v>
      </c>
      <c r="F9" s="78">
        <v>3.13</v>
      </c>
      <c r="G9" s="78">
        <v>1.93</v>
      </c>
      <c r="H9" s="78">
        <v>2.36</v>
      </c>
      <c r="I9" s="78">
        <v>3.13</v>
      </c>
      <c r="J9" s="79">
        <v>541436</v>
      </c>
      <c r="K9" s="79">
        <f>'[1]給付費'!G14/'[1]給付費'!F14*1000</f>
        <v>13949.909255898367</v>
      </c>
      <c r="L9" s="79">
        <f>'[1]給付費'!I14/'[1]給付費'!H14*1000</f>
        <v>16015.427769985976</v>
      </c>
      <c r="M9" s="79">
        <v>51406</v>
      </c>
      <c r="N9" s="79">
        <v>27698</v>
      </c>
      <c r="O9" s="79">
        <v>7227</v>
      </c>
      <c r="P9" s="79">
        <v>6785</v>
      </c>
      <c r="Q9" s="79">
        <v>16427</v>
      </c>
      <c r="R9" s="80">
        <v>563554</v>
      </c>
      <c r="S9" s="80">
        <v>188392</v>
      </c>
      <c r="T9" s="80">
        <v>18658</v>
      </c>
      <c r="U9" s="80">
        <v>807624</v>
      </c>
      <c r="V9" s="80">
        <v>1033632</v>
      </c>
    </row>
    <row r="10" spans="1:22" ht="21.75" customHeight="1">
      <c r="A10" s="18" t="s">
        <v>18</v>
      </c>
      <c r="B10" s="81">
        <v>8.88</v>
      </c>
      <c r="C10" s="81">
        <v>126.54</v>
      </c>
      <c r="D10" s="81">
        <v>9.89</v>
      </c>
      <c r="E10" s="81">
        <v>134.76</v>
      </c>
      <c r="F10" s="82">
        <v>3.14</v>
      </c>
      <c r="G10" s="82">
        <v>1.96</v>
      </c>
      <c r="H10" s="82">
        <v>2.37</v>
      </c>
      <c r="I10" s="82">
        <v>3.14</v>
      </c>
      <c r="J10" s="83">
        <v>496422</v>
      </c>
      <c r="K10" s="83">
        <f>'[1]給付費'!G16/'[1]給付費'!F16*1000</f>
        <v>18240.043652639008</v>
      </c>
      <c r="L10" s="83">
        <f>'[1]給付費'!I16/'[1]給付費'!H16*1000</f>
        <v>16900.581143204094</v>
      </c>
      <c r="M10" s="83">
        <v>51919</v>
      </c>
      <c r="N10" s="83">
        <v>25430</v>
      </c>
      <c r="O10" s="83">
        <v>9329</v>
      </c>
      <c r="P10" s="83">
        <v>7133</v>
      </c>
      <c r="Q10" s="83">
        <v>16522</v>
      </c>
      <c r="R10" s="84">
        <v>528719</v>
      </c>
      <c r="S10" s="84">
        <v>253895</v>
      </c>
      <c r="T10" s="84">
        <v>20062</v>
      </c>
      <c r="U10" s="85">
        <v>839625</v>
      </c>
      <c r="V10" s="86">
        <v>1027155</v>
      </c>
    </row>
    <row r="11" spans="1:22" ht="21.75" customHeight="1">
      <c r="A11" s="55"/>
      <c r="B11" s="56"/>
      <c r="C11" s="56"/>
      <c r="D11" s="56"/>
      <c r="E11" s="56"/>
      <c r="F11" s="57"/>
      <c r="G11" s="57"/>
      <c r="H11" s="57"/>
      <c r="I11" s="57"/>
      <c r="J11" s="56"/>
      <c r="K11" s="56"/>
      <c r="L11" s="56"/>
      <c r="M11" s="56"/>
      <c r="N11" s="57"/>
      <c r="O11" s="57"/>
      <c r="P11" s="57"/>
      <c r="Q11" s="57"/>
      <c r="R11" s="57"/>
      <c r="S11" s="57"/>
      <c r="T11" s="57"/>
      <c r="U11" s="57"/>
      <c r="V11" s="58"/>
    </row>
    <row r="12" spans="1:22" ht="21.75" customHeight="1">
      <c r="A12" s="55"/>
      <c r="B12" s="56"/>
      <c r="C12" s="56"/>
      <c r="D12" s="56"/>
      <c r="E12" s="56"/>
      <c r="F12" s="57"/>
      <c r="G12" s="57"/>
      <c r="H12" s="57"/>
      <c r="I12" s="57"/>
      <c r="J12" s="56"/>
      <c r="K12" s="56"/>
      <c r="L12" s="56"/>
      <c r="M12" s="56"/>
      <c r="N12" s="57"/>
      <c r="O12" s="57"/>
      <c r="P12" s="57"/>
      <c r="Q12" s="57"/>
      <c r="R12" s="57"/>
      <c r="S12" s="57"/>
      <c r="T12" s="57"/>
      <c r="U12" s="57"/>
      <c r="V12" s="58"/>
    </row>
    <row r="13" spans="2:22" ht="21.75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21.75" customHeight="1">
      <c r="A14" s="66" t="s">
        <v>39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7" ht="17.25" customHeight="1">
      <c r="A15" s="37"/>
      <c r="B15" s="25"/>
      <c r="C15" s="25"/>
      <c r="D15" s="25"/>
      <c r="E15" s="25"/>
      <c r="F15" s="25"/>
      <c r="G15" s="26" t="s">
        <v>43</v>
      </c>
    </row>
    <row r="16" spans="1:11" ht="21.75" customHeight="1">
      <c r="A16" s="135" t="s">
        <v>33</v>
      </c>
      <c r="B16" s="95" t="s">
        <v>47</v>
      </c>
      <c r="C16" s="92"/>
      <c r="D16" s="91" t="s">
        <v>34</v>
      </c>
      <c r="E16" s="92"/>
      <c r="F16" s="95" t="s">
        <v>35</v>
      </c>
      <c r="G16" s="130"/>
      <c r="J16" s="133"/>
      <c r="K16" s="50"/>
    </row>
    <row r="17" spans="1:11" ht="21.75" customHeight="1">
      <c r="A17" s="136"/>
      <c r="B17" s="93"/>
      <c r="C17" s="94"/>
      <c r="D17" s="93"/>
      <c r="E17" s="94"/>
      <c r="F17" s="131"/>
      <c r="G17" s="132"/>
      <c r="J17" s="133"/>
      <c r="K17" s="50"/>
    </row>
    <row r="18" spans="1:11" ht="21.75" customHeight="1">
      <c r="A18" s="27" t="s">
        <v>11</v>
      </c>
      <c r="B18" s="115">
        <v>108302</v>
      </c>
      <c r="C18" s="116"/>
      <c r="D18" s="101">
        <v>13118</v>
      </c>
      <c r="E18" s="102"/>
      <c r="F18" s="103">
        <f aca="true" t="shared" si="0" ref="F18:F23">D18/B18</f>
        <v>0.1211242636331739</v>
      </c>
      <c r="G18" s="104"/>
      <c r="H18" s="52"/>
      <c r="I18" s="53"/>
      <c r="J18" s="133"/>
      <c r="K18" s="51"/>
    </row>
    <row r="19" spans="1:11" ht="21.75" customHeight="1">
      <c r="A19" s="28" t="s">
        <v>12</v>
      </c>
      <c r="B19" s="117">
        <v>72584</v>
      </c>
      <c r="C19" s="118"/>
      <c r="D19" s="107">
        <v>10399</v>
      </c>
      <c r="E19" s="108"/>
      <c r="F19" s="105">
        <f t="shared" si="0"/>
        <v>0.14326848892317867</v>
      </c>
      <c r="G19" s="106"/>
      <c r="H19" s="52"/>
      <c r="I19" s="53"/>
      <c r="J19" s="50"/>
      <c r="K19" s="51"/>
    </row>
    <row r="20" spans="1:11" ht="21.75" customHeight="1">
      <c r="A20" s="28" t="s">
        <v>24</v>
      </c>
      <c r="B20" s="117">
        <v>48780</v>
      </c>
      <c r="C20" s="118"/>
      <c r="D20" s="107">
        <v>5186</v>
      </c>
      <c r="E20" s="108"/>
      <c r="F20" s="105">
        <f t="shared" si="0"/>
        <v>0.10631406314063141</v>
      </c>
      <c r="G20" s="106"/>
      <c r="H20" s="52"/>
      <c r="I20" s="53"/>
      <c r="J20" s="50"/>
      <c r="K20" s="51"/>
    </row>
    <row r="21" spans="1:11" ht="21.75" customHeight="1">
      <c r="A21" s="29" t="s">
        <v>13</v>
      </c>
      <c r="B21" s="119">
        <v>6144</v>
      </c>
      <c r="C21" s="120"/>
      <c r="D21" s="109">
        <v>612</v>
      </c>
      <c r="E21" s="110"/>
      <c r="F21" s="121">
        <f t="shared" si="0"/>
        <v>0.099609375</v>
      </c>
      <c r="G21" s="122"/>
      <c r="H21" s="52"/>
      <c r="I21" s="53"/>
      <c r="J21" s="50"/>
      <c r="K21" s="51"/>
    </row>
    <row r="22" spans="1:11" ht="21.75" customHeight="1">
      <c r="A22" s="30" t="s">
        <v>14</v>
      </c>
      <c r="B22" s="99">
        <f>SUM(B18:C21)</f>
        <v>235810</v>
      </c>
      <c r="C22" s="100"/>
      <c r="D22" s="111">
        <f>SUM(D18:E21)</f>
        <v>29315</v>
      </c>
      <c r="E22" s="112"/>
      <c r="F22" s="123">
        <f t="shared" si="0"/>
        <v>0.12431618676052754</v>
      </c>
      <c r="G22" s="124"/>
      <c r="J22" s="50"/>
      <c r="K22" s="50"/>
    </row>
    <row r="23" spans="1:11" ht="21.75" customHeight="1">
      <c r="A23" s="30" t="s">
        <v>18</v>
      </c>
      <c r="B23" s="99">
        <v>1160356</v>
      </c>
      <c r="C23" s="100"/>
      <c r="D23" s="111">
        <v>145681</v>
      </c>
      <c r="E23" s="112"/>
      <c r="F23" s="123">
        <f t="shared" si="0"/>
        <v>0.12554853855196163</v>
      </c>
      <c r="G23" s="124"/>
      <c r="I23" s="49"/>
      <c r="J23" s="51"/>
      <c r="K23" s="50"/>
    </row>
    <row r="24" spans="1:11" s="53" customFormat="1" ht="21.75" customHeight="1">
      <c r="A24" s="62" t="s">
        <v>48</v>
      </c>
      <c r="B24" s="62"/>
      <c r="C24" s="62"/>
      <c r="D24" s="62"/>
      <c r="E24" s="62"/>
      <c r="F24" s="62"/>
      <c r="G24" s="62"/>
      <c r="J24" s="63"/>
      <c r="K24" s="63"/>
    </row>
    <row r="25" ht="16.5" customHeight="1">
      <c r="A25" s="19" t="s">
        <v>42</v>
      </c>
    </row>
  </sheetData>
  <sheetProtection/>
  <mergeCells count="49">
    <mergeCell ref="B3:E3"/>
    <mergeCell ref="L4:L5"/>
    <mergeCell ref="N4:N5"/>
    <mergeCell ref="O4:O5"/>
    <mergeCell ref="B4:B5"/>
    <mergeCell ref="A16:A17"/>
    <mergeCell ref="B16:C17"/>
    <mergeCell ref="D16:E17"/>
    <mergeCell ref="E4:E5"/>
    <mergeCell ref="C4:C5"/>
    <mergeCell ref="V4:V5"/>
    <mergeCell ref="U4:U5"/>
    <mergeCell ref="F16:G17"/>
    <mergeCell ref="J16:J18"/>
    <mergeCell ref="I4:I5"/>
    <mergeCell ref="M4:M5"/>
    <mergeCell ref="S4:S5"/>
    <mergeCell ref="T4:T5"/>
    <mergeCell ref="F4:F5"/>
    <mergeCell ref="R4:R5"/>
    <mergeCell ref="F23:G23"/>
    <mergeCell ref="F3:I3"/>
    <mergeCell ref="J3:M3"/>
    <mergeCell ref="N3:Q3"/>
    <mergeCell ref="R3:V3"/>
    <mergeCell ref="G4:G5"/>
    <mergeCell ref="H4:H5"/>
    <mergeCell ref="J4:J5"/>
    <mergeCell ref="K4:K5"/>
    <mergeCell ref="P4:P5"/>
    <mergeCell ref="Q4:Q5"/>
    <mergeCell ref="B18:C18"/>
    <mergeCell ref="B19:C19"/>
    <mergeCell ref="B20:C20"/>
    <mergeCell ref="B21:C21"/>
    <mergeCell ref="B22:C22"/>
    <mergeCell ref="F21:G21"/>
    <mergeCell ref="F22:G22"/>
    <mergeCell ref="D4:D5"/>
    <mergeCell ref="B23:C23"/>
    <mergeCell ref="D18:E18"/>
    <mergeCell ref="F18:G18"/>
    <mergeCell ref="F19:G19"/>
    <mergeCell ref="F20:G20"/>
    <mergeCell ref="D19:E19"/>
    <mergeCell ref="D20:E20"/>
    <mergeCell ref="D21:E21"/>
    <mergeCell ref="D22:E22"/>
    <mergeCell ref="D23:E23"/>
  </mergeCells>
  <printOptions/>
  <pageMargins left="0.4724409448818898" right="0.2755905511811024" top="0.7874015748031497" bottom="1.1023622047244095" header="0.5118110236220472" footer="0.5118110236220472"/>
  <pageSetup firstPageNumber="77" useFirstPageNumber="1" fitToHeight="1" fitToWidth="1" horizontalDpi="600" verticalDpi="600" orientation="landscape" paperSize="9" scale="71" r:id="rId1"/>
  <headerFooter alignWithMargins="0">
    <oddFooter>&amp;R78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tanaka-a</cp:lastModifiedBy>
  <cp:lastPrinted>2013-05-10T05:09:24Z</cp:lastPrinted>
  <dcterms:created xsi:type="dcterms:W3CDTF">2004-02-25T04:54:15Z</dcterms:created>
  <dcterms:modified xsi:type="dcterms:W3CDTF">2013-05-10T05:11:28Z</dcterms:modified>
  <cp:category/>
  <cp:version/>
  <cp:contentType/>
  <cp:contentStatus/>
</cp:coreProperties>
</file>