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tabRatio="659" activeTab="3"/>
  </bookViews>
  <sheets>
    <sheet name="●小松市" sheetId="1" r:id="rId1"/>
    <sheet name="●加賀市" sheetId="2" r:id="rId2"/>
    <sheet name="●能美市" sheetId="3" r:id="rId3"/>
    <sheet name="●川北町" sheetId="4" r:id="rId4"/>
    <sheet name="■石川県" sheetId="5" r:id="rId5"/>
  </sheets>
  <definedNames>
    <definedName name="_xlfn.AVERAGEIF" hidden="1">#NAME?</definedName>
    <definedName name="_xlnm.Print_Area" localSheetId="4">'■石川県'!$A$1:$AB$32</definedName>
    <definedName name="_xlnm.Print_Area" localSheetId="1">'●加賀市'!$A$1:$AB$34</definedName>
    <definedName name="_xlnm.Print_Area" localSheetId="0">'●小松市'!$A$1:$AB$34</definedName>
    <definedName name="_xlnm.Print_Area" localSheetId="3">'●川北町'!$A$1:$AB$34</definedName>
    <definedName name="_xlnm.Print_Area" localSheetId="2">'●能美市'!$A$1:$AB$34</definedName>
  </definedNames>
  <calcPr fullCalcOnLoad="1"/>
</workbook>
</file>

<file path=xl/sharedStrings.xml><?xml version="1.0" encoding="utf-8"?>
<sst xmlns="http://schemas.openxmlformats.org/spreadsheetml/2006/main" count="745" uniqueCount="94">
  <si>
    <t>◆男性</t>
  </si>
  <si>
    <t>受診者数</t>
  </si>
  <si>
    <t>摂取エネルギーの過剰</t>
  </si>
  <si>
    <t>血管を傷つける</t>
  </si>
  <si>
    <t>内臓脂肪症候群以外の動脈硬化要因</t>
  </si>
  <si>
    <t>臓器障害　　</t>
  </si>
  <si>
    <t>腹囲</t>
  </si>
  <si>
    <t>BMI</t>
  </si>
  <si>
    <t>中性脂肪</t>
  </si>
  <si>
    <t>ALT(GPT)</t>
  </si>
  <si>
    <t>HDL</t>
  </si>
  <si>
    <t>血糖</t>
  </si>
  <si>
    <t>HbA1c</t>
  </si>
  <si>
    <t>尿酸</t>
  </si>
  <si>
    <t>収縮期血圧</t>
  </si>
  <si>
    <t>拡張期血圧</t>
  </si>
  <si>
    <t>LDL</t>
  </si>
  <si>
    <t>尿蛋白</t>
  </si>
  <si>
    <t>クレアチニン</t>
  </si>
  <si>
    <t>A</t>
  </si>
  <si>
    <t>B</t>
  </si>
  <si>
    <t>B/A</t>
  </si>
  <si>
    <t>C</t>
  </si>
  <si>
    <t>C/A</t>
  </si>
  <si>
    <t>D</t>
  </si>
  <si>
    <t>D/A</t>
  </si>
  <si>
    <t>E</t>
  </si>
  <si>
    <t>E/A</t>
  </si>
  <si>
    <t>F</t>
  </si>
  <si>
    <t>F/A</t>
  </si>
  <si>
    <t>G</t>
  </si>
  <si>
    <t>G/A</t>
  </si>
  <si>
    <t>H</t>
  </si>
  <si>
    <t>H/A</t>
  </si>
  <si>
    <t>I</t>
  </si>
  <si>
    <t>I/A</t>
  </si>
  <si>
    <t>J</t>
  </si>
  <si>
    <t>J/A</t>
  </si>
  <si>
    <t>K</t>
  </si>
  <si>
    <t>K/A</t>
  </si>
  <si>
    <t>L</t>
  </si>
  <si>
    <t>L/A</t>
  </si>
  <si>
    <t>M</t>
  </si>
  <si>
    <t>M/A</t>
  </si>
  <si>
    <t>N</t>
  </si>
  <si>
    <t>N/A</t>
  </si>
  <si>
    <r>
      <t>総数　　　　　　　　　　　　　　　　　</t>
    </r>
    <r>
      <rPr>
        <sz val="6"/>
        <rFont val="HGSｺﾞｼｯｸM"/>
        <family val="3"/>
      </rPr>
      <t>　</t>
    </r>
  </si>
  <si>
    <t>65～74歳</t>
  </si>
  <si>
    <t>75～79歳</t>
  </si>
  <si>
    <t>80～84歳</t>
  </si>
  <si>
    <t>85～  歳</t>
  </si>
  <si>
    <t>◆女性</t>
  </si>
  <si>
    <t>◆総数</t>
  </si>
  <si>
    <t>男性</t>
  </si>
  <si>
    <t>臓器障害</t>
  </si>
  <si>
    <t>HbA1c</t>
  </si>
  <si>
    <t>女性</t>
  </si>
  <si>
    <t>【参考】</t>
  </si>
  <si>
    <t>判定基準</t>
  </si>
  <si>
    <t>男85cm以上</t>
  </si>
  <si>
    <t>25以上</t>
  </si>
  <si>
    <t>150以上</t>
  </si>
  <si>
    <t>31以上</t>
  </si>
  <si>
    <t>40未満</t>
  </si>
  <si>
    <t>空腹時100以上</t>
  </si>
  <si>
    <t>5.2以上</t>
  </si>
  <si>
    <t>7.0以上</t>
  </si>
  <si>
    <t>130以上</t>
  </si>
  <si>
    <t>85以上</t>
  </si>
  <si>
    <t>120以上</t>
  </si>
  <si>
    <t>＋以上</t>
  </si>
  <si>
    <t>男1.2以上</t>
  </si>
  <si>
    <t>女90cm以上</t>
  </si>
  <si>
    <t>随時140以上</t>
  </si>
  <si>
    <t>女1.0以上</t>
  </si>
  <si>
    <t>参考）標準的な健診・保健指導プログラム（確定版）</t>
  </si>
  <si>
    <t>＊赤字の基準値については変更が可能です。</t>
  </si>
  <si>
    <t>但し、尿酸・クレアチニンについては標準的な健診・保健指導プログラム（暫定版）参照</t>
  </si>
  <si>
    <t>血糖…空腹時血糖のみを集計</t>
  </si>
  <si>
    <t>随時血糖については糖尿病治療ガイド2006-2007参照</t>
  </si>
  <si>
    <t>クレアチニン…男性1.3以上、女性1.2以上で集計</t>
  </si>
  <si>
    <t>HbA1c</t>
  </si>
  <si>
    <t>臓器障害　</t>
  </si>
  <si>
    <t>HbA1c</t>
  </si>
  <si>
    <t>総数　　　　　　　　　　　　　　　　　</t>
  </si>
  <si>
    <t>HbA1c</t>
  </si>
  <si>
    <t>１９　後期高齢者医療制度</t>
  </si>
  <si>
    <t>（２）後期高齢者健診</t>
  </si>
  <si>
    <t>　＜小松市＞ 健診有所見者状況（男女別・年代別）</t>
  </si>
  <si>
    <t>資料：石川県後期高齢者医療広域連合</t>
  </si>
  <si>
    <t>　＜石川県＞ 健診有所見者状況（男女別・年代別）</t>
  </si>
  <si>
    <t>　＜川北町＞ 健診有所見者状況（男女別・年代別）</t>
  </si>
  <si>
    <t>　＜能美市＞ 健診有所見者状況（男女別・年代別）</t>
  </si>
  <si>
    <t>　＜加賀市＞ 健診有所見者状況（男女別・年代別）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</si>
</sst>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.0_ "/>
    <numFmt numFmtId="184" formatCode="0.0"/>
    <numFmt numFmtId="185" formatCode="0.000000_ "/>
    <numFmt numFmtId="186" formatCode="#,##0_ ;[Red]\-#,##0\ "/>
    <numFmt numFmtId="187" formatCode="0_ "/>
    <numFmt numFmtId="188" formatCode="#,##0_);[Red]\(#,##0\)"/>
    <numFmt numFmtId="189" formatCode="0_);[Red]\(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HGSｺﾞｼｯｸM"/>
      <family val="3"/>
    </font>
    <font>
      <sz val="8"/>
      <name val="HGSｺﾞｼｯｸM"/>
      <family val="3"/>
    </font>
    <font>
      <b/>
      <sz val="12"/>
      <name val="HGSｺﾞｼｯｸM"/>
      <family val="3"/>
    </font>
    <font>
      <sz val="9"/>
      <name val="HGSｺﾞｼｯｸM"/>
      <family val="3"/>
    </font>
    <font>
      <sz val="6"/>
      <name val="HGSｺﾞｼｯｸM"/>
      <family val="3"/>
    </font>
    <font>
      <sz val="14"/>
      <name val="HGSｺﾞｼｯｸM"/>
      <family val="3"/>
    </font>
    <font>
      <sz val="12"/>
      <name val="HGSｺﾞｼｯｸM"/>
      <family val="3"/>
    </font>
    <font>
      <sz val="7"/>
      <name val="HGSｺﾞｼｯｸM"/>
      <family val="3"/>
    </font>
    <font>
      <sz val="8"/>
      <color indexed="10"/>
      <name val="HGSｺﾞｼｯｸM"/>
      <family val="3"/>
    </font>
    <font>
      <sz val="7"/>
      <color indexed="10"/>
      <name val="HGSｺﾞｼｯｸM"/>
      <family val="3"/>
    </font>
    <font>
      <sz val="12"/>
      <name val="ＭＳ ゴシック"/>
      <family val="3"/>
    </font>
    <font>
      <b/>
      <sz val="10"/>
      <name val="HGSｺﾞｼｯｸM"/>
      <family val="3"/>
    </font>
    <font>
      <b/>
      <sz val="8"/>
      <name val="HGSｺﾞｼｯｸM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0" fontId="21" fillId="0" borderId="15" xfId="0" applyFont="1" applyBorder="1" applyAlignment="1">
      <alignment horizontal="center" vertical="center" wrapText="1"/>
    </xf>
    <xf numFmtId="38" fontId="24" fillId="0" borderId="16" xfId="49" applyFont="1" applyBorder="1" applyAlignment="1">
      <alignment horizontal="center" vertical="center" shrinkToFit="1"/>
    </xf>
    <xf numFmtId="176" fontId="24" fillId="0" borderId="17" xfId="42" applyNumberFormat="1" applyFont="1" applyBorder="1" applyAlignment="1">
      <alignment horizontal="center" vertical="center" shrinkToFit="1"/>
    </xf>
    <xf numFmtId="176" fontId="24" fillId="0" borderId="18" xfId="42" applyNumberFormat="1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/>
    </xf>
    <xf numFmtId="38" fontId="24" fillId="0" borderId="20" xfId="49" applyFont="1" applyBorder="1" applyAlignment="1">
      <alignment horizontal="center" vertical="center" shrinkToFit="1"/>
    </xf>
    <xf numFmtId="38" fontId="22" fillId="0" borderId="20" xfId="49" applyFont="1" applyBorder="1" applyAlignment="1">
      <alignment horizontal="center" vertical="center" shrinkToFit="1"/>
    </xf>
    <xf numFmtId="176" fontId="22" fillId="0" borderId="21" xfId="42" applyNumberFormat="1" applyFont="1" applyBorder="1" applyAlignment="1">
      <alignment horizontal="center" vertical="center" shrinkToFit="1"/>
    </xf>
    <xf numFmtId="176" fontId="22" fillId="0" borderId="22" xfId="42" applyNumberFormat="1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/>
    </xf>
    <xf numFmtId="38" fontId="24" fillId="0" borderId="24" xfId="49" applyFont="1" applyBorder="1" applyAlignment="1">
      <alignment horizontal="center" vertical="center" shrinkToFit="1"/>
    </xf>
    <xf numFmtId="38" fontId="22" fillId="0" borderId="24" xfId="49" applyFont="1" applyBorder="1" applyAlignment="1">
      <alignment horizontal="center" vertical="center" shrinkToFit="1"/>
    </xf>
    <xf numFmtId="176" fontId="22" fillId="0" borderId="25" xfId="42" applyNumberFormat="1" applyFont="1" applyBorder="1" applyAlignment="1">
      <alignment horizontal="center" vertical="center" shrinkToFit="1"/>
    </xf>
    <xf numFmtId="176" fontId="22" fillId="0" borderId="26" xfId="42" applyNumberFormat="1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/>
    </xf>
    <xf numFmtId="38" fontId="24" fillId="0" borderId="28" xfId="49" applyFont="1" applyBorder="1" applyAlignment="1">
      <alignment horizontal="center" vertical="center" shrinkToFit="1"/>
    </xf>
    <xf numFmtId="38" fontId="22" fillId="0" borderId="28" xfId="49" applyFont="1" applyBorder="1" applyAlignment="1">
      <alignment horizontal="center" vertical="center" shrinkToFit="1"/>
    </xf>
    <xf numFmtId="176" fontId="22" fillId="0" borderId="29" xfId="42" applyNumberFormat="1" applyFont="1" applyBorder="1" applyAlignment="1">
      <alignment horizontal="center" vertical="center" shrinkToFit="1"/>
    </xf>
    <xf numFmtId="176" fontId="22" fillId="0" borderId="30" xfId="42" applyNumberFormat="1" applyFont="1" applyBorder="1" applyAlignment="1">
      <alignment horizontal="center" vertical="center" shrinkToFit="1"/>
    </xf>
    <xf numFmtId="38" fontId="21" fillId="0" borderId="0" xfId="0" applyNumberFormat="1" applyFont="1" applyAlignment="1">
      <alignment vertical="center"/>
    </xf>
    <xf numFmtId="38" fontId="24" fillId="0" borderId="16" xfId="49" applyFont="1" applyFill="1" applyBorder="1" applyAlignment="1">
      <alignment horizontal="center" vertical="center" shrinkToFit="1"/>
    </xf>
    <xf numFmtId="176" fontId="24" fillId="0" borderId="17" xfId="42" applyNumberFormat="1" applyFont="1" applyFill="1" applyBorder="1" applyAlignment="1">
      <alignment horizontal="center" vertical="center" shrinkToFit="1"/>
    </xf>
    <xf numFmtId="176" fontId="24" fillId="0" borderId="18" xfId="42" applyNumberFormat="1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38" fontId="21" fillId="0" borderId="16" xfId="49" applyFont="1" applyBorder="1" applyAlignment="1">
      <alignment horizontal="center" vertical="center" shrinkToFit="1"/>
    </xf>
    <xf numFmtId="176" fontId="22" fillId="0" borderId="18" xfId="42" applyNumberFormat="1" applyFont="1" applyBorder="1" applyAlignment="1">
      <alignment horizontal="center" vertical="center" shrinkToFit="1"/>
    </xf>
    <xf numFmtId="38" fontId="21" fillId="0" borderId="31" xfId="49" applyFont="1" applyBorder="1" applyAlignment="1">
      <alignment horizontal="center" vertical="center" shrinkToFit="1"/>
    </xf>
    <xf numFmtId="38" fontId="22" fillId="0" borderId="32" xfId="49" applyFont="1" applyBorder="1" applyAlignment="1">
      <alignment horizontal="center" vertical="center" shrinkToFit="1"/>
    </xf>
    <xf numFmtId="0" fontId="22" fillId="0" borderId="32" xfId="42" applyNumberFormat="1" applyFont="1" applyBorder="1" applyAlignment="1">
      <alignment horizontal="center" vertical="center" shrinkToFit="1"/>
    </xf>
    <xf numFmtId="38" fontId="21" fillId="0" borderId="23" xfId="49" applyFont="1" applyBorder="1" applyAlignment="1">
      <alignment horizontal="center" vertical="center" shrinkToFit="1"/>
    </xf>
    <xf numFmtId="38" fontId="22" fillId="0" borderId="33" xfId="49" applyFont="1" applyBorder="1" applyAlignment="1">
      <alignment horizontal="center" vertical="center" shrinkToFit="1"/>
    </xf>
    <xf numFmtId="0" fontId="22" fillId="0" borderId="33" xfId="42" applyNumberFormat="1" applyFont="1" applyBorder="1" applyAlignment="1">
      <alignment horizontal="center" vertical="center" shrinkToFit="1"/>
    </xf>
    <xf numFmtId="38" fontId="21" fillId="0" borderId="27" xfId="49" applyFont="1" applyBorder="1" applyAlignment="1">
      <alignment horizontal="center" vertical="center" shrinkToFit="1"/>
    </xf>
    <xf numFmtId="38" fontId="22" fillId="0" borderId="34" xfId="49" applyFont="1" applyBorder="1" applyAlignment="1">
      <alignment horizontal="center" vertical="center" shrinkToFit="1"/>
    </xf>
    <xf numFmtId="0" fontId="22" fillId="0" borderId="34" xfId="42" applyNumberFormat="1" applyFont="1" applyBorder="1" applyAlignment="1">
      <alignment horizontal="center" vertical="center" shrinkToFit="1"/>
    </xf>
    <xf numFmtId="38" fontId="21" fillId="0" borderId="35" xfId="49" applyFont="1" applyBorder="1" applyAlignment="1">
      <alignment horizontal="center" vertical="center" shrinkToFit="1"/>
    </xf>
    <xf numFmtId="38" fontId="21" fillId="0" borderId="28" xfId="49" applyFont="1" applyBorder="1" applyAlignment="1">
      <alignment horizontal="center" vertical="center" shrinkToFit="1"/>
    </xf>
    <xf numFmtId="0" fontId="27" fillId="0" borderId="0" xfId="0" applyFont="1" applyAlignment="1">
      <alignment vertical="center"/>
    </xf>
    <xf numFmtId="0" fontId="22" fillId="0" borderId="0" xfId="0" applyFont="1" applyAlignment="1">
      <alignment vertical="top"/>
    </xf>
    <xf numFmtId="38" fontId="21" fillId="0" borderId="24" xfId="49" applyFont="1" applyBorder="1" applyAlignment="1">
      <alignment horizontal="center" vertical="center" shrinkToFit="1"/>
    </xf>
    <xf numFmtId="38" fontId="21" fillId="0" borderId="10" xfId="49" applyFont="1" applyBorder="1" applyAlignment="1">
      <alignment horizontal="center" vertical="center" shrinkToFit="1"/>
    </xf>
    <xf numFmtId="38" fontId="22" fillId="0" borderId="12" xfId="49" applyFont="1" applyBorder="1" applyAlignment="1">
      <alignment horizontal="center" vertical="center" shrinkToFi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24" fillId="7" borderId="10" xfId="0" applyFont="1" applyFill="1" applyBorder="1" applyAlignment="1">
      <alignment horizontal="center" vertical="center" shrinkToFit="1"/>
    </xf>
    <xf numFmtId="0" fontId="24" fillId="7" borderId="11" xfId="0" applyFont="1" applyFill="1" applyBorder="1" applyAlignment="1">
      <alignment horizontal="center" vertical="center" shrinkToFit="1"/>
    </xf>
    <xf numFmtId="0" fontId="24" fillId="7" borderId="12" xfId="0" applyFont="1" applyFill="1" applyBorder="1" applyAlignment="1">
      <alignment horizontal="center" vertical="center" shrinkToFit="1"/>
    </xf>
    <xf numFmtId="0" fontId="24" fillId="7" borderId="13" xfId="0" applyFont="1" applyFill="1" applyBorder="1" applyAlignment="1">
      <alignment horizontal="center" vertical="center" shrinkToFit="1"/>
    </xf>
    <xf numFmtId="0" fontId="24" fillId="7" borderId="14" xfId="0" applyFont="1" applyFill="1" applyBorder="1" applyAlignment="1">
      <alignment horizontal="center" vertical="center" shrinkToFi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40" xfId="0" applyNumberFormat="1" applyFont="1" applyBorder="1" applyAlignment="1">
      <alignment horizontal="center" vertical="center"/>
    </xf>
    <xf numFmtId="49" fontId="22" fillId="0" borderId="41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shrinkToFit="1"/>
    </xf>
    <xf numFmtId="0" fontId="24" fillId="0" borderId="42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21" fillId="7" borderId="42" xfId="0" applyFont="1" applyFill="1" applyBorder="1" applyAlignment="1">
      <alignment horizontal="center" vertical="center" shrinkToFit="1"/>
    </xf>
    <xf numFmtId="0" fontId="21" fillId="7" borderId="21" xfId="0" applyFont="1" applyFill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4" fillId="7" borderId="42" xfId="0" applyFont="1" applyFill="1" applyBorder="1" applyAlignment="1">
      <alignment horizontal="center" vertical="center" shrinkToFit="1"/>
    </xf>
    <xf numFmtId="0" fontId="24" fillId="7" borderId="22" xfId="0" applyFont="1" applyFill="1" applyBorder="1" applyAlignment="1">
      <alignment horizontal="center" vertical="center" shrinkToFit="1"/>
    </xf>
    <xf numFmtId="0" fontId="21" fillId="7" borderId="20" xfId="0" applyFont="1" applyFill="1" applyBorder="1" applyAlignment="1">
      <alignment horizontal="center" vertical="center" shrinkToFit="1"/>
    </xf>
    <xf numFmtId="0" fontId="21" fillId="7" borderId="45" xfId="0" applyFont="1" applyFill="1" applyBorder="1" applyAlignment="1">
      <alignment horizontal="center" vertical="center" shrinkToFit="1"/>
    </xf>
    <xf numFmtId="0" fontId="21" fillId="7" borderId="16" xfId="0" applyFont="1" applyFill="1" applyBorder="1" applyAlignment="1">
      <alignment horizontal="center" vertical="center"/>
    </xf>
    <xf numFmtId="0" fontId="21" fillId="7" borderId="44" xfId="0" applyFont="1" applyFill="1" applyBorder="1" applyAlignment="1">
      <alignment horizontal="center" vertical="center"/>
    </xf>
    <xf numFmtId="0" fontId="21" fillId="7" borderId="43" xfId="0" applyFont="1" applyFill="1" applyBorder="1" applyAlignment="1">
      <alignment horizontal="center" vertical="center"/>
    </xf>
    <xf numFmtId="0" fontId="21" fillId="7" borderId="22" xfId="0" applyFont="1" applyFill="1" applyBorder="1" applyAlignment="1">
      <alignment horizontal="center" vertical="center" shrinkToFit="1"/>
    </xf>
    <xf numFmtId="0" fontId="24" fillId="7" borderId="46" xfId="0" applyFont="1" applyFill="1" applyBorder="1" applyAlignment="1">
      <alignment horizontal="center" vertical="center" shrinkToFit="1"/>
    </xf>
    <xf numFmtId="0" fontId="24" fillId="7" borderId="19" xfId="0" applyFont="1" applyFill="1" applyBorder="1" applyAlignment="1">
      <alignment horizontal="center" vertical="center" shrinkToFit="1"/>
    </xf>
    <xf numFmtId="0" fontId="25" fillId="7" borderId="16" xfId="0" applyFont="1" applyFill="1" applyBorder="1" applyAlignment="1">
      <alignment horizontal="center" vertical="center" wrapText="1"/>
    </xf>
    <xf numFmtId="0" fontId="25" fillId="7" borderId="43" xfId="0" applyFont="1" applyFill="1" applyBorder="1" applyAlignment="1">
      <alignment horizontal="center" vertical="center" wrapText="1"/>
    </xf>
    <xf numFmtId="0" fontId="0" fillId="7" borderId="44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4" fillId="0" borderId="46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219075</xdr:colOff>
      <xdr:row>31</xdr:row>
      <xdr:rowOff>0</xdr:rowOff>
    </xdr:from>
    <xdr:to>
      <xdr:col>28</xdr:col>
      <xdr:colOff>0</xdr:colOff>
      <xdr:row>33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8324850" y="7391400"/>
          <a:ext cx="2905125" cy="6572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219075</xdr:colOff>
      <xdr:row>31</xdr:row>
      <xdr:rowOff>0</xdr:rowOff>
    </xdr:from>
    <xdr:to>
      <xdr:col>28</xdr:col>
      <xdr:colOff>0</xdr:colOff>
      <xdr:row>33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8324850" y="7391400"/>
          <a:ext cx="2905125" cy="6572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219075</xdr:colOff>
      <xdr:row>31</xdr:row>
      <xdr:rowOff>0</xdr:rowOff>
    </xdr:from>
    <xdr:to>
      <xdr:col>28</xdr:col>
      <xdr:colOff>0</xdr:colOff>
      <xdr:row>33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8667750" y="7391400"/>
          <a:ext cx="3057525" cy="6572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219075</xdr:colOff>
      <xdr:row>31</xdr:row>
      <xdr:rowOff>0</xdr:rowOff>
    </xdr:from>
    <xdr:to>
      <xdr:col>28</xdr:col>
      <xdr:colOff>0</xdr:colOff>
      <xdr:row>33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8667750" y="7391400"/>
          <a:ext cx="3057525" cy="6572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showGridLines="0" view="pageBreakPreview" zoomScale="60" zoomScalePageLayoutView="0" workbookViewId="0" topLeftCell="A2">
      <selection activeCell="A2" sqref="A2"/>
    </sheetView>
  </sheetViews>
  <sheetFormatPr defaultColWidth="9.00390625" defaultRowHeight="13.5"/>
  <cols>
    <col min="1" max="1" width="7.875" style="1" customWidth="1"/>
    <col min="2" max="2" width="6.25390625" style="1" customWidth="1"/>
    <col min="3" max="28" width="5.125" style="1" customWidth="1"/>
    <col min="29" max="16384" width="9.00390625" style="1" customWidth="1"/>
  </cols>
  <sheetData>
    <row r="1" spans="1:28" s="54" customFormat="1" ht="26.25" customHeight="1">
      <c r="A1" s="62" t="s">
        <v>86</v>
      </c>
      <c r="V1" s="55"/>
      <c r="AB1" s="56" t="s">
        <v>89</v>
      </c>
    </row>
    <row r="2" spans="1:22" s="54" customFormat="1" ht="26.25" customHeight="1">
      <c r="A2" s="63" t="s">
        <v>87</v>
      </c>
      <c r="V2" s="55"/>
    </row>
    <row r="3" spans="1:22" s="54" customFormat="1" ht="26.25" customHeight="1">
      <c r="A3" s="53" t="s">
        <v>88</v>
      </c>
      <c r="V3" s="55"/>
    </row>
    <row r="4" spans="1:23" ht="18" customHeight="1">
      <c r="A4" s="1" t="s">
        <v>53</v>
      </c>
      <c r="W4" s="34"/>
    </row>
    <row r="5" spans="1:28" ht="30" customHeight="1">
      <c r="A5" s="100"/>
      <c r="B5" s="111" t="s">
        <v>1</v>
      </c>
      <c r="C5" s="107" t="s">
        <v>2</v>
      </c>
      <c r="D5" s="108"/>
      <c r="E5" s="108"/>
      <c r="F5" s="108"/>
      <c r="G5" s="108"/>
      <c r="H5" s="108"/>
      <c r="I5" s="108"/>
      <c r="J5" s="108"/>
      <c r="K5" s="108"/>
      <c r="L5" s="109"/>
      <c r="M5" s="107" t="s">
        <v>3</v>
      </c>
      <c r="N5" s="108"/>
      <c r="O5" s="108"/>
      <c r="P5" s="108"/>
      <c r="Q5" s="108"/>
      <c r="R5" s="108"/>
      <c r="S5" s="108"/>
      <c r="T5" s="108"/>
      <c r="U5" s="108"/>
      <c r="V5" s="108"/>
      <c r="W5" s="113" t="s">
        <v>4</v>
      </c>
      <c r="X5" s="114"/>
      <c r="Y5" s="107" t="s">
        <v>54</v>
      </c>
      <c r="Z5" s="108"/>
      <c r="AA5" s="108"/>
      <c r="AB5" s="109"/>
    </row>
    <row r="6" spans="1:28" ht="18" customHeight="1">
      <c r="A6" s="101"/>
      <c r="B6" s="112"/>
      <c r="C6" s="105" t="s">
        <v>6</v>
      </c>
      <c r="D6" s="106"/>
      <c r="E6" s="98" t="s">
        <v>7</v>
      </c>
      <c r="F6" s="110"/>
      <c r="G6" s="98" t="s">
        <v>8</v>
      </c>
      <c r="H6" s="110"/>
      <c r="I6" s="98" t="s">
        <v>9</v>
      </c>
      <c r="J6" s="110"/>
      <c r="K6" s="98" t="s">
        <v>10</v>
      </c>
      <c r="L6" s="99"/>
      <c r="M6" s="98" t="s">
        <v>11</v>
      </c>
      <c r="N6" s="110"/>
      <c r="O6" s="98" t="s">
        <v>55</v>
      </c>
      <c r="P6" s="110"/>
      <c r="Q6" s="98" t="s">
        <v>13</v>
      </c>
      <c r="R6" s="110"/>
      <c r="S6" s="98" t="s">
        <v>14</v>
      </c>
      <c r="T6" s="110"/>
      <c r="U6" s="98" t="s">
        <v>15</v>
      </c>
      <c r="V6" s="110"/>
      <c r="W6" s="98" t="s">
        <v>16</v>
      </c>
      <c r="X6" s="99"/>
      <c r="Y6" s="105" t="s">
        <v>17</v>
      </c>
      <c r="Z6" s="106"/>
      <c r="AA6" s="103" t="s">
        <v>18</v>
      </c>
      <c r="AB6" s="104"/>
    </row>
    <row r="7" spans="1:28" s="9" customFormat="1" ht="13.5" customHeight="1">
      <c r="A7" s="102"/>
      <c r="B7" s="57" t="s">
        <v>19</v>
      </c>
      <c r="C7" s="57" t="s">
        <v>20</v>
      </c>
      <c r="D7" s="58" t="s">
        <v>21</v>
      </c>
      <c r="E7" s="59" t="s">
        <v>22</v>
      </c>
      <c r="F7" s="60" t="s">
        <v>23</v>
      </c>
      <c r="G7" s="59" t="s">
        <v>24</v>
      </c>
      <c r="H7" s="60" t="s">
        <v>25</v>
      </c>
      <c r="I7" s="59" t="s">
        <v>26</v>
      </c>
      <c r="J7" s="60" t="s">
        <v>27</v>
      </c>
      <c r="K7" s="59" t="s">
        <v>28</v>
      </c>
      <c r="L7" s="61" t="s">
        <v>29</v>
      </c>
      <c r="M7" s="59" t="s">
        <v>30</v>
      </c>
      <c r="N7" s="60" t="s">
        <v>31</v>
      </c>
      <c r="O7" s="59" t="s">
        <v>32</v>
      </c>
      <c r="P7" s="60" t="s">
        <v>33</v>
      </c>
      <c r="Q7" s="59" t="s">
        <v>34</v>
      </c>
      <c r="R7" s="60" t="s">
        <v>35</v>
      </c>
      <c r="S7" s="59" t="s">
        <v>36</v>
      </c>
      <c r="T7" s="60" t="s">
        <v>37</v>
      </c>
      <c r="U7" s="59" t="s">
        <v>38</v>
      </c>
      <c r="V7" s="60" t="s">
        <v>39</v>
      </c>
      <c r="W7" s="59" t="s">
        <v>40</v>
      </c>
      <c r="X7" s="61" t="s">
        <v>41</v>
      </c>
      <c r="Y7" s="57" t="s">
        <v>42</v>
      </c>
      <c r="Z7" s="58" t="s">
        <v>43</v>
      </c>
      <c r="AA7" s="59" t="s">
        <v>44</v>
      </c>
      <c r="AB7" s="60" t="s">
        <v>45</v>
      </c>
    </row>
    <row r="8" spans="1:28" ht="23.25" customHeight="1">
      <c r="A8" s="10" t="s">
        <v>46</v>
      </c>
      <c r="B8" s="35">
        <f>SUM(B9:B12)</f>
        <v>2128</v>
      </c>
      <c r="C8" s="35">
        <f>SUM(C9:C12)</f>
        <v>0</v>
      </c>
      <c r="D8" s="36">
        <f>IF($B8=0,"--",C8/$B8)</f>
        <v>0</v>
      </c>
      <c r="E8" s="35">
        <f>SUM(E9:E12)</f>
        <v>393</v>
      </c>
      <c r="F8" s="36">
        <f>IF($B8=0,"--",E8/$B8)</f>
        <v>0.18468045112781956</v>
      </c>
      <c r="G8" s="35">
        <f>SUM(G9:G12)</f>
        <v>436</v>
      </c>
      <c r="H8" s="36">
        <f>IF($B8=0,"--",G8/$B8)</f>
        <v>0.20488721804511278</v>
      </c>
      <c r="I8" s="35">
        <f>SUM(I9:I12)</f>
        <v>221</v>
      </c>
      <c r="J8" s="36">
        <f>IF($B8=0,"--",I8/$B8)</f>
        <v>0.10385338345864661</v>
      </c>
      <c r="K8" s="35">
        <f>SUM(K9:K12)</f>
        <v>548</v>
      </c>
      <c r="L8" s="36">
        <f>IF($B8=0,"--",K8/$B8)</f>
        <v>0.2575187969924812</v>
      </c>
      <c r="M8" s="35">
        <f>SUM(M9:M12)</f>
        <v>521</v>
      </c>
      <c r="N8" s="36">
        <f>IF($B8=0,"--",M8/$B8)</f>
        <v>0.24483082706766918</v>
      </c>
      <c r="O8" s="35">
        <f>SUM(O9:O12)</f>
        <v>1236</v>
      </c>
      <c r="P8" s="36">
        <f>IF($B8=0,"--",O8/$B8)</f>
        <v>0.5808270676691729</v>
      </c>
      <c r="Q8" s="35">
        <f>SUM(Q9:Q12)</f>
        <v>349</v>
      </c>
      <c r="R8" s="36">
        <f>IF($B8=0,"--",Q8/$B8)</f>
        <v>0.16400375939849623</v>
      </c>
      <c r="S8" s="35">
        <f>SUM(S9:S12)</f>
        <v>1078</v>
      </c>
      <c r="T8" s="36">
        <f>IF($B8=0,"--",S8/$B8)</f>
        <v>0.506578947368421</v>
      </c>
      <c r="U8" s="35">
        <f>SUM(U9:U12)</f>
        <v>249</v>
      </c>
      <c r="V8" s="36">
        <f>IF($B8=0,"--",U8/$B8)</f>
        <v>0.11701127819548872</v>
      </c>
      <c r="W8" s="35">
        <f>SUM(W9:W12)</f>
        <v>611</v>
      </c>
      <c r="X8" s="36">
        <f>IF($B8=0,"--",W8/$B8)</f>
        <v>0.28712406015037595</v>
      </c>
      <c r="Y8" s="35">
        <f>SUM(Y9:Y12)</f>
        <v>246</v>
      </c>
      <c r="Z8" s="36">
        <f>IF($B8=0,"--",Y8/$B8)</f>
        <v>0.1156015037593985</v>
      </c>
      <c r="AA8" s="35">
        <f>SUM(AA9:AA12)</f>
        <v>299</v>
      </c>
      <c r="AB8" s="36">
        <f>IF($B8=0,"--",AA8/$B8)</f>
        <v>0.14050751879699247</v>
      </c>
    </row>
    <row r="9" spans="1:28" ht="17.25" customHeight="1">
      <c r="A9" s="14" t="s">
        <v>47</v>
      </c>
      <c r="B9" s="37">
        <v>75</v>
      </c>
      <c r="C9" s="38">
        <v>0</v>
      </c>
      <c r="D9" s="18">
        <f>IF($B9=0,"--",C9/$B9)</f>
        <v>0</v>
      </c>
      <c r="E9" s="38">
        <v>8</v>
      </c>
      <c r="F9" s="18">
        <f>IF($B9=0,"--",E9/$B9)</f>
        <v>0.10666666666666667</v>
      </c>
      <c r="G9" s="38">
        <v>9</v>
      </c>
      <c r="H9" s="18">
        <f>IF($B9=0,"--",G9/$B9)</f>
        <v>0.12</v>
      </c>
      <c r="I9" s="38">
        <v>6</v>
      </c>
      <c r="J9" s="18">
        <f>IF($B9=0,"--",I9/$B9)</f>
        <v>0.08</v>
      </c>
      <c r="K9" s="38">
        <v>18</v>
      </c>
      <c r="L9" s="18">
        <f>IF($B9=0,"--",K9/$B9)</f>
        <v>0.24</v>
      </c>
      <c r="M9" s="38">
        <v>16</v>
      </c>
      <c r="N9" s="18">
        <f>IF($B9=0,"--",M9/$B9)</f>
        <v>0.21333333333333335</v>
      </c>
      <c r="O9" s="38">
        <v>33</v>
      </c>
      <c r="P9" s="18">
        <f>IF($B9=0,"--",O9/$B9)</f>
        <v>0.44</v>
      </c>
      <c r="Q9" s="38">
        <v>15</v>
      </c>
      <c r="R9" s="18">
        <f>IF($B9=0,"--",Q9/$B9)</f>
        <v>0.2</v>
      </c>
      <c r="S9" s="38">
        <v>30</v>
      </c>
      <c r="T9" s="18">
        <f>IF($B9=0,"--",S9/$B9)</f>
        <v>0.4</v>
      </c>
      <c r="U9" s="38">
        <v>6</v>
      </c>
      <c r="V9" s="18">
        <f>IF($B9=0,"--",U9/$B9)</f>
        <v>0.08</v>
      </c>
      <c r="W9" s="38">
        <v>17</v>
      </c>
      <c r="X9" s="18">
        <f>IF($B9=0,"--",W9/$B9)</f>
        <v>0.22666666666666666</v>
      </c>
      <c r="Y9" s="39">
        <v>10</v>
      </c>
      <c r="Z9" s="18">
        <f>IF($B9=0,"--",Y9/$B9)</f>
        <v>0.13333333333333333</v>
      </c>
      <c r="AA9" s="38">
        <v>8</v>
      </c>
      <c r="AB9" s="18">
        <f>IF($B9=0,"--",AA9/$B9)</f>
        <v>0.10666666666666667</v>
      </c>
    </row>
    <row r="10" spans="1:28" ht="17.25" customHeight="1">
      <c r="A10" s="19" t="s">
        <v>48</v>
      </c>
      <c r="B10" s="40">
        <v>916</v>
      </c>
      <c r="C10" s="41">
        <v>0</v>
      </c>
      <c r="D10" s="23">
        <f>IF($B10=0,"--",C10/$B10)</f>
        <v>0</v>
      </c>
      <c r="E10" s="41">
        <v>168</v>
      </c>
      <c r="F10" s="23">
        <f>IF($B10=0,"--",E10/$B10)</f>
        <v>0.18340611353711792</v>
      </c>
      <c r="G10" s="41">
        <v>167</v>
      </c>
      <c r="H10" s="23">
        <f>IF($B10=0,"--",G10/$B10)</f>
        <v>0.18231441048034935</v>
      </c>
      <c r="I10" s="41">
        <v>83</v>
      </c>
      <c r="J10" s="23">
        <f>IF($B10=0,"--",I10/$B10)</f>
        <v>0.0906113537117904</v>
      </c>
      <c r="K10" s="38">
        <v>229</v>
      </c>
      <c r="L10" s="23">
        <f>IF($B10=0,"--",K10/$B10)</f>
        <v>0.25</v>
      </c>
      <c r="M10" s="41">
        <v>203</v>
      </c>
      <c r="N10" s="23">
        <f>IF($B10=0,"--",M10/$B10)</f>
        <v>0.22161572052401746</v>
      </c>
      <c r="O10" s="41">
        <v>501</v>
      </c>
      <c r="P10" s="23">
        <f>IF($B10=0,"--",O10/$B10)</f>
        <v>0.5469432314410481</v>
      </c>
      <c r="Q10" s="41">
        <v>128</v>
      </c>
      <c r="R10" s="23">
        <f>IF($B10=0,"--",Q10/$B10)</f>
        <v>0.13973799126637554</v>
      </c>
      <c r="S10" s="41">
        <v>439</v>
      </c>
      <c r="T10" s="23">
        <f>IF($B10=0,"--",S10/$B10)</f>
        <v>0.47925764192139736</v>
      </c>
      <c r="U10" s="41">
        <v>100</v>
      </c>
      <c r="V10" s="23">
        <f>IF($B10=0,"--",U10/$B10)</f>
        <v>0.1091703056768559</v>
      </c>
      <c r="W10" s="41">
        <v>250</v>
      </c>
      <c r="X10" s="23">
        <f>IF($B10=0,"--",W10/$B10)</f>
        <v>0.27292576419213976</v>
      </c>
      <c r="Y10" s="42">
        <v>100</v>
      </c>
      <c r="Z10" s="23">
        <f>IF($B10=0,"--",Y10/$B10)</f>
        <v>0.1091703056768559</v>
      </c>
      <c r="AA10" s="41">
        <v>111</v>
      </c>
      <c r="AB10" s="23">
        <f>IF($B10=0,"--",AA10/$B10)</f>
        <v>0.12117903930131005</v>
      </c>
    </row>
    <row r="11" spans="1:28" ht="17.25" customHeight="1">
      <c r="A11" s="19" t="s">
        <v>49</v>
      </c>
      <c r="B11" s="40">
        <v>739</v>
      </c>
      <c r="C11" s="41">
        <v>0</v>
      </c>
      <c r="D11" s="23">
        <f>IF($B11=0,"--",C11/$B11)</f>
        <v>0</v>
      </c>
      <c r="E11" s="41">
        <v>140</v>
      </c>
      <c r="F11" s="23">
        <f>IF($B11=0,"--",E11/$B11)</f>
        <v>0.18944519621109607</v>
      </c>
      <c r="G11" s="41">
        <v>158</v>
      </c>
      <c r="H11" s="23">
        <f>IF($B11=0,"--",G11/$B11)</f>
        <v>0.21380243572395127</v>
      </c>
      <c r="I11" s="41">
        <v>85</v>
      </c>
      <c r="J11" s="23">
        <f>IF($B11=0,"--",I11/$B11)</f>
        <v>0.11502029769959404</v>
      </c>
      <c r="K11" s="38">
        <v>199</v>
      </c>
      <c r="L11" s="23">
        <f>IF($B11=0,"--",K11/$B11)</f>
        <v>0.2692828146143437</v>
      </c>
      <c r="M11" s="41">
        <v>181</v>
      </c>
      <c r="N11" s="23">
        <f>IF($B11=0,"--",M11/$B11)</f>
        <v>0.2449255751014885</v>
      </c>
      <c r="O11" s="41">
        <v>432</v>
      </c>
      <c r="P11" s="23">
        <f>IF($B11=0,"--",O11/$B11)</f>
        <v>0.584573748308525</v>
      </c>
      <c r="Q11" s="41">
        <v>128</v>
      </c>
      <c r="R11" s="23">
        <f>IF($B11=0,"--",Q11/$B11)</f>
        <v>0.17320703653585928</v>
      </c>
      <c r="S11" s="41">
        <v>376</v>
      </c>
      <c r="T11" s="23">
        <f>IF($B11=0,"--",S11/$B11)</f>
        <v>0.5087956698240866</v>
      </c>
      <c r="U11" s="41">
        <v>85</v>
      </c>
      <c r="V11" s="23">
        <f>IF($B11=0,"--",U11/$B11)</f>
        <v>0.11502029769959404</v>
      </c>
      <c r="W11" s="41">
        <v>213</v>
      </c>
      <c r="X11" s="23">
        <f>IF($B11=0,"--",W11/$B11)</f>
        <v>0.2882273342354533</v>
      </c>
      <c r="Y11" s="42">
        <v>78</v>
      </c>
      <c r="Z11" s="23">
        <f>IF($B11=0,"--",Y11/$B11)</f>
        <v>0.10554803788903924</v>
      </c>
      <c r="AA11" s="41">
        <v>110</v>
      </c>
      <c r="AB11" s="23">
        <f>IF($B11=0,"--",AA11/$B11)</f>
        <v>0.14884979702300405</v>
      </c>
    </row>
    <row r="12" spans="1:28" ht="17.25" customHeight="1">
      <c r="A12" s="24" t="s">
        <v>50</v>
      </c>
      <c r="B12" s="43">
        <v>398</v>
      </c>
      <c r="C12" s="44">
        <v>0</v>
      </c>
      <c r="D12" s="28">
        <f>IF($B12=0,"--",C12/$B12)</f>
        <v>0</v>
      </c>
      <c r="E12" s="44">
        <v>77</v>
      </c>
      <c r="F12" s="28">
        <f>IF($B12=0,"--",E12/$B12)</f>
        <v>0.1934673366834171</v>
      </c>
      <c r="G12" s="44">
        <v>102</v>
      </c>
      <c r="H12" s="28">
        <f>IF($B12=0,"--",G12/$B12)</f>
        <v>0.2562814070351759</v>
      </c>
      <c r="I12" s="44">
        <v>47</v>
      </c>
      <c r="J12" s="28">
        <f>IF($B12=0,"--",I12/$B12)</f>
        <v>0.11809045226130653</v>
      </c>
      <c r="K12" s="44">
        <v>102</v>
      </c>
      <c r="L12" s="28">
        <f>IF($B12=0,"--",K12/$B12)</f>
        <v>0.2562814070351759</v>
      </c>
      <c r="M12" s="44">
        <v>121</v>
      </c>
      <c r="N12" s="28">
        <f>IF($B12=0,"--",M12/$B12)</f>
        <v>0.30402010050251255</v>
      </c>
      <c r="O12" s="44">
        <v>270</v>
      </c>
      <c r="P12" s="28">
        <f>IF($B12=0,"--",O12/$B12)</f>
        <v>0.678391959798995</v>
      </c>
      <c r="Q12" s="44">
        <v>78</v>
      </c>
      <c r="R12" s="28">
        <f>IF($B12=0,"--",Q12/$B12)</f>
        <v>0.19597989949748743</v>
      </c>
      <c r="S12" s="44">
        <v>233</v>
      </c>
      <c r="T12" s="28">
        <f>IF($B12=0,"--",S12/$B12)</f>
        <v>0.585427135678392</v>
      </c>
      <c r="U12" s="44">
        <v>58</v>
      </c>
      <c r="V12" s="28">
        <f>IF($B12=0,"--",U12/$B12)</f>
        <v>0.1457286432160804</v>
      </c>
      <c r="W12" s="44">
        <v>131</v>
      </c>
      <c r="X12" s="28">
        <f>IF($B12=0,"--",W12/$B12)</f>
        <v>0.32914572864321606</v>
      </c>
      <c r="Y12" s="45">
        <v>58</v>
      </c>
      <c r="Z12" s="28">
        <f>IF($B12=0,"--",Y12/$B12)</f>
        <v>0.1457286432160804</v>
      </c>
      <c r="AA12" s="44">
        <v>70</v>
      </c>
      <c r="AB12" s="28">
        <f>IF($B12=0,"--",AA12/$B12)</f>
        <v>0.17587939698492464</v>
      </c>
    </row>
    <row r="13" ht="18" customHeight="1"/>
    <row r="14" ht="18" customHeight="1">
      <c r="A14" s="1" t="s">
        <v>56</v>
      </c>
    </row>
    <row r="15" spans="1:28" ht="30" customHeight="1">
      <c r="A15" s="100"/>
      <c r="B15" s="111" t="s">
        <v>1</v>
      </c>
      <c r="C15" s="107" t="s">
        <v>2</v>
      </c>
      <c r="D15" s="108"/>
      <c r="E15" s="108"/>
      <c r="F15" s="108"/>
      <c r="G15" s="108"/>
      <c r="H15" s="108"/>
      <c r="I15" s="108"/>
      <c r="J15" s="108"/>
      <c r="K15" s="108"/>
      <c r="L15" s="109"/>
      <c r="M15" s="107" t="s">
        <v>3</v>
      </c>
      <c r="N15" s="108"/>
      <c r="O15" s="108"/>
      <c r="P15" s="108"/>
      <c r="Q15" s="108"/>
      <c r="R15" s="108"/>
      <c r="S15" s="108"/>
      <c r="T15" s="108"/>
      <c r="U15" s="108"/>
      <c r="V15" s="108"/>
      <c r="W15" s="113" t="s">
        <v>4</v>
      </c>
      <c r="X15" s="114"/>
      <c r="Y15" s="107" t="s">
        <v>54</v>
      </c>
      <c r="Z15" s="108"/>
      <c r="AA15" s="108"/>
      <c r="AB15" s="109"/>
    </row>
    <row r="16" spans="1:28" ht="18" customHeight="1">
      <c r="A16" s="101"/>
      <c r="B16" s="112"/>
      <c r="C16" s="105" t="s">
        <v>6</v>
      </c>
      <c r="D16" s="106"/>
      <c r="E16" s="98" t="s">
        <v>7</v>
      </c>
      <c r="F16" s="110"/>
      <c r="G16" s="98" t="s">
        <v>8</v>
      </c>
      <c r="H16" s="110"/>
      <c r="I16" s="98" t="s">
        <v>9</v>
      </c>
      <c r="J16" s="110"/>
      <c r="K16" s="98" t="s">
        <v>10</v>
      </c>
      <c r="L16" s="99"/>
      <c r="M16" s="98" t="s">
        <v>11</v>
      </c>
      <c r="N16" s="110"/>
      <c r="O16" s="98" t="s">
        <v>55</v>
      </c>
      <c r="P16" s="110"/>
      <c r="Q16" s="98" t="s">
        <v>13</v>
      </c>
      <c r="R16" s="110"/>
      <c r="S16" s="98" t="s">
        <v>14</v>
      </c>
      <c r="T16" s="110"/>
      <c r="U16" s="98" t="s">
        <v>15</v>
      </c>
      <c r="V16" s="110"/>
      <c r="W16" s="98" t="s">
        <v>16</v>
      </c>
      <c r="X16" s="99"/>
      <c r="Y16" s="105" t="s">
        <v>17</v>
      </c>
      <c r="Z16" s="106"/>
      <c r="AA16" s="103" t="s">
        <v>18</v>
      </c>
      <c r="AB16" s="104"/>
    </row>
    <row r="17" spans="1:28" ht="13.5" customHeight="1">
      <c r="A17" s="102"/>
      <c r="B17" s="57" t="s">
        <v>19</v>
      </c>
      <c r="C17" s="57" t="s">
        <v>20</v>
      </c>
      <c r="D17" s="58" t="s">
        <v>21</v>
      </c>
      <c r="E17" s="59" t="s">
        <v>22</v>
      </c>
      <c r="F17" s="60" t="s">
        <v>23</v>
      </c>
      <c r="G17" s="59" t="s">
        <v>24</v>
      </c>
      <c r="H17" s="60" t="s">
        <v>25</v>
      </c>
      <c r="I17" s="59" t="s">
        <v>26</v>
      </c>
      <c r="J17" s="60" t="s">
        <v>27</v>
      </c>
      <c r="K17" s="59" t="s">
        <v>28</v>
      </c>
      <c r="L17" s="61" t="s">
        <v>29</v>
      </c>
      <c r="M17" s="59" t="s">
        <v>30</v>
      </c>
      <c r="N17" s="60" t="s">
        <v>31</v>
      </c>
      <c r="O17" s="59" t="s">
        <v>32</v>
      </c>
      <c r="P17" s="60" t="s">
        <v>33</v>
      </c>
      <c r="Q17" s="59" t="s">
        <v>34</v>
      </c>
      <c r="R17" s="60" t="s">
        <v>35</v>
      </c>
      <c r="S17" s="59" t="s">
        <v>36</v>
      </c>
      <c r="T17" s="60" t="s">
        <v>37</v>
      </c>
      <c r="U17" s="59" t="s">
        <v>38</v>
      </c>
      <c r="V17" s="60" t="s">
        <v>39</v>
      </c>
      <c r="W17" s="59" t="s">
        <v>40</v>
      </c>
      <c r="X17" s="61" t="s">
        <v>41</v>
      </c>
      <c r="Y17" s="57" t="s">
        <v>42</v>
      </c>
      <c r="Z17" s="58" t="s">
        <v>43</v>
      </c>
      <c r="AA17" s="59" t="s">
        <v>44</v>
      </c>
      <c r="AB17" s="60" t="s">
        <v>45</v>
      </c>
    </row>
    <row r="18" spans="1:28" ht="23.25" customHeight="1">
      <c r="A18" s="10" t="s">
        <v>46</v>
      </c>
      <c r="B18" s="35">
        <f>SUM(B19:B22)</f>
        <v>3467</v>
      </c>
      <c r="C18" s="35">
        <f>SUM(C19:C22)</f>
        <v>0</v>
      </c>
      <c r="D18" s="36">
        <f>IF($B18=0,"--",C18/$B18)</f>
        <v>0</v>
      </c>
      <c r="E18" s="35">
        <f>SUM(E19:E22)</f>
        <v>794</v>
      </c>
      <c r="F18" s="36">
        <f>IF($B18=0,"--",E18/$B18)</f>
        <v>0.22901644072685318</v>
      </c>
      <c r="G18" s="35">
        <f>SUM(G19:G22)</f>
        <v>704</v>
      </c>
      <c r="H18" s="36">
        <f>IF($B18=0,"--",G18/$B18)</f>
        <v>0.20305739832708394</v>
      </c>
      <c r="I18" s="35">
        <f>SUM(I19:I22)</f>
        <v>199</v>
      </c>
      <c r="J18" s="36">
        <f>IF($B18=0,"--",I18/$B18)</f>
        <v>0.05739832708393424</v>
      </c>
      <c r="K18" s="35">
        <f>SUM(K19:K22)</f>
        <v>405</v>
      </c>
      <c r="L18" s="36">
        <f>IF($B18=0,"--",K18/$B18)</f>
        <v>0.11681569079896163</v>
      </c>
      <c r="M18" s="35">
        <f>SUM(M19:M22)</f>
        <v>635</v>
      </c>
      <c r="N18" s="36">
        <f>IF($B18=0,"--",M18/$B18)</f>
        <v>0.18315546582059417</v>
      </c>
      <c r="O18" s="35">
        <f>SUM(O19:O22)</f>
        <v>1915</v>
      </c>
      <c r="P18" s="36">
        <f>IF($B18=0,"--",O18/$B18)</f>
        <v>0.5523507355062013</v>
      </c>
      <c r="Q18" s="35">
        <f>SUM(Q19:Q22)</f>
        <v>194</v>
      </c>
      <c r="R18" s="36">
        <f>IF($B18=0,"--",Q18/$B18)</f>
        <v>0.05595615806172483</v>
      </c>
      <c r="S18" s="35">
        <f>SUM(S19:S22)</f>
        <v>2125</v>
      </c>
      <c r="T18" s="36">
        <f>IF($B18=0,"--",S18/$B18)</f>
        <v>0.6129218344389963</v>
      </c>
      <c r="U18" s="35">
        <f>SUM(U19:U22)</f>
        <v>451</v>
      </c>
      <c r="V18" s="36">
        <f>IF($B18=0,"--",U18/$B18)</f>
        <v>0.13008364580328816</v>
      </c>
      <c r="W18" s="35">
        <f>SUM(W19:W22)</f>
        <v>1495</v>
      </c>
      <c r="X18" s="36">
        <f>IF($B18=0,"--",W18/$B18)</f>
        <v>0.43120853764061146</v>
      </c>
      <c r="Y18" s="35">
        <f>SUM(Y19:Y22)</f>
        <v>286</v>
      </c>
      <c r="Z18" s="36">
        <f>IF($B18=0,"--",Y18/$B18)</f>
        <v>0.08249206807037784</v>
      </c>
      <c r="AA18" s="35">
        <f>SUM(AA19:AA22)</f>
        <v>407</v>
      </c>
      <c r="AB18" s="36">
        <f>IF($B18=0,"--",AA18/$B18)</f>
        <v>0.1173925584078454</v>
      </c>
    </row>
    <row r="19" spans="1:28" ht="17.25" customHeight="1">
      <c r="A19" s="14" t="s">
        <v>47</v>
      </c>
      <c r="B19" s="46">
        <v>97</v>
      </c>
      <c r="C19" s="38">
        <v>0</v>
      </c>
      <c r="D19" s="18">
        <f>IF($B19=0,"--",C19/$B19)</f>
        <v>0</v>
      </c>
      <c r="E19" s="38">
        <v>34</v>
      </c>
      <c r="F19" s="18">
        <f>IF($B19=0,"--",E19/$B19)</f>
        <v>0.35051546391752575</v>
      </c>
      <c r="G19" s="38">
        <v>29</v>
      </c>
      <c r="H19" s="18">
        <f>IF($B19=0,"--",G19/$B19)</f>
        <v>0.29896907216494845</v>
      </c>
      <c r="I19" s="38">
        <v>6</v>
      </c>
      <c r="J19" s="18">
        <f>IF($B19=0,"--",I19/$B19)</f>
        <v>0.061855670103092786</v>
      </c>
      <c r="K19" s="38">
        <v>12</v>
      </c>
      <c r="L19" s="18">
        <f>IF($B19=0,"--",K19/$B19)</f>
        <v>0.12371134020618557</v>
      </c>
      <c r="M19" s="38">
        <v>25</v>
      </c>
      <c r="N19" s="18">
        <f>IF($B19=0,"--",M19/$B19)</f>
        <v>0.25773195876288657</v>
      </c>
      <c r="O19" s="38">
        <v>66</v>
      </c>
      <c r="P19" s="18">
        <f>IF($B19=0,"--",O19/$B19)</f>
        <v>0.6804123711340206</v>
      </c>
      <c r="Q19" s="38">
        <v>7</v>
      </c>
      <c r="R19" s="18">
        <f>IF($B19=0,"--",Q19/$B19)</f>
        <v>0.07216494845360824</v>
      </c>
      <c r="S19" s="38">
        <v>71</v>
      </c>
      <c r="T19" s="18">
        <f>IF($B19=0,"--",S19/$B19)</f>
        <v>0.7319587628865979</v>
      </c>
      <c r="U19" s="38">
        <v>22</v>
      </c>
      <c r="V19" s="18">
        <f>IF($B19=0,"--",U19/$B19)</f>
        <v>0.2268041237113402</v>
      </c>
      <c r="W19" s="38">
        <v>60</v>
      </c>
      <c r="X19" s="18">
        <f>IF($B19=0,"--",W19/$B19)</f>
        <v>0.6185567010309279</v>
      </c>
      <c r="Y19" s="39">
        <v>12</v>
      </c>
      <c r="Z19" s="18">
        <f>IF($B19=0,"--",Y19/$B19)</f>
        <v>0.12371134020618557</v>
      </c>
      <c r="AA19" s="38">
        <v>18</v>
      </c>
      <c r="AB19" s="18">
        <f>IF($B19=0,"--",AA19/$B19)</f>
        <v>0.18556701030927836</v>
      </c>
    </row>
    <row r="20" spans="1:28" ht="17.25" customHeight="1">
      <c r="A20" s="19" t="s">
        <v>48</v>
      </c>
      <c r="B20" s="46">
        <v>1441</v>
      </c>
      <c r="C20" s="38">
        <v>0</v>
      </c>
      <c r="D20" s="23">
        <f>IF($B20=0,"--",C20/$B20)</f>
        <v>0</v>
      </c>
      <c r="E20" s="38">
        <v>323</v>
      </c>
      <c r="F20" s="23">
        <f>IF($B20=0,"--",E20/$B20)</f>
        <v>0.2241498959056211</v>
      </c>
      <c r="G20" s="38">
        <v>282</v>
      </c>
      <c r="H20" s="23">
        <f>IF($B20=0,"--",G20/$B20)</f>
        <v>0.19569743233865372</v>
      </c>
      <c r="I20" s="38">
        <v>90</v>
      </c>
      <c r="J20" s="23">
        <f>IF($B20=0,"--",I20/$B20)</f>
        <v>0.062456627342123525</v>
      </c>
      <c r="K20" s="38">
        <v>181</v>
      </c>
      <c r="L20" s="23">
        <f>IF($B20=0,"--",K20/$B20)</f>
        <v>0.12560721721027066</v>
      </c>
      <c r="M20" s="38">
        <v>279</v>
      </c>
      <c r="N20" s="23">
        <f>IF($B20=0,"--",M20/$B20)</f>
        <v>0.19361554476058293</v>
      </c>
      <c r="O20" s="38">
        <v>802</v>
      </c>
      <c r="P20" s="23">
        <f>IF($B20=0,"--",O20/$B20)</f>
        <v>0.556557945870923</v>
      </c>
      <c r="Q20" s="38">
        <v>81</v>
      </c>
      <c r="R20" s="23">
        <f>IF($B20=0,"--",Q20/$B20)</f>
        <v>0.056210964607911175</v>
      </c>
      <c r="S20" s="38">
        <v>890</v>
      </c>
      <c r="T20" s="23">
        <f>IF($B20=0,"--",S20/$B20)</f>
        <v>0.6176266481609993</v>
      </c>
      <c r="U20" s="38">
        <v>187</v>
      </c>
      <c r="V20" s="23">
        <f>IF($B20=0,"--",U20/$B20)</f>
        <v>0.1297709923664122</v>
      </c>
      <c r="W20" s="38">
        <v>644</v>
      </c>
      <c r="X20" s="23">
        <f>IF($B20=0,"--",W20/$B20)</f>
        <v>0.44691186675919503</v>
      </c>
      <c r="Y20" s="42">
        <v>117</v>
      </c>
      <c r="Z20" s="23">
        <f>IF($B20=0,"--",Y20/$B20)</f>
        <v>0.08119361554476058</v>
      </c>
      <c r="AA20" s="38">
        <v>177</v>
      </c>
      <c r="AB20" s="23">
        <f>IF($B20=0,"--",AA20/$B20)</f>
        <v>0.12283136710617627</v>
      </c>
    </row>
    <row r="21" spans="1:28" ht="17.25" customHeight="1">
      <c r="A21" s="19" t="s">
        <v>49</v>
      </c>
      <c r="B21" s="46">
        <v>1151</v>
      </c>
      <c r="C21" s="38">
        <v>0</v>
      </c>
      <c r="D21" s="23">
        <f>IF($B21=0,"--",C21/$B21)</f>
        <v>0</v>
      </c>
      <c r="E21" s="38">
        <v>265</v>
      </c>
      <c r="F21" s="23">
        <f>IF($B21=0,"--",E21/$B21)</f>
        <v>0.23023457862728064</v>
      </c>
      <c r="G21" s="38">
        <v>243</v>
      </c>
      <c r="H21" s="23">
        <f>IF($B21=0,"--",G21/$B21)</f>
        <v>0.21112076455256298</v>
      </c>
      <c r="I21" s="38">
        <v>65</v>
      </c>
      <c r="J21" s="23">
        <f>IF($B21=0,"--",I21/$B21)</f>
        <v>0.05647263249348393</v>
      </c>
      <c r="K21" s="38">
        <v>131</v>
      </c>
      <c r="L21" s="23">
        <f>IF($B21=0,"--",K21/$B21)</f>
        <v>0.11381407471763684</v>
      </c>
      <c r="M21" s="38">
        <v>208</v>
      </c>
      <c r="N21" s="23">
        <f>IF($B21=0,"--",M21/$B21)</f>
        <v>0.18071242397914858</v>
      </c>
      <c r="O21" s="38">
        <v>648</v>
      </c>
      <c r="P21" s="23">
        <f>IF($B21=0,"--",O21/$B21)</f>
        <v>0.5629887054735013</v>
      </c>
      <c r="Q21" s="38">
        <v>62</v>
      </c>
      <c r="R21" s="23">
        <f>IF($B21=0,"--",Q21/$B21)</f>
        <v>0.05386620330147698</v>
      </c>
      <c r="S21" s="38">
        <v>714</v>
      </c>
      <c r="T21" s="23">
        <f>IF($B21=0,"--",S21/$B21)</f>
        <v>0.6203301476976543</v>
      </c>
      <c r="U21" s="38">
        <v>145</v>
      </c>
      <c r="V21" s="23">
        <f>IF($B21=0,"--",U21/$B21)</f>
        <v>0.1259774109470026</v>
      </c>
      <c r="W21" s="38">
        <v>493</v>
      </c>
      <c r="X21" s="23">
        <f>IF($B21=0,"--",W21/$B21)</f>
        <v>0.4283231972198089</v>
      </c>
      <c r="Y21" s="42">
        <v>103</v>
      </c>
      <c r="Z21" s="23">
        <f>IF($B21=0,"--",Y21/$B21)</f>
        <v>0.0894874022589053</v>
      </c>
      <c r="AA21" s="38">
        <v>141</v>
      </c>
      <c r="AB21" s="23">
        <f>IF($B21=0,"--",AA21/$B21)</f>
        <v>0.12250217202432667</v>
      </c>
    </row>
    <row r="22" spans="1:28" ht="18" customHeight="1">
      <c r="A22" s="24" t="s">
        <v>50</v>
      </c>
      <c r="B22" s="47">
        <v>778</v>
      </c>
      <c r="C22" s="44">
        <v>0</v>
      </c>
      <c r="D22" s="28">
        <f>IF($B22=0,"--",C22/$B22)</f>
        <v>0</v>
      </c>
      <c r="E22" s="44">
        <v>172</v>
      </c>
      <c r="F22" s="28">
        <f>IF($B22=0,"--",E22/$B22)</f>
        <v>0.2210796915167095</v>
      </c>
      <c r="G22" s="44">
        <v>150</v>
      </c>
      <c r="H22" s="28">
        <f>IF($B22=0,"--",G22/$B22)</f>
        <v>0.1928020565552699</v>
      </c>
      <c r="I22" s="44">
        <v>38</v>
      </c>
      <c r="J22" s="28">
        <f>IF($B22=0,"--",I22/$B22)</f>
        <v>0.04884318766066838</v>
      </c>
      <c r="K22" s="44">
        <v>81</v>
      </c>
      <c r="L22" s="28">
        <f>IF($B22=0,"--",K22/$B22)</f>
        <v>0.10411311053984576</v>
      </c>
      <c r="M22" s="44">
        <v>123</v>
      </c>
      <c r="N22" s="28">
        <f>IF($B22=0,"--",M22/$B22)</f>
        <v>0.15809768637532134</v>
      </c>
      <c r="O22" s="44">
        <v>399</v>
      </c>
      <c r="P22" s="28">
        <f>IF($B22=0,"--",O22/$B22)</f>
        <v>0.512853470437018</v>
      </c>
      <c r="Q22" s="44">
        <v>44</v>
      </c>
      <c r="R22" s="28">
        <f>IF($B22=0,"--",Q22/$B22)</f>
        <v>0.056555269922879174</v>
      </c>
      <c r="S22" s="44">
        <v>450</v>
      </c>
      <c r="T22" s="28">
        <f>IF($B22=0,"--",S22/$B22)</f>
        <v>0.5784061696658098</v>
      </c>
      <c r="U22" s="44">
        <v>97</v>
      </c>
      <c r="V22" s="28">
        <f>IF($B22=0,"--",U22/$B22)</f>
        <v>0.12467866323907455</v>
      </c>
      <c r="W22" s="44">
        <v>298</v>
      </c>
      <c r="X22" s="28">
        <f>IF($B22=0,"--",W22/$B22)</f>
        <v>0.38303341902313626</v>
      </c>
      <c r="Y22" s="45">
        <v>54</v>
      </c>
      <c r="Z22" s="28">
        <f>IF($B22=0,"--",Y22/$B22)</f>
        <v>0.06940874035989718</v>
      </c>
      <c r="AA22" s="44">
        <v>71</v>
      </c>
      <c r="AB22" s="28">
        <f>IF($B22=0,"--",AA22/$B22)</f>
        <v>0.09125964010282776</v>
      </c>
    </row>
    <row r="23" ht="18.75" customHeight="1"/>
    <row r="24" ht="18" customHeight="1"/>
    <row r="25" ht="18" customHeight="1">
      <c r="A25" s="48" t="s">
        <v>57</v>
      </c>
    </row>
    <row r="26" ht="5.25" customHeight="1"/>
    <row r="27" spans="1:28" ht="30" customHeight="1">
      <c r="A27" s="64" t="s">
        <v>58</v>
      </c>
      <c r="B27" s="65"/>
      <c r="C27" s="89" t="s">
        <v>2</v>
      </c>
      <c r="D27" s="90"/>
      <c r="E27" s="90"/>
      <c r="F27" s="90"/>
      <c r="G27" s="90"/>
      <c r="H27" s="90"/>
      <c r="I27" s="90"/>
      <c r="J27" s="90"/>
      <c r="K27" s="90"/>
      <c r="L27" s="91"/>
      <c r="M27" s="89" t="s">
        <v>3</v>
      </c>
      <c r="N27" s="90"/>
      <c r="O27" s="90"/>
      <c r="P27" s="90"/>
      <c r="Q27" s="90"/>
      <c r="R27" s="90"/>
      <c r="S27" s="90"/>
      <c r="T27" s="90"/>
      <c r="U27" s="90"/>
      <c r="V27" s="90"/>
      <c r="W27" s="87" t="s">
        <v>4</v>
      </c>
      <c r="X27" s="88"/>
      <c r="Y27" s="89" t="s">
        <v>54</v>
      </c>
      <c r="Z27" s="90"/>
      <c r="AA27" s="90"/>
      <c r="AB27" s="91"/>
    </row>
    <row r="28" spans="1:28" ht="18" customHeight="1">
      <c r="A28" s="66"/>
      <c r="B28" s="67"/>
      <c r="C28" s="94" t="s">
        <v>6</v>
      </c>
      <c r="D28" s="95"/>
      <c r="E28" s="84" t="s">
        <v>7</v>
      </c>
      <c r="F28" s="86"/>
      <c r="G28" s="84" t="s">
        <v>8</v>
      </c>
      <c r="H28" s="86"/>
      <c r="I28" s="84" t="s">
        <v>9</v>
      </c>
      <c r="J28" s="86"/>
      <c r="K28" s="84" t="s">
        <v>10</v>
      </c>
      <c r="L28" s="86"/>
      <c r="M28" s="84" t="s">
        <v>11</v>
      </c>
      <c r="N28" s="86"/>
      <c r="O28" s="84" t="s">
        <v>55</v>
      </c>
      <c r="P28" s="86"/>
      <c r="Q28" s="84" t="s">
        <v>13</v>
      </c>
      <c r="R28" s="86"/>
      <c r="S28" s="84" t="s">
        <v>14</v>
      </c>
      <c r="T28" s="86"/>
      <c r="U28" s="84" t="s">
        <v>15</v>
      </c>
      <c r="V28" s="86"/>
      <c r="W28" s="84" t="s">
        <v>16</v>
      </c>
      <c r="X28" s="85"/>
      <c r="Y28" s="94" t="s">
        <v>17</v>
      </c>
      <c r="Z28" s="95"/>
      <c r="AA28" s="96" t="s">
        <v>18</v>
      </c>
      <c r="AB28" s="97"/>
    </row>
    <row r="29" spans="1:28" s="2" customFormat="1" ht="13.5" customHeight="1">
      <c r="A29" s="66"/>
      <c r="B29" s="67"/>
      <c r="C29" s="70" t="s">
        <v>59</v>
      </c>
      <c r="D29" s="71"/>
      <c r="E29" s="70" t="s">
        <v>60</v>
      </c>
      <c r="F29" s="71"/>
      <c r="G29" s="70" t="s">
        <v>61</v>
      </c>
      <c r="H29" s="71"/>
      <c r="I29" s="70" t="s">
        <v>62</v>
      </c>
      <c r="J29" s="71"/>
      <c r="K29" s="70" t="s">
        <v>63</v>
      </c>
      <c r="L29" s="71"/>
      <c r="M29" s="92" t="s">
        <v>64</v>
      </c>
      <c r="N29" s="93"/>
      <c r="O29" s="70" t="s">
        <v>65</v>
      </c>
      <c r="P29" s="71"/>
      <c r="Q29" s="70" t="s">
        <v>66</v>
      </c>
      <c r="R29" s="71"/>
      <c r="S29" s="70" t="s">
        <v>67</v>
      </c>
      <c r="T29" s="71"/>
      <c r="U29" s="70" t="s">
        <v>68</v>
      </c>
      <c r="V29" s="71"/>
      <c r="W29" s="70" t="s">
        <v>69</v>
      </c>
      <c r="X29" s="71"/>
      <c r="Y29" s="74" t="s">
        <v>70</v>
      </c>
      <c r="Z29" s="75"/>
      <c r="AA29" s="78" t="s">
        <v>71</v>
      </c>
      <c r="AB29" s="79"/>
    </row>
    <row r="30" spans="1:28" s="2" customFormat="1" ht="13.5" customHeight="1">
      <c r="A30" s="68"/>
      <c r="B30" s="69"/>
      <c r="C30" s="72" t="s">
        <v>72</v>
      </c>
      <c r="D30" s="73"/>
      <c r="E30" s="72"/>
      <c r="F30" s="73"/>
      <c r="G30" s="72"/>
      <c r="H30" s="73"/>
      <c r="I30" s="72"/>
      <c r="J30" s="73"/>
      <c r="K30" s="72"/>
      <c r="L30" s="73"/>
      <c r="M30" s="82" t="s">
        <v>73</v>
      </c>
      <c r="N30" s="83"/>
      <c r="O30" s="72"/>
      <c r="P30" s="73"/>
      <c r="Q30" s="72"/>
      <c r="R30" s="73"/>
      <c r="S30" s="72"/>
      <c r="T30" s="73"/>
      <c r="U30" s="72"/>
      <c r="V30" s="73"/>
      <c r="W30" s="72"/>
      <c r="X30" s="73"/>
      <c r="Y30" s="76"/>
      <c r="Z30" s="77"/>
      <c r="AA30" s="80" t="s">
        <v>74</v>
      </c>
      <c r="AB30" s="81"/>
    </row>
    <row r="31" ht="6" customHeight="1"/>
    <row r="32" spans="4:22" ht="18" customHeight="1">
      <c r="D32" s="1" t="s">
        <v>75</v>
      </c>
      <c r="V32" s="2" t="s">
        <v>76</v>
      </c>
    </row>
    <row r="33" spans="4:23" ht="18" customHeight="1">
      <c r="D33" s="1" t="s">
        <v>77</v>
      </c>
      <c r="W33" s="2" t="s">
        <v>78</v>
      </c>
    </row>
    <row r="34" spans="4:23" ht="18" customHeight="1">
      <c r="D34" s="1" t="s">
        <v>79</v>
      </c>
      <c r="W34" s="49" t="s">
        <v>80</v>
      </c>
    </row>
    <row r="35" ht="18" customHeight="1"/>
  </sheetData>
  <sheetProtection/>
  <mergeCells count="72">
    <mergeCell ref="W6:X6"/>
    <mergeCell ref="W5:X5"/>
    <mergeCell ref="Y5:AB5"/>
    <mergeCell ref="Y6:Z6"/>
    <mergeCell ref="AA6:AB6"/>
    <mergeCell ref="W15:X15"/>
    <mergeCell ref="M16:N16"/>
    <mergeCell ref="O16:P16"/>
    <mergeCell ref="Q16:R16"/>
    <mergeCell ref="A5:A7"/>
    <mergeCell ref="C15:L15"/>
    <mergeCell ref="B15:B16"/>
    <mergeCell ref="E16:F16"/>
    <mergeCell ref="G16:H16"/>
    <mergeCell ref="I16:J16"/>
    <mergeCell ref="B5:B6"/>
    <mergeCell ref="G6:H6"/>
    <mergeCell ref="E6:F6"/>
    <mergeCell ref="C5:L5"/>
    <mergeCell ref="U6:V6"/>
    <mergeCell ref="M5:V5"/>
    <mergeCell ref="C6:D6"/>
    <mergeCell ref="K6:L6"/>
    <mergeCell ref="M6:N6"/>
    <mergeCell ref="I6:J6"/>
    <mergeCell ref="O6:P6"/>
    <mergeCell ref="Q6:R6"/>
    <mergeCell ref="S6:T6"/>
    <mergeCell ref="C27:L27"/>
    <mergeCell ref="M27:V27"/>
    <mergeCell ref="S28:T28"/>
    <mergeCell ref="U28:V28"/>
    <mergeCell ref="C28:D28"/>
    <mergeCell ref="E28:F28"/>
    <mergeCell ref="G28:H28"/>
    <mergeCell ref="I28:J28"/>
    <mergeCell ref="K16:L16"/>
    <mergeCell ref="A15:A17"/>
    <mergeCell ref="AA16:AB16"/>
    <mergeCell ref="Y16:Z16"/>
    <mergeCell ref="C16:D16"/>
    <mergeCell ref="Y15:AB15"/>
    <mergeCell ref="S16:T16"/>
    <mergeCell ref="U16:V16"/>
    <mergeCell ref="W16:X16"/>
    <mergeCell ref="M15:V15"/>
    <mergeCell ref="W27:X27"/>
    <mergeCell ref="Y27:AB27"/>
    <mergeCell ref="M29:N29"/>
    <mergeCell ref="O28:P28"/>
    <mergeCell ref="Q28:R28"/>
    <mergeCell ref="Y28:Z28"/>
    <mergeCell ref="M28:N28"/>
    <mergeCell ref="AA28:AB28"/>
    <mergeCell ref="K29:L30"/>
    <mergeCell ref="M30:N30"/>
    <mergeCell ref="O29:P30"/>
    <mergeCell ref="W28:X28"/>
    <mergeCell ref="Q29:R30"/>
    <mergeCell ref="S29:T30"/>
    <mergeCell ref="U29:V30"/>
    <mergeCell ref="K28:L28"/>
    <mergeCell ref="A27:B30"/>
    <mergeCell ref="W29:X30"/>
    <mergeCell ref="Y29:Z30"/>
    <mergeCell ref="AA29:AB29"/>
    <mergeCell ref="AA30:AB30"/>
    <mergeCell ref="C29:D29"/>
    <mergeCell ref="C30:D30"/>
    <mergeCell ref="E29:F30"/>
    <mergeCell ref="G29:H30"/>
    <mergeCell ref="I29:J30"/>
  </mergeCells>
  <printOptions horizontalCentered="1"/>
  <pageMargins left="0.31496062992125984" right="0.15748031496062992" top="0.5905511811023623" bottom="0.3937007874015748" header="0.31496062992125984" footer="0.2755905511811024"/>
  <pageSetup firstPageNumber="82" useFirstPageNumber="1" horizontalDpi="300" verticalDpi="300" orientation="landscape" paperSize="9" scale="89" r:id="rId2"/>
  <headerFooter alignWithMargins="0">
    <oddFooter>&amp;R&amp;P</oddFooter>
  </headerFooter>
  <rowBreaks count="1" manualBreakCount="1">
    <brk id="34" max="3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4"/>
  <sheetViews>
    <sheetView showGridLines="0" view="pageBreakPreview" zoomScale="60" zoomScalePageLayoutView="0" workbookViewId="0" topLeftCell="A2">
      <selection activeCell="A2" sqref="A2"/>
    </sheetView>
  </sheetViews>
  <sheetFormatPr defaultColWidth="9.00390625" defaultRowHeight="13.5"/>
  <cols>
    <col min="1" max="1" width="7.875" style="1" customWidth="1"/>
    <col min="2" max="2" width="6.25390625" style="1" customWidth="1"/>
    <col min="3" max="28" width="5.125" style="1" customWidth="1"/>
    <col min="29" max="16384" width="9.00390625" style="1" customWidth="1"/>
  </cols>
  <sheetData>
    <row r="1" spans="1:28" s="54" customFormat="1" ht="26.25" customHeight="1">
      <c r="A1" s="62" t="s">
        <v>86</v>
      </c>
      <c r="V1" s="55"/>
      <c r="AB1" s="56" t="s">
        <v>89</v>
      </c>
    </row>
    <row r="2" spans="1:22" s="54" customFormat="1" ht="26.25" customHeight="1">
      <c r="A2" s="63" t="s">
        <v>87</v>
      </c>
      <c r="V2" s="55"/>
    </row>
    <row r="3" spans="1:22" s="54" customFormat="1" ht="26.25" customHeight="1">
      <c r="A3" s="53" t="s">
        <v>93</v>
      </c>
      <c r="V3" s="55"/>
    </row>
    <row r="4" spans="1:23" ht="18" customHeight="1">
      <c r="A4" s="1" t="s">
        <v>53</v>
      </c>
      <c r="W4" s="34"/>
    </row>
    <row r="5" spans="1:28" ht="30" customHeight="1">
      <c r="A5" s="100"/>
      <c r="B5" s="111" t="s">
        <v>1</v>
      </c>
      <c r="C5" s="107" t="s">
        <v>2</v>
      </c>
      <c r="D5" s="108"/>
      <c r="E5" s="108"/>
      <c r="F5" s="108"/>
      <c r="G5" s="108"/>
      <c r="H5" s="108"/>
      <c r="I5" s="108"/>
      <c r="J5" s="108"/>
      <c r="K5" s="108"/>
      <c r="L5" s="109"/>
      <c r="M5" s="107" t="s">
        <v>3</v>
      </c>
      <c r="N5" s="108"/>
      <c r="O5" s="108"/>
      <c r="P5" s="108"/>
      <c r="Q5" s="108"/>
      <c r="R5" s="108"/>
      <c r="S5" s="108"/>
      <c r="T5" s="108"/>
      <c r="U5" s="108"/>
      <c r="V5" s="108"/>
      <c r="W5" s="113" t="s">
        <v>4</v>
      </c>
      <c r="X5" s="114"/>
      <c r="Y5" s="107" t="s">
        <v>54</v>
      </c>
      <c r="Z5" s="108"/>
      <c r="AA5" s="108"/>
      <c r="AB5" s="109"/>
    </row>
    <row r="6" spans="1:28" ht="18" customHeight="1">
      <c r="A6" s="101"/>
      <c r="B6" s="112"/>
      <c r="C6" s="105" t="s">
        <v>6</v>
      </c>
      <c r="D6" s="106"/>
      <c r="E6" s="98" t="s">
        <v>7</v>
      </c>
      <c r="F6" s="110"/>
      <c r="G6" s="98" t="s">
        <v>8</v>
      </c>
      <c r="H6" s="110"/>
      <c r="I6" s="98" t="s">
        <v>9</v>
      </c>
      <c r="J6" s="110"/>
      <c r="K6" s="98" t="s">
        <v>10</v>
      </c>
      <c r="L6" s="99"/>
      <c r="M6" s="98" t="s">
        <v>11</v>
      </c>
      <c r="N6" s="110"/>
      <c r="O6" s="98" t="s">
        <v>81</v>
      </c>
      <c r="P6" s="110"/>
      <c r="Q6" s="98" t="s">
        <v>13</v>
      </c>
      <c r="R6" s="110"/>
      <c r="S6" s="98" t="s">
        <v>14</v>
      </c>
      <c r="T6" s="110"/>
      <c r="U6" s="98" t="s">
        <v>15</v>
      </c>
      <c r="V6" s="110"/>
      <c r="W6" s="98" t="s">
        <v>16</v>
      </c>
      <c r="X6" s="99"/>
      <c r="Y6" s="105" t="s">
        <v>17</v>
      </c>
      <c r="Z6" s="106"/>
      <c r="AA6" s="103" t="s">
        <v>18</v>
      </c>
      <c r="AB6" s="104"/>
    </row>
    <row r="7" spans="1:28" s="9" customFormat="1" ht="13.5" customHeight="1">
      <c r="A7" s="102"/>
      <c r="B7" s="57" t="s">
        <v>19</v>
      </c>
      <c r="C7" s="57" t="s">
        <v>20</v>
      </c>
      <c r="D7" s="58" t="s">
        <v>21</v>
      </c>
      <c r="E7" s="59" t="s">
        <v>22</v>
      </c>
      <c r="F7" s="60" t="s">
        <v>23</v>
      </c>
      <c r="G7" s="59" t="s">
        <v>24</v>
      </c>
      <c r="H7" s="60" t="s">
        <v>25</v>
      </c>
      <c r="I7" s="59" t="s">
        <v>26</v>
      </c>
      <c r="J7" s="60" t="s">
        <v>27</v>
      </c>
      <c r="K7" s="59" t="s">
        <v>28</v>
      </c>
      <c r="L7" s="61" t="s">
        <v>29</v>
      </c>
      <c r="M7" s="59" t="s">
        <v>30</v>
      </c>
      <c r="N7" s="60" t="s">
        <v>31</v>
      </c>
      <c r="O7" s="59" t="s">
        <v>32</v>
      </c>
      <c r="P7" s="60" t="s">
        <v>33</v>
      </c>
      <c r="Q7" s="59" t="s">
        <v>34</v>
      </c>
      <c r="R7" s="60" t="s">
        <v>35</v>
      </c>
      <c r="S7" s="59" t="s">
        <v>36</v>
      </c>
      <c r="T7" s="60" t="s">
        <v>37</v>
      </c>
      <c r="U7" s="59" t="s">
        <v>38</v>
      </c>
      <c r="V7" s="60" t="s">
        <v>39</v>
      </c>
      <c r="W7" s="59" t="s">
        <v>40</v>
      </c>
      <c r="X7" s="61" t="s">
        <v>41</v>
      </c>
      <c r="Y7" s="57" t="s">
        <v>42</v>
      </c>
      <c r="Z7" s="58" t="s">
        <v>43</v>
      </c>
      <c r="AA7" s="59" t="s">
        <v>44</v>
      </c>
      <c r="AB7" s="60" t="s">
        <v>45</v>
      </c>
    </row>
    <row r="8" spans="1:28" ht="23.25" customHeight="1">
      <c r="A8" s="10" t="s">
        <v>46</v>
      </c>
      <c r="B8" s="35">
        <f>SUM(B9:B12)</f>
        <v>81</v>
      </c>
      <c r="C8" s="35">
        <f>SUM(C9:C12)</f>
        <v>32</v>
      </c>
      <c r="D8" s="36">
        <f>IF($B8=0,"--",C8/$B8)</f>
        <v>0.3950617283950617</v>
      </c>
      <c r="E8" s="35">
        <f>SUM(E9:E12)</f>
        <v>15</v>
      </c>
      <c r="F8" s="36">
        <f>IF($B8=0,"--",E8/$B8)</f>
        <v>0.18518518518518517</v>
      </c>
      <c r="G8" s="35">
        <f>SUM(G9:G12)</f>
        <v>20</v>
      </c>
      <c r="H8" s="36">
        <f>IF($B8=0,"--",G8/$B8)</f>
        <v>0.24691358024691357</v>
      </c>
      <c r="I8" s="35">
        <f>SUM(I9:I12)</f>
        <v>8</v>
      </c>
      <c r="J8" s="36">
        <f>IF($B8=0,"--",I8/$B8)</f>
        <v>0.09876543209876543</v>
      </c>
      <c r="K8" s="35">
        <f>SUM(K9:K12)</f>
        <v>10</v>
      </c>
      <c r="L8" s="36">
        <f>IF($B8=0,"--",K8/$B8)</f>
        <v>0.12345679012345678</v>
      </c>
      <c r="M8" s="35">
        <f>SUM(M9:M12)</f>
        <v>19</v>
      </c>
      <c r="N8" s="36">
        <f>IF($B8=0,"--",M8/$B8)</f>
        <v>0.2345679012345679</v>
      </c>
      <c r="O8" s="35">
        <f>SUM(O9:O12)</f>
        <v>43</v>
      </c>
      <c r="P8" s="36">
        <f>IF($B8=0,"--",O8/$B8)</f>
        <v>0.5308641975308642</v>
      </c>
      <c r="Q8" s="35">
        <f>SUM(Q9:Q12)</f>
        <v>11</v>
      </c>
      <c r="R8" s="36">
        <f>IF($B8=0,"--",Q8/$B8)</f>
        <v>0.13580246913580246</v>
      </c>
      <c r="S8" s="35">
        <f>SUM(S9:S12)</f>
        <v>45</v>
      </c>
      <c r="T8" s="36">
        <f>IF($B8=0,"--",S8/$B8)</f>
        <v>0.5555555555555556</v>
      </c>
      <c r="U8" s="35">
        <f>SUM(U9:U12)</f>
        <v>7</v>
      </c>
      <c r="V8" s="36">
        <f>IF($B8=0,"--",U8/$B8)</f>
        <v>0.08641975308641975</v>
      </c>
      <c r="W8" s="35">
        <f>SUM(W9:W12)</f>
        <v>29</v>
      </c>
      <c r="X8" s="36">
        <f>IF($B8=0,"--",W8/$B8)</f>
        <v>0.35802469135802467</v>
      </c>
      <c r="Y8" s="35">
        <f>SUM(Y9:Y12)</f>
        <v>6</v>
      </c>
      <c r="Z8" s="36">
        <f>IF($B8=0,"--",Y8/$B8)</f>
        <v>0.07407407407407407</v>
      </c>
      <c r="AA8" s="35">
        <f>SUM(AA9:AA12)</f>
        <v>8</v>
      </c>
      <c r="AB8" s="36">
        <f>IF($B8=0,"--",AA8/$B8)</f>
        <v>0.09876543209876543</v>
      </c>
    </row>
    <row r="9" spans="1:28" ht="17.25" customHeight="1">
      <c r="A9" s="14" t="s">
        <v>47</v>
      </c>
      <c r="B9" s="37">
        <v>21</v>
      </c>
      <c r="C9" s="38">
        <v>8</v>
      </c>
      <c r="D9" s="18">
        <f>IF($B9=0,"--",C9/$B9)</f>
        <v>0.38095238095238093</v>
      </c>
      <c r="E9" s="38">
        <v>3</v>
      </c>
      <c r="F9" s="18">
        <f>IF($B9=0,"--",E9/$B9)</f>
        <v>0.14285714285714285</v>
      </c>
      <c r="G9" s="38">
        <v>6</v>
      </c>
      <c r="H9" s="18">
        <f>IF($B9=0,"--",G9/$B9)</f>
        <v>0.2857142857142857</v>
      </c>
      <c r="I9" s="38">
        <v>4</v>
      </c>
      <c r="J9" s="18">
        <f>IF($B9=0,"--",I9/$B9)</f>
        <v>0.19047619047619047</v>
      </c>
      <c r="K9" s="38">
        <v>1</v>
      </c>
      <c r="L9" s="18">
        <f>IF($B9=0,"--",K9/$B9)</f>
        <v>0.047619047619047616</v>
      </c>
      <c r="M9" s="38">
        <v>6</v>
      </c>
      <c r="N9" s="18">
        <f>IF($B9=0,"--",M9/$B9)</f>
        <v>0.2857142857142857</v>
      </c>
      <c r="O9" s="38">
        <v>10</v>
      </c>
      <c r="P9" s="18">
        <f>IF($B9=0,"--",O9/$B9)</f>
        <v>0.47619047619047616</v>
      </c>
      <c r="Q9" s="38">
        <v>5</v>
      </c>
      <c r="R9" s="18">
        <f>IF($B9=0,"--",Q9/$B9)</f>
        <v>0.23809523809523808</v>
      </c>
      <c r="S9" s="38">
        <v>8</v>
      </c>
      <c r="T9" s="18">
        <f>IF($B9=0,"--",S9/$B9)</f>
        <v>0.38095238095238093</v>
      </c>
      <c r="U9" s="38">
        <v>0</v>
      </c>
      <c r="V9" s="18">
        <f>IF($B9=0,"--",U9/$B9)</f>
        <v>0</v>
      </c>
      <c r="W9" s="38">
        <v>4</v>
      </c>
      <c r="X9" s="18">
        <f>IF($B9=0,"--",W9/$B9)</f>
        <v>0.19047619047619047</v>
      </c>
      <c r="Y9" s="39">
        <v>2</v>
      </c>
      <c r="Z9" s="18">
        <f>IF($B9=0,"--",Y9/$B9)</f>
        <v>0.09523809523809523</v>
      </c>
      <c r="AA9" s="38">
        <v>1</v>
      </c>
      <c r="AB9" s="18">
        <f>IF($B9=0,"--",AA9/$B9)</f>
        <v>0.047619047619047616</v>
      </c>
    </row>
    <row r="10" spans="1:28" ht="17.25" customHeight="1">
      <c r="A10" s="19" t="s">
        <v>48</v>
      </c>
      <c r="B10" s="40">
        <v>29</v>
      </c>
      <c r="C10" s="41">
        <v>12</v>
      </c>
      <c r="D10" s="23">
        <f>IF($B10=0,"--",C10/$B10)</f>
        <v>0.41379310344827586</v>
      </c>
      <c r="E10" s="41">
        <v>6</v>
      </c>
      <c r="F10" s="23">
        <f>IF($B10=0,"--",E10/$B10)</f>
        <v>0.20689655172413793</v>
      </c>
      <c r="G10" s="41">
        <v>8</v>
      </c>
      <c r="H10" s="23">
        <f>IF($B10=0,"--",G10/$B10)</f>
        <v>0.27586206896551724</v>
      </c>
      <c r="I10" s="41">
        <v>3</v>
      </c>
      <c r="J10" s="23">
        <f>IF($B10=0,"--",I10/$B10)</f>
        <v>0.10344827586206896</v>
      </c>
      <c r="K10" s="38">
        <v>7</v>
      </c>
      <c r="L10" s="23">
        <f>IF($B10=0,"--",K10/$B10)</f>
        <v>0.2413793103448276</v>
      </c>
      <c r="M10" s="41">
        <v>7</v>
      </c>
      <c r="N10" s="23">
        <f>IF($B10=0,"--",M10/$B10)</f>
        <v>0.2413793103448276</v>
      </c>
      <c r="O10" s="41">
        <v>21</v>
      </c>
      <c r="P10" s="23">
        <f>IF($B10=0,"--",O10/$B10)</f>
        <v>0.7241379310344828</v>
      </c>
      <c r="Q10" s="41">
        <v>3</v>
      </c>
      <c r="R10" s="23">
        <f>IF($B10=0,"--",Q10/$B10)</f>
        <v>0.10344827586206896</v>
      </c>
      <c r="S10" s="41">
        <v>22</v>
      </c>
      <c r="T10" s="23">
        <f>IF($B10=0,"--",S10/$B10)</f>
        <v>0.7586206896551724</v>
      </c>
      <c r="U10" s="41">
        <v>3</v>
      </c>
      <c r="V10" s="23">
        <f>IF($B10=0,"--",U10/$B10)</f>
        <v>0.10344827586206896</v>
      </c>
      <c r="W10" s="41">
        <v>15</v>
      </c>
      <c r="X10" s="23">
        <f>IF($B10=0,"--",W10/$B10)</f>
        <v>0.5172413793103449</v>
      </c>
      <c r="Y10" s="42">
        <v>2</v>
      </c>
      <c r="Z10" s="23">
        <f>IF($B10=0,"--",Y10/$B10)</f>
        <v>0.06896551724137931</v>
      </c>
      <c r="AA10" s="41">
        <v>4</v>
      </c>
      <c r="AB10" s="23">
        <f>IF($B10=0,"--",AA10/$B10)</f>
        <v>0.13793103448275862</v>
      </c>
    </row>
    <row r="11" spans="1:28" ht="17.25" customHeight="1">
      <c r="A11" s="19" t="s">
        <v>49</v>
      </c>
      <c r="B11" s="40">
        <v>20</v>
      </c>
      <c r="C11" s="41">
        <v>7</v>
      </c>
      <c r="D11" s="23">
        <f>IF($B11=0,"--",C11/$B11)</f>
        <v>0.35</v>
      </c>
      <c r="E11" s="41">
        <v>4</v>
      </c>
      <c r="F11" s="23">
        <f>IF($B11=0,"--",E11/$B11)</f>
        <v>0.2</v>
      </c>
      <c r="G11" s="41">
        <v>5</v>
      </c>
      <c r="H11" s="23">
        <f>IF($B11=0,"--",G11/$B11)</f>
        <v>0.25</v>
      </c>
      <c r="I11" s="41">
        <v>0</v>
      </c>
      <c r="J11" s="23">
        <f>IF($B11=0,"--",I11/$B11)</f>
        <v>0</v>
      </c>
      <c r="K11" s="38">
        <v>1</v>
      </c>
      <c r="L11" s="23">
        <f>IF($B11=0,"--",K11/$B11)</f>
        <v>0.05</v>
      </c>
      <c r="M11" s="41">
        <v>5</v>
      </c>
      <c r="N11" s="23">
        <f>IF($B11=0,"--",M11/$B11)</f>
        <v>0.25</v>
      </c>
      <c r="O11" s="41">
        <v>9</v>
      </c>
      <c r="P11" s="23">
        <f>IF($B11=0,"--",O11/$B11)</f>
        <v>0.45</v>
      </c>
      <c r="Q11" s="41">
        <v>2</v>
      </c>
      <c r="R11" s="23">
        <f>IF($B11=0,"--",Q11/$B11)</f>
        <v>0.1</v>
      </c>
      <c r="S11" s="41">
        <v>12</v>
      </c>
      <c r="T11" s="23">
        <f>IF($B11=0,"--",S11/$B11)</f>
        <v>0.6</v>
      </c>
      <c r="U11" s="41">
        <v>4</v>
      </c>
      <c r="V11" s="23">
        <f>IF($B11=0,"--",U11/$B11)</f>
        <v>0.2</v>
      </c>
      <c r="W11" s="41">
        <v>9</v>
      </c>
      <c r="X11" s="23">
        <f>IF($B11=0,"--",W11/$B11)</f>
        <v>0.45</v>
      </c>
      <c r="Y11" s="42">
        <v>2</v>
      </c>
      <c r="Z11" s="23">
        <f>IF($B11=0,"--",Y11/$B11)</f>
        <v>0.1</v>
      </c>
      <c r="AA11" s="41">
        <v>2</v>
      </c>
      <c r="AB11" s="23">
        <f>IF($B11=0,"--",AA11/$B11)</f>
        <v>0.1</v>
      </c>
    </row>
    <row r="12" spans="1:28" ht="17.25" customHeight="1">
      <c r="A12" s="24" t="s">
        <v>50</v>
      </c>
      <c r="B12" s="43">
        <v>11</v>
      </c>
      <c r="C12" s="44">
        <v>5</v>
      </c>
      <c r="D12" s="28">
        <f>IF($B12=0,"--",C12/$B12)</f>
        <v>0.45454545454545453</v>
      </c>
      <c r="E12" s="44">
        <v>2</v>
      </c>
      <c r="F12" s="28">
        <f>IF($B12=0,"--",E12/$B12)</f>
        <v>0.18181818181818182</v>
      </c>
      <c r="G12" s="44">
        <v>1</v>
      </c>
      <c r="H12" s="28">
        <f>IF($B12=0,"--",G12/$B12)</f>
        <v>0.09090909090909091</v>
      </c>
      <c r="I12" s="44">
        <v>1</v>
      </c>
      <c r="J12" s="28">
        <f>IF($B12=0,"--",I12/$B12)</f>
        <v>0.09090909090909091</v>
      </c>
      <c r="K12" s="44">
        <v>1</v>
      </c>
      <c r="L12" s="28">
        <f>IF($B12=0,"--",K12/$B12)</f>
        <v>0.09090909090909091</v>
      </c>
      <c r="M12" s="44">
        <v>1</v>
      </c>
      <c r="N12" s="28">
        <f>IF($B12=0,"--",M12/$B12)</f>
        <v>0.09090909090909091</v>
      </c>
      <c r="O12" s="44">
        <v>3</v>
      </c>
      <c r="P12" s="28">
        <f>IF($B12=0,"--",O12/$B12)</f>
        <v>0.2727272727272727</v>
      </c>
      <c r="Q12" s="44">
        <v>1</v>
      </c>
      <c r="R12" s="28">
        <f>IF($B12=0,"--",Q12/$B12)</f>
        <v>0.09090909090909091</v>
      </c>
      <c r="S12" s="44">
        <v>3</v>
      </c>
      <c r="T12" s="28">
        <f>IF($B12=0,"--",S12/$B12)</f>
        <v>0.2727272727272727</v>
      </c>
      <c r="U12" s="44">
        <v>0</v>
      </c>
      <c r="V12" s="28">
        <f>IF($B12=0,"--",U12/$B12)</f>
        <v>0</v>
      </c>
      <c r="W12" s="44">
        <v>1</v>
      </c>
      <c r="X12" s="28">
        <f>IF($B12=0,"--",W12/$B12)</f>
        <v>0.09090909090909091</v>
      </c>
      <c r="Y12" s="45">
        <v>0</v>
      </c>
      <c r="Z12" s="28">
        <f>IF($B12=0,"--",Y12/$B12)</f>
        <v>0</v>
      </c>
      <c r="AA12" s="44">
        <v>1</v>
      </c>
      <c r="AB12" s="28">
        <f>IF($B12=0,"--",AA12/$B12)</f>
        <v>0.09090909090909091</v>
      </c>
    </row>
    <row r="13" ht="18" customHeight="1"/>
    <row r="14" ht="18" customHeight="1">
      <c r="A14" s="1" t="s">
        <v>56</v>
      </c>
    </row>
    <row r="15" spans="1:28" ht="30" customHeight="1">
      <c r="A15" s="100"/>
      <c r="B15" s="111" t="s">
        <v>1</v>
      </c>
      <c r="C15" s="107" t="s">
        <v>2</v>
      </c>
      <c r="D15" s="108"/>
      <c r="E15" s="108"/>
      <c r="F15" s="108"/>
      <c r="G15" s="108"/>
      <c r="H15" s="108"/>
      <c r="I15" s="108"/>
      <c r="J15" s="108"/>
      <c r="K15" s="108"/>
      <c r="L15" s="109"/>
      <c r="M15" s="107" t="s">
        <v>3</v>
      </c>
      <c r="N15" s="108"/>
      <c r="O15" s="108"/>
      <c r="P15" s="108"/>
      <c r="Q15" s="108"/>
      <c r="R15" s="108"/>
      <c r="S15" s="108"/>
      <c r="T15" s="108"/>
      <c r="U15" s="108"/>
      <c r="V15" s="108"/>
      <c r="W15" s="113" t="s">
        <v>4</v>
      </c>
      <c r="X15" s="114"/>
      <c r="Y15" s="107" t="s">
        <v>54</v>
      </c>
      <c r="Z15" s="108"/>
      <c r="AA15" s="108"/>
      <c r="AB15" s="109"/>
    </row>
    <row r="16" spans="1:28" ht="18" customHeight="1">
      <c r="A16" s="101"/>
      <c r="B16" s="112"/>
      <c r="C16" s="105" t="s">
        <v>6</v>
      </c>
      <c r="D16" s="106"/>
      <c r="E16" s="98" t="s">
        <v>7</v>
      </c>
      <c r="F16" s="110"/>
      <c r="G16" s="98" t="s">
        <v>8</v>
      </c>
      <c r="H16" s="110"/>
      <c r="I16" s="98" t="s">
        <v>9</v>
      </c>
      <c r="J16" s="110"/>
      <c r="K16" s="98" t="s">
        <v>10</v>
      </c>
      <c r="L16" s="99"/>
      <c r="M16" s="98" t="s">
        <v>11</v>
      </c>
      <c r="N16" s="110"/>
      <c r="O16" s="98" t="s">
        <v>81</v>
      </c>
      <c r="P16" s="110"/>
      <c r="Q16" s="98" t="s">
        <v>13</v>
      </c>
      <c r="R16" s="110"/>
      <c r="S16" s="98" t="s">
        <v>14</v>
      </c>
      <c r="T16" s="110"/>
      <c r="U16" s="98" t="s">
        <v>15</v>
      </c>
      <c r="V16" s="110"/>
      <c r="W16" s="98" t="s">
        <v>16</v>
      </c>
      <c r="X16" s="99"/>
      <c r="Y16" s="105" t="s">
        <v>17</v>
      </c>
      <c r="Z16" s="106"/>
      <c r="AA16" s="103" t="s">
        <v>18</v>
      </c>
      <c r="AB16" s="104"/>
    </row>
    <row r="17" spans="1:28" ht="13.5" customHeight="1">
      <c r="A17" s="102"/>
      <c r="B17" s="57" t="s">
        <v>19</v>
      </c>
      <c r="C17" s="57" t="s">
        <v>20</v>
      </c>
      <c r="D17" s="58" t="s">
        <v>21</v>
      </c>
      <c r="E17" s="59" t="s">
        <v>22</v>
      </c>
      <c r="F17" s="60" t="s">
        <v>23</v>
      </c>
      <c r="G17" s="59" t="s">
        <v>24</v>
      </c>
      <c r="H17" s="60" t="s">
        <v>25</v>
      </c>
      <c r="I17" s="59" t="s">
        <v>26</v>
      </c>
      <c r="J17" s="60" t="s">
        <v>27</v>
      </c>
      <c r="K17" s="59" t="s">
        <v>28</v>
      </c>
      <c r="L17" s="61" t="s">
        <v>29</v>
      </c>
      <c r="M17" s="59" t="s">
        <v>30</v>
      </c>
      <c r="N17" s="60" t="s">
        <v>31</v>
      </c>
      <c r="O17" s="59" t="s">
        <v>32</v>
      </c>
      <c r="P17" s="60" t="s">
        <v>33</v>
      </c>
      <c r="Q17" s="59" t="s">
        <v>34</v>
      </c>
      <c r="R17" s="60" t="s">
        <v>35</v>
      </c>
      <c r="S17" s="59" t="s">
        <v>36</v>
      </c>
      <c r="T17" s="60" t="s">
        <v>37</v>
      </c>
      <c r="U17" s="59" t="s">
        <v>38</v>
      </c>
      <c r="V17" s="60" t="s">
        <v>39</v>
      </c>
      <c r="W17" s="59" t="s">
        <v>40</v>
      </c>
      <c r="X17" s="61" t="s">
        <v>41</v>
      </c>
      <c r="Y17" s="57" t="s">
        <v>42</v>
      </c>
      <c r="Z17" s="58" t="s">
        <v>43</v>
      </c>
      <c r="AA17" s="59" t="s">
        <v>44</v>
      </c>
      <c r="AB17" s="60" t="s">
        <v>45</v>
      </c>
    </row>
    <row r="18" spans="1:28" ht="23.25" customHeight="1">
      <c r="A18" s="10" t="s">
        <v>46</v>
      </c>
      <c r="B18" s="35">
        <f>SUM(B19:B22)</f>
        <v>123</v>
      </c>
      <c r="C18" s="35">
        <f>SUM(C19:C22)</f>
        <v>47</v>
      </c>
      <c r="D18" s="36">
        <f>IF($B18=0,"--",C18/$B18)</f>
        <v>0.3821138211382114</v>
      </c>
      <c r="E18" s="35">
        <f>SUM(E19:E22)</f>
        <v>40</v>
      </c>
      <c r="F18" s="36">
        <f>IF($B18=0,"--",E18/$B18)</f>
        <v>0.3252032520325203</v>
      </c>
      <c r="G18" s="35">
        <f>SUM(G19:G22)</f>
        <v>33</v>
      </c>
      <c r="H18" s="36">
        <f>IF($B18=0,"--",G18/$B18)</f>
        <v>0.2682926829268293</v>
      </c>
      <c r="I18" s="35">
        <f>SUM(I19:I22)</f>
        <v>6</v>
      </c>
      <c r="J18" s="36">
        <f>IF($B18=0,"--",I18/$B18)</f>
        <v>0.04878048780487805</v>
      </c>
      <c r="K18" s="35">
        <f>SUM(K19:K22)</f>
        <v>14</v>
      </c>
      <c r="L18" s="36">
        <f>IF($B18=0,"--",K18/$B18)</f>
        <v>0.11382113821138211</v>
      </c>
      <c r="M18" s="35">
        <f>SUM(M19:M22)</f>
        <v>13</v>
      </c>
      <c r="N18" s="36">
        <f>IF($B18=0,"--",M18/$B18)</f>
        <v>0.10569105691056911</v>
      </c>
      <c r="O18" s="35">
        <f>SUM(O19:O22)</f>
        <v>79</v>
      </c>
      <c r="P18" s="36">
        <f>IF($B18=0,"--",O18/$B18)</f>
        <v>0.6422764227642277</v>
      </c>
      <c r="Q18" s="35">
        <f>SUM(Q19:Q22)</f>
        <v>8</v>
      </c>
      <c r="R18" s="36">
        <f>IF($B18=0,"--",Q18/$B18)</f>
        <v>0.06504065040650407</v>
      </c>
      <c r="S18" s="35">
        <f>SUM(S19:S22)</f>
        <v>85</v>
      </c>
      <c r="T18" s="36">
        <f>IF($B18=0,"--",S18/$B18)</f>
        <v>0.6910569105691057</v>
      </c>
      <c r="U18" s="35">
        <f>SUM(U19:U22)</f>
        <v>18</v>
      </c>
      <c r="V18" s="36">
        <f>IF($B18=0,"--",U18/$B18)</f>
        <v>0.14634146341463414</v>
      </c>
      <c r="W18" s="35">
        <f>SUM(W19:W22)</f>
        <v>59</v>
      </c>
      <c r="X18" s="36">
        <f>IF($B18=0,"--",W18/$B18)</f>
        <v>0.4796747967479675</v>
      </c>
      <c r="Y18" s="35">
        <f>SUM(Y19:Y22)</f>
        <v>2</v>
      </c>
      <c r="Z18" s="36">
        <f>IF($B18=0,"--",Y18/$B18)</f>
        <v>0.016260162601626018</v>
      </c>
      <c r="AA18" s="35">
        <f>SUM(AA19:AA22)</f>
        <v>8</v>
      </c>
      <c r="AB18" s="36">
        <f>IF($B18=0,"--",AA18/$B18)</f>
        <v>0.06504065040650407</v>
      </c>
    </row>
    <row r="19" spans="1:28" ht="17.25" customHeight="1">
      <c r="A19" s="14" t="s">
        <v>47</v>
      </c>
      <c r="B19" s="46">
        <v>17</v>
      </c>
      <c r="C19" s="38">
        <v>9</v>
      </c>
      <c r="D19" s="18">
        <f>IF($B19=0,"--",C19/$B19)</f>
        <v>0.5294117647058824</v>
      </c>
      <c r="E19" s="38">
        <v>8</v>
      </c>
      <c r="F19" s="18">
        <f>IF($B19=0,"--",E19/$B19)</f>
        <v>0.47058823529411764</v>
      </c>
      <c r="G19" s="38">
        <v>4</v>
      </c>
      <c r="H19" s="18">
        <f>IF($B19=0,"--",G19/$B19)</f>
        <v>0.23529411764705882</v>
      </c>
      <c r="I19" s="38">
        <v>1</v>
      </c>
      <c r="J19" s="18">
        <f>IF($B19=0,"--",I19/$B19)</f>
        <v>0.058823529411764705</v>
      </c>
      <c r="K19" s="38">
        <v>1</v>
      </c>
      <c r="L19" s="18">
        <f>IF($B19=0,"--",K19/$B19)</f>
        <v>0.058823529411764705</v>
      </c>
      <c r="M19" s="38">
        <v>0</v>
      </c>
      <c r="N19" s="18">
        <f>IF($B19=0,"--",M19/$B19)</f>
        <v>0</v>
      </c>
      <c r="O19" s="38">
        <v>13</v>
      </c>
      <c r="P19" s="18">
        <f>IF($B19=0,"--",O19/$B19)</f>
        <v>0.7647058823529411</v>
      </c>
      <c r="Q19" s="38">
        <v>2</v>
      </c>
      <c r="R19" s="18">
        <f>IF($B19=0,"--",Q19/$B19)</f>
        <v>0.11764705882352941</v>
      </c>
      <c r="S19" s="38">
        <v>13</v>
      </c>
      <c r="T19" s="18">
        <f>IF($B19=0,"--",S19/$B19)</f>
        <v>0.7647058823529411</v>
      </c>
      <c r="U19" s="38">
        <v>3</v>
      </c>
      <c r="V19" s="18">
        <f>IF($B19=0,"--",U19/$B19)</f>
        <v>0.17647058823529413</v>
      </c>
      <c r="W19" s="38">
        <v>15</v>
      </c>
      <c r="X19" s="18">
        <f>IF($B19=0,"--",W19/$B19)</f>
        <v>0.8823529411764706</v>
      </c>
      <c r="Y19" s="39">
        <v>1</v>
      </c>
      <c r="Z19" s="18">
        <f>IF($B19=0,"--",Y19/$B19)</f>
        <v>0.058823529411764705</v>
      </c>
      <c r="AA19" s="38">
        <v>1</v>
      </c>
      <c r="AB19" s="18">
        <f>IF($B19=0,"--",AA19/$B19)</f>
        <v>0.058823529411764705</v>
      </c>
    </row>
    <row r="20" spans="1:28" ht="17.25" customHeight="1">
      <c r="A20" s="19" t="s">
        <v>48</v>
      </c>
      <c r="B20" s="46">
        <v>62</v>
      </c>
      <c r="C20" s="38">
        <v>21</v>
      </c>
      <c r="D20" s="23">
        <f>IF($B20=0,"--",C20/$B20)</f>
        <v>0.3387096774193548</v>
      </c>
      <c r="E20" s="38">
        <v>15</v>
      </c>
      <c r="F20" s="23">
        <f>IF($B20=0,"--",E20/$B20)</f>
        <v>0.24193548387096775</v>
      </c>
      <c r="G20" s="38">
        <v>17</v>
      </c>
      <c r="H20" s="23">
        <f>IF($B20=0,"--",G20/$B20)</f>
        <v>0.27419354838709675</v>
      </c>
      <c r="I20" s="38">
        <v>2</v>
      </c>
      <c r="J20" s="23">
        <f>IF($B20=0,"--",I20/$B20)</f>
        <v>0.03225806451612903</v>
      </c>
      <c r="K20" s="38">
        <v>4</v>
      </c>
      <c r="L20" s="23">
        <f>IF($B20=0,"--",K20/$B20)</f>
        <v>0.06451612903225806</v>
      </c>
      <c r="M20" s="38">
        <v>6</v>
      </c>
      <c r="N20" s="23">
        <f>IF($B20=0,"--",M20/$B20)</f>
        <v>0.0967741935483871</v>
      </c>
      <c r="O20" s="38">
        <v>36</v>
      </c>
      <c r="P20" s="23">
        <f>IF($B20=0,"--",O20/$B20)</f>
        <v>0.5806451612903226</v>
      </c>
      <c r="Q20" s="38">
        <v>2</v>
      </c>
      <c r="R20" s="23">
        <f>IF($B20=0,"--",Q20/$B20)</f>
        <v>0.03225806451612903</v>
      </c>
      <c r="S20" s="38">
        <v>43</v>
      </c>
      <c r="T20" s="23">
        <f>IF($B20=0,"--",S20/$B20)</f>
        <v>0.6935483870967742</v>
      </c>
      <c r="U20" s="38">
        <v>5</v>
      </c>
      <c r="V20" s="23">
        <f>IF($B20=0,"--",U20/$B20)</f>
        <v>0.08064516129032258</v>
      </c>
      <c r="W20" s="38">
        <v>29</v>
      </c>
      <c r="X20" s="23">
        <f>IF($B20=0,"--",W20/$B20)</f>
        <v>0.46774193548387094</v>
      </c>
      <c r="Y20" s="42">
        <v>1</v>
      </c>
      <c r="Z20" s="23">
        <f>IF($B20=0,"--",Y20/$B20)</f>
        <v>0.016129032258064516</v>
      </c>
      <c r="AA20" s="38">
        <v>5</v>
      </c>
      <c r="AB20" s="23">
        <f>IF($B20=0,"--",AA20/$B20)</f>
        <v>0.08064516129032258</v>
      </c>
    </row>
    <row r="21" spans="1:28" ht="17.25" customHeight="1">
      <c r="A21" s="19" t="s">
        <v>49</v>
      </c>
      <c r="B21" s="50">
        <v>31</v>
      </c>
      <c r="C21" s="41">
        <v>7</v>
      </c>
      <c r="D21" s="23">
        <f>IF($B21=0,"--",C21/$B21)</f>
        <v>0.22580645161290322</v>
      </c>
      <c r="E21" s="41">
        <v>9</v>
      </c>
      <c r="F21" s="23">
        <f>IF($B21=0,"--",E21/$B21)</f>
        <v>0.2903225806451613</v>
      </c>
      <c r="G21" s="41">
        <v>8</v>
      </c>
      <c r="H21" s="23">
        <f>IF($B21=0,"--",G21/$B21)</f>
        <v>0.25806451612903225</v>
      </c>
      <c r="I21" s="41">
        <v>2</v>
      </c>
      <c r="J21" s="23">
        <f>IF($B21=0,"--",I21/$B21)</f>
        <v>0.06451612903225806</v>
      </c>
      <c r="K21" s="41">
        <v>7</v>
      </c>
      <c r="L21" s="23">
        <f>IF($B21=0,"--",K21/$B21)</f>
        <v>0.22580645161290322</v>
      </c>
      <c r="M21" s="41">
        <v>4</v>
      </c>
      <c r="N21" s="23">
        <f>IF($B21=0,"--",M21/$B21)</f>
        <v>0.12903225806451613</v>
      </c>
      <c r="O21" s="41">
        <v>17</v>
      </c>
      <c r="P21" s="23">
        <f>IF($B21=0,"--",O21/$B21)</f>
        <v>0.5483870967741935</v>
      </c>
      <c r="Q21" s="41">
        <v>2</v>
      </c>
      <c r="R21" s="23">
        <f>IF($B21=0,"--",Q21/$B21)</f>
        <v>0.06451612903225806</v>
      </c>
      <c r="S21" s="41">
        <v>18</v>
      </c>
      <c r="T21" s="23">
        <f>IF($B21=0,"--",S21/$B21)</f>
        <v>0.5806451612903226</v>
      </c>
      <c r="U21" s="41">
        <v>6</v>
      </c>
      <c r="V21" s="23">
        <f>IF($B21=0,"--",U21/$B21)</f>
        <v>0.1935483870967742</v>
      </c>
      <c r="W21" s="41">
        <v>9</v>
      </c>
      <c r="X21" s="23">
        <f>IF($B21=0,"--",W21/$B21)</f>
        <v>0.2903225806451613</v>
      </c>
      <c r="Y21" s="42">
        <v>0</v>
      </c>
      <c r="Z21" s="23">
        <f>IF($B21=0,"--",Y21/$B21)</f>
        <v>0</v>
      </c>
      <c r="AA21" s="41">
        <v>1</v>
      </c>
      <c r="AB21" s="23">
        <f>IF($B21=0,"--",AA21/$B21)</f>
        <v>0.03225806451612903</v>
      </c>
    </row>
    <row r="22" spans="1:28" ht="18" customHeight="1">
      <c r="A22" s="24" t="s">
        <v>50</v>
      </c>
      <c r="B22" s="51">
        <v>13</v>
      </c>
      <c r="C22" s="52">
        <v>10</v>
      </c>
      <c r="D22" s="28">
        <f>IF($B22=0,"--",C22/$B22)</f>
        <v>0.7692307692307693</v>
      </c>
      <c r="E22" s="52">
        <v>8</v>
      </c>
      <c r="F22" s="28">
        <f>IF($B22=0,"--",E22/$B22)</f>
        <v>0.6153846153846154</v>
      </c>
      <c r="G22" s="52">
        <v>4</v>
      </c>
      <c r="H22" s="28">
        <f>IF($B22=0,"--",G22/$B22)</f>
        <v>0.3076923076923077</v>
      </c>
      <c r="I22" s="52">
        <v>1</v>
      </c>
      <c r="J22" s="28">
        <f>IF($B22=0,"--",I22/$B22)</f>
        <v>0.07692307692307693</v>
      </c>
      <c r="K22" s="52">
        <v>2</v>
      </c>
      <c r="L22" s="28">
        <f>IF($B22=0,"--",K22/$B22)</f>
        <v>0.15384615384615385</v>
      </c>
      <c r="M22" s="52">
        <v>3</v>
      </c>
      <c r="N22" s="28">
        <f>IF($B22=0,"--",M22/$B22)</f>
        <v>0.23076923076923078</v>
      </c>
      <c r="O22" s="52">
        <v>13</v>
      </c>
      <c r="P22" s="28">
        <f>IF($B22=0,"--",O22/$B22)</f>
        <v>1</v>
      </c>
      <c r="Q22" s="52">
        <v>2</v>
      </c>
      <c r="R22" s="28">
        <f>IF($B22=0,"--",Q22/$B22)</f>
        <v>0.15384615384615385</v>
      </c>
      <c r="S22" s="52">
        <v>11</v>
      </c>
      <c r="T22" s="28">
        <f>IF($B22=0,"--",S22/$B22)</f>
        <v>0.8461538461538461</v>
      </c>
      <c r="U22" s="52">
        <v>4</v>
      </c>
      <c r="V22" s="28">
        <f>IF($B22=0,"--",U22/$B22)</f>
        <v>0.3076923076923077</v>
      </c>
      <c r="W22" s="52">
        <v>6</v>
      </c>
      <c r="X22" s="28">
        <f>IF($B22=0,"--",W22/$B22)</f>
        <v>0.46153846153846156</v>
      </c>
      <c r="Y22" s="45">
        <v>0</v>
      </c>
      <c r="Z22" s="28">
        <f>IF($B22=0,"--",Y22/$B22)</f>
        <v>0</v>
      </c>
      <c r="AA22" s="52">
        <v>1</v>
      </c>
      <c r="AB22" s="28">
        <f>IF($B22=0,"--",AA22/$B22)</f>
        <v>0.07692307692307693</v>
      </c>
    </row>
    <row r="23" ht="18.75" customHeight="1"/>
    <row r="24" ht="18" customHeight="1"/>
    <row r="25" ht="18" customHeight="1">
      <c r="A25" s="48" t="s">
        <v>57</v>
      </c>
    </row>
    <row r="26" ht="5.25" customHeight="1"/>
    <row r="27" spans="1:28" ht="30" customHeight="1">
      <c r="A27" s="64" t="s">
        <v>58</v>
      </c>
      <c r="B27" s="65"/>
      <c r="C27" s="89" t="s">
        <v>2</v>
      </c>
      <c r="D27" s="90"/>
      <c r="E27" s="90"/>
      <c r="F27" s="90"/>
      <c r="G27" s="90"/>
      <c r="H27" s="90"/>
      <c r="I27" s="90"/>
      <c r="J27" s="90"/>
      <c r="K27" s="90"/>
      <c r="L27" s="91"/>
      <c r="M27" s="89" t="s">
        <v>3</v>
      </c>
      <c r="N27" s="90"/>
      <c r="O27" s="90"/>
      <c r="P27" s="90"/>
      <c r="Q27" s="90"/>
      <c r="R27" s="90"/>
      <c r="S27" s="90"/>
      <c r="T27" s="90"/>
      <c r="U27" s="90"/>
      <c r="V27" s="90"/>
      <c r="W27" s="87" t="s">
        <v>4</v>
      </c>
      <c r="X27" s="88"/>
      <c r="Y27" s="89" t="s">
        <v>54</v>
      </c>
      <c r="Z27" s="90"/>
      <c r="AA27" s="90"/>
      <c r="AB27" s="91"/>
    </row>
    <row r="28" spans="1:28" ht="18" customHeight="1">
      <c r="A28" s="66"/>
      <c r="B28" s="67"/>
      <c r="C28" s="94" t="s">
        <v>6</v>
      </c>
      <c r="D28" s="95"/>
      <c r="E28" s="84" t="s">
        <v>7</v>
      </c>
      <c r="F28" s="86"/>
      <c r="G28" s="84" t="s">
        <v>8</v>
      </c>
      <c r="H28" s="86"/>
      <c r="I28" s="84" t="s">
        <v>9</v>
      </c>
      <c r="J28" s="86"/>
      <c r="K28" s="84" t="s">
        <v>10</v>
      </c>
      <c r="L28" s="86"/>
      <c r="M28" s="84" t="s">
        <v>11</v>
      </c>
      <c r="N28" s="86"/>
      <c r="O28" s="84" t="s">
        <v>81</v>
      </c>
      <c r="P28" s="86"/>
      <c r="Q28" s="84" t="s">
        <v>13</v>
      </c>
      <c r="R28" s="86"/>
      <c r="S28" s="84" t="s">
        <v>14</v>
      </c>
      <c r="T28" s="86"/>
      <c r="U28" s="84" t="s">
        <v>15</v>
      </c>
      <c r="V28" s="86"/>
      <c r="W28" s="84" t="s">
        <v>16</v>
      </c>
      <c r="X28" s="85"/>
      <c r="Y28" s="94" t="s">
        <v>17</v>
      </c>
      <c r="Z28" s="95"/>
      <c r="AA28" s="96" t="s">
        <v>18</v>
      </c>
      <c r="AB28" s="97"/>
    </row>
    <row r="29" spans="1:28" s="2" customFormat="1" ht="13.5" customHeight="1">
      <c r="A29" s="66"/>
      <c r="B29" s="67"/>
      <c r="C29" s="70" t="s">
        <v>59</v>
      </c>
      <c r="D29" s="71"/>
      <c r="E29" s="70" t="s">
        <v>60</v>
      </c>
      <c r="F29" s="71"/>
      <c r="G29" s="70" t="s">
        <v>61</v>
      </c>
      <c r="H29" s="71"/>
      <c r="I29" s="70" t="s">
        <v>62</v>
      </c>
      <c r="J29" s="71"/>
      <c r="K29" s="70" t="s">
        <v>63</v>
      </c>
      <c r="L29" s="71"/>
      <c r="M29" s="92" t="s">
        <v>64</v>
      </c>
      <c r="N29" s="93"/>
      <c r="O29" s="70" t="s">
        <v>65</v>
      </c>
      <c r="P29" s="71"/>
      <c r="Q29" s="70" t="s">
        <v>66</v>
      </c>
      <c r="R29" s="71"/>
      <c r="S29" s="70" t="s">
        <v>67</v>
      </c>
      <c r="T29" s="71"/>
      <c r="U29" s="70" t="s">
        <v>68</v>
      </c>
      <c r="V29" s="71"/>
      <c r="W29" s="70" t="s">
        <v>69</v>
      </c>
      <c r="X29" s="71"/>
      <c r="Y29" s="74" t="s">
        <v>70</v>
      </c>
      <c r="Z29" s="75"/>
      <c r="AA29" s="78" t="s">
        <v>71</v>
      </c>
      <c r="AB29" s="79"/>
    </row>
    <row r="30" spans="1:28" s="2" customFormat="1" ht="13.5" customHeight="1">
      <c r="A30" s="68"/>
      <c r="B30" s="69"/>
      <c r="C30" s="72" t="s">
        <v>72</v>
      </c>
      <c r="D30" s="73"/>
      <c r="E30" s="72"/>
      <c r="F30" s="73"/>
      <c r="G30" s="72"/>
      <c r="H30" s="73"/>
      <c r="I30" s="72"/>
      <c r="J30" s="73"/>
      <c r="K30" s="72"/>
      <c r="L30" s="73"/>
      <c r="M30" s="82" t="s">
        <v>73</v>
      </c>
      <c r="N30" s="83"/>
      <c r="O30" s="72"/>
      <c r="P30" s="73"/>
      <c r="Q30" s="72"/>
      <c r="R30" s="73"/>
      <c r="S30" s="72"/>
      <c r="T30" s="73"/>
      <c r="U30" s="72"/>
      <c r="V30" s="73"/>
      <c r="W30" s="72"/>
      <c r="X30" s="73"/>
      <c r="Y30" s="76"/>
      <c r="Z30" s="77"/>
      <c r="AA30" s="80" t="s">
        <v>74</v>
      </c>
      <c r="AB30" s="81"/>
    </row>
    <row r="31" ht="6" customHeight="1"/>
    <row r="32" spans="4:22" ht="18" customHeight="1">
      <c r="D32" s="1" t="s">
        <v>75</v>
      </c>
      <c r="V32" s="2" t="s">
        <v>76</v>
      </c>
    </row>
    <row r="33" spans="4:23" ht="18" customHeight="1">
      <c r="D33" s="1" t="s">
        <v>77</v>
      </c>
      <c r="W33" s="2" t="s">
        <v>78</v>
      </c>
    </row>
    <row r="34" spans="4:23" ht="18" customHeight="1">
      <c r="D34" s="1" t="s">
        <v>79</v>
      </c>
      <c r="W34" s="49" t="s">
        <v>80</v>
      </c>
    </row>
    <row r="35" ht="18" customHeight="1"/>
  </sheetData>
  <sheetProtection/>
  <mergeCells count="72">
    <mergeCell ref="A27:B30"/>
    <mergeCell ref="W29:X30"/>
    <mergeCell ref="Y29:Z30"/>
    <mergeCell ref="AA29:AB29"/>
    <mergeCell ref="AA30:AB30"/>
    <mergeCell ref="C29:D29"/>
    <mergeCell ref="C30:D30"/>
    <mergeCell ref="E29:F30"/>
    <mergeCell ref="G29:H30"/>
    <mergeCell ref="I29:J30"/>
    <mergeCell ref="K29:L30"/>
    <mergeCell ref="M30:N30"/>
    <mergeCell ref="O29:P30"/>
    <mergeCell ref="W28:X28"/>
    <mergeCell ref="Q29:R30"/>
    <mergeCell ref="S29:T30"/>
    <mergeCell ref="U29:V30"/>
    <mergeCell ref="K28:L28"/>
    <mergeCell ref="W27:X27"/>
    <mergeCell ref="Y27:AB27"/>
    <mergeCell ref="M29:N29"/>
    <mergeCell ref="O28:P28"/>
    <mergeCell ref="Q28:R28"/>
    <mergeCell ref="Y28:Z28"/>
    <mergeCell ref="M28:N28"/>
    <mergeCell ref="AA28:AB28"/>
    <mergeCell ref="K16:L16"/>
    <mergeCell ref="A15:A17"/>
    <mergeCell ref="AA16:AB16"/>
    <mergeCell ref="Y16:Z16"/>
    <mergeCell ref="C16:D16"/>
    <mergeCell ref="Y15:AB15"/>
    <mergeCell ref="S16:T16"/>
    <mergeCell ref="U16:V16"/>
    <mergeCell ref="W16:X16"/>
    <mergeCell ref="M15:V15"/>
    <mergeCell ref="C27:L27"/>
    <mergeCell ref="M27:V27"/>
    <mergeCell ref="S28:T28"/>
    <mergeCell ref="U28:V28"/>
    <mergeCell ref="C28:D28"/>
    <mergeCell ref="E28:F28"/>
    <mergeCell ref="G28:H28"/>
    <mergeCell ref="I28:J28"/>
    <mergeCell ref="M5:V5"/>
    <mergeCell ref="C6:D6"/>
    <mergeCell ref="K6:L6"/>
    <mergeCell ref="M6:N6"/>
    <mergeCell ref="I6:J6"/>
    <mergeCell ref="O6:P6"/>
    <mergeCell ref="Q6:R6"/>
    <mergeCell ref="S6:T6"/>
    <mergeCell ref="A5:A7"/>
    <mergeCell ref="C15:L15"/>
    <mergeCell ref="B15:B16"/>
    <mergeCell ref="E16:F16"/>
    <mergeCell ref="G16:H16"/>
    <mergeCell ref="I16:J16"/>
    <mergeCell ref="B5:B6"/>
    <mergeCell ref="G6:H6"/>
    <mergeCell ref="E6:F6"/>
    <mergeCell ref="C5:L5"/>
    <mergeCell ref="Y5:AB5"/>
    <mergeCell ref="Y6:Z6"/>
    <mergeCell ref="AA6:AB6"/>
    <mergeCell ref="W15:X15"/>
    <mergeCell ref="M16:N16"/>
    <mergeCell ref="O16:P16"/>
    <mergeCell ref="Q16:R16"/>
    <mergeCell ref="W6:X6"/>
    <mergeCell ref="W5:X5"/>
    <mergeCell ref="U6:V6"/>
  </mergeCells>
  <printOptions horizontalCentered="1"/>
  <pageMargins left="0.31496062992125984" right="0.15748031496062992" top="0.5905511811023623" bottom="0.3937007874015748" header="0.31496062992125984" footer="0.2755905511811024"/>
  <pageSetup firstPageNumber="83" useFirstPageNumber="1" horizontalDpi="300" verticalDpi="300" orientation="landscape" paperSize="9" scale="89" r:id="rId2"/>
  <headerFooter alignWithMargins="0">
    <oddFooter>&amp;R&amp;P</oddFooter>
  </headerFooter>
  <rowBreaks count="1" manualBreakCount="1">
    <brk id="34" max="3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4"/>
  <sheetViews>
    <sheetView showGridLines="0" view="pageBreakPreview" zoomScale="60" zoomScalePageLayoutView="0" workbookViewId="0" topLeftCell="A1">
      <selection activeCell="A2" sqref="A2"/>
    </sheetView>
  </sheetViews>
  <sheetFormatPr defaultColWidth="9.00390625" defaultRowHeight="13.5"/>
  <cols>
    <col min="1" max="1" width="7.875" style="1" customWidth="1"/>
    <col min="2" max="2" width="6.25390625" style="1" customWidth="1"/>
    <col min="3" max="28" width="5.375" style="1" customWidth="1"/>
    <col min="29" max="16384" width="9.00390625" style="1" customWidth="1"/>
  </cols>
  <sheetData>
    <row r="1" spans="1:28" s="54" customFormat="1" ht="26.25" customHeight="1">
      <c r="A1" s="62" t="s">
        <v>86</v>
      </c>
      <c r="V1" s="55"/>
      <c r="AB1" s="56" t="s">
        <v>89</v>
      </c>
    </row>
    <row r="2" spans="1:22" s="54" customFormat="1" ht="26.25" customHeight="1">
      <c r="A2" s="63" t="s">
        <v>87</v>
      </c>
      <c r="V2" s="55"/>
    </row>
    <row r="3" spans="1:22" s="54" customFormat="1" ht="26.25" customHeight="1">
      <c r="A3" s="53" t="s">
        <v>92</v>
      </c>
      <c r="V3" s="55"/>
    </row>
    <row r="4" spans="1:23" ht="18" customHeight="1">
      <c r="A4" s="1" t="s">
        <v>53</v>
      </c>
      <c r="W4" s="34"/>
    </row>
    <row r="5" spans="1:28" ht="30" customHeight="1">
      <c r="A5" s="100"/>
      <c r="B5" s="111" t="s">
        <v>1</v>
      </c>
      <c r="C5" s="107" t="s">
        <v>2</v>
      </c>
      <c r="D5" s="108"/>
      <c r="E5" s="108"/>
      <c r="F5" s="108"/>
      <c r="G5" s="108"/>
      <c r="H5" s="108"/>
      <c r="I5" s="108"/>
      <c r="J5" s="108"/>
      <c r="K5" s="108"/>
      <c r="L5" s="109"/>
      <c r="M5" s="107" t="s">
        <v>3</v>
      </c>
      <c r="N5" s="108"/>
      <c r="O5" s="108"/>
      <c r="P5" s="108"/>
      <c r="Q5" s="108"/>
      <c r="R5" s="108"/>
      <c r="S5" s="108"/>
      <c r="T5" s="108"/>
      <c r="U5" s="108"/>
      <c r="V5" s="108"/>
      <c r="W5" s="113" t="s">
        <v>4</v>
      </c>
      <c r="X5" s="114"/>
      <c r="Y5" s="107" t="s">
        <v>82</v>
      </c>
      <c r="Z5" s="108"/>
      <c r="AA5" s="108"/>
      <c r="AB5" s="109"/>
    </row>
    <row r="6" spans="1:28" ht="18" customHeight="1">
      <c r="A6" s="101"/>
      <c r="B6" s="112"/>
      <c r="C6" s="105" t="s">
        <v>6</v>
      </c>
      <c r="D6" s="106"/>
      <c r="E6" s="98" t="s">
        <v>7</v>
      </c>
      <c r="F6" s="110"/>
      <c r="G6" s="98" t="s">
        <v>8</v>
      </c>
      <c r="H6" s="110"/>
      <c r="I6" s="98" t="s">
        <v>9</v>
      </c>
      <c r="J6" s="110"/>
      <c r="K6" s="98" t="s">
        <v>10</v>
      </c>
      <c r="L6" s="99"/>
      <c r="M6" s="98" t="s">
        <v>11</v>
      </c>
      <c r="N6" s="110"/>
      <c r="O6" s="98" t="s">
        <v>83</v>
      </c>
      <c r="P6" s="110"/>
      <c r="Q6" s="98" t="s">
        <v>13</v>
      </c>
      <c r="R6" s="110"/>
      <c r="S6" s="98" t="s">
        <v>14</v>
      </c>
      <c r="T6" s="110"/>
      <c r="U6" s="98" t="s">
        <v>15</v>
      </c>
      <c r="V6" s="110"/>
      <c r="W6" s="98" t="s">
        <v>16</v>
      </c>
      <c r="X6" s="99"/>
      <c r="Y6" s="105" t="s">
        <v>17</v>
      </c>
      <c r="Z6" s="106"/>
      <c r="AA6" s="103" t="s">
        <v>18</v>
      </c>
      <c r="AB6" s="104"/>
    </row>
    <row r="7" spans="1:28" s="9" customFormat="1" ht="13.5" customHeight="1">
      <c r="A7" s="102"/>
      <c r="B7" s="57" t="s">
        <v>19</v>
      </c>
      <c r="C7" s="57" t="s">
        <v>20</v>
      </c>
      <c r="D7" s="58" t="s">
        <v>21</v>
      </c>
      <c r="E7" s="59" t="s">
        <v>22</v>
      </c>
      <c r="F7" s="60" t="s">
        <v>23</v>
      </c>
      <c r="G7" s="59" t="s">
        <v>24</v>
      </c>
      <c r="H7" s="60" t="s">
        <v>25</v>
      </c>
      <c r="I7" s="59" t="s">
        <v>26</v>
      </c>
      <c r="J7" s="60" t="s">
        <v>27</v>
      </c>
      <c r="K7" s="59" t="s">
        <v>28</v>
      </c>
      <c r="L7" s="61" t="s">
        <v>29</v>
      </c>
      <c r="M7" s="59" t="s">
        <v>30</v>
      </c>
      <c r="N7" s="60" t="s">
        <v>31</v>
      </c>
      <c r="O7" s="59" t="s">
        <v>32</v>
      </c>
      <c r="P7" s="60" t="s">
        <v>33</v>
      </c>
      <c r="Q7" s="59" t="s">
        <v>34</v>
      </c>
      <c r="R7" s="60" t="s">
        <v>35</v>
      </c>
      <c r="S7" s="59" t="s">
        <v>36</v>
      </c>
      <c r="T7" s="60" t="s">
        <v>37</v>
      </c>
      <c r="U7" s="59" t="s">
        <v>38</v>
      </c>
      <c r="V7" s="60" t="s">
        <v>39</v>
      </c>
      <c r="W7" s="59" t="s">
        <v>40</v>
      </c>
      <c r="X7" s="61" t="s">
        <v>41</v>
      </c>
      <c r="Y7" s="57" t="s">
        <v>42</v>
      </c>
      <c r="Z7" s="58" t="s">
        <v>43</v>
      </c>
      <c r="AA7" s="59" t="s">
        <v>44</v>
      </c>
      <c r="AB7" s="60" t="s">
        <v>45</v>
      </c>
    </row>
    <row r="8" spans="1:28" ht="23.25" customHeight="1">
      <c r="A8" s="10" t="s">
        <v>46</v>
      </c>
      <c r="B8" s="35">
        <f>SUM(B9:B12)</f>
        <v>650</v>
      </c>
      <c r="C8" s="35">
        <f>SUM(C9:C12)</f>
        <v>0</v>
      </c>
      <c r="D8" s="36">
        <f>IF($B8=0,"--",C8/$B8)</f>
        <v>0</v>
      </c>
      <c r="E8" s="35">
        <f>SUM(E9:E12)</f>
        <v>123</v>
      </c>
      <c r="F8" s="36">
        <f>IF($B8=0,"--",E8/$B8)</f>
        <v>0.18923076923076923</v>
      </c>
      <c r="G8" s="35">
        <f>SUM(G9:G12)</f>
        <v>96</v>
      </c>
      <c r="H8" s="36">
        <f>IF($B8=0,"--",G8/$B8)</f>
        <v>0.1476923076923077</v>
      </c>
      <c r="I8" s="35">
        <f>SUM(I9:I12)</f>
        <v>63</v>
      </c>
      <c r="J8" s="36">
        <f>IF($B8=0,"--",I8/$B8)</f>
        <v>0.09692307692307692</v>
      </c>
      <c r="K8" s="35">
        <f>SUM(K9:K12)</f>
        <v>147</v>
      </c>
      <c r="L8" s="36">
        <f>IF($B8=0,"--",K8/$B8)</f>
        <v>0.22615384615384615</v>
      </c>
      <c r="M8" s="35">
        <f>SUM(M9:M12)</f>
        <v>285</v>
      </c>
      <c r="N8" s="36">
        <f>IF($B8=0,"--",M8/$B8)</f>
        <v>0.43846153846153846</v>
      </c>
      <c r="O8" s="35">
        <f>SUM(O9:O12)</f>
        <v>1</v>
      </c>
      <c r="P8" s="36">
        <f>IF($B8=0,"--",O8/$B8)</f>
        <v>0.0015384615384615385</v>
      </c>
      <c r="Q8" s="35">
        <f>SUM(Q9:Q12)</f>
        <v>137</v>
      </c>
      <c r="R8" s="36">
        <f>IF($B8=0,"--",Q8/$B8)</f>
        <v>0.21076923076923076</v>
      </c>
      <c r="S8" s="35">
        <f>SUM(S9:S12)</f>
        <v>342</v>
      </c>
      <c r="T8" s="36">
        <f>IF($B8=0,"--",S8/$B8)</f>
        <v>0.5261538461538462</v>
      </c>
      <c r="U8" s="35">
        <f>SUM(U9:U12)</f>
        <v>75</v>
      </c>
      <c r="V8" s="36">
        <f>IF($B8=0,"--",U8/$B8)</f>
        <v>0.11538461538461539</v>
      </c>
      <c r="W8" s="35">
        <f>SUM(W9:W12)</f>
        <v>246</v>
      </c>
      <c r="X8" s="36">
        <f>IF($B8=0,"--",W8/$B8)</f>
        <v>0.37846153846153846</v>
      </c>
      <c r="Y8" s="35">
        <f>SUM(Y9:Y12)</f>
        <v>101</v>
      </c>
      <c r="Z8" s="36">
        <f>IF($B8=0,"--",Y8/$B8)</f>
        <v>0.15538461538461537</v>
      </c>
      <c r="AA8" s="35">
        <f>SUM(AA9:AA12)</f>
        <v>101</v>
      </c>
      <c r="AB8" s="36">
        <f>IF($B8=0,"--",AA8/$B8)</f>
        <v>0.15538461538461537</v>
      </c>
    </row>
    <row r="9" spans="1:28" ht="17.25" customHeight="1">
      <c r="A9" s="14" t="s">
        <v>47</v>
      </c>
      <c r="B9" s="46">
        <v>18</v>
      </c>
      <c r="C9" s="38">
        <v>0</v>
      </c>
      <c r="D9" s="18">
        <f>IF($B9=0,"--",C9/$B9)</f>
        <v>0</v>
      </c>
      <c r="E9" s="38">
        <v>1</v>
      </c>
      <c r="F9" s="18">
        <f>IF($B9=0,"--",E9/$B9)</f>
        <v>0.05555555555555555</v>
      </c>
      <c r="G9" s="38">
        <v>2</v>
      </c>
      <c r="H9" s="18">
        <f>IF($B9=0,"--",G9/$B9)</f>
        <v>0.1111111111111111</v>
      </c>
      <c r="I9" s="38">
        <v>1</v>
      </c>
      <c r="J9" s="18">
        <f>IF($B9=0,"--",I9/$B9)</f>
        <v>0.05555555555555555</v>
      </c>
      <c r="K9" s="38">
        <v>5</v>
      </c>
      <c r="L9" s="18">
        <f>IF($B9=0,"--",K9/$B9)</f>
        <v>0.2777777777777778</v>
      </c>
      <c r="M9" s="38">
        <v>3</v>
      </c>
      <c r="N9" s="18">
        <f>IF($B9=0,"--",M9/$B9)</f>
        <v>0.16666666666666666</v>
      </c>
      <c r="O9" s="38">
        <v>0</v>
      </c>
      <c r="P9" s="18">
        <f>IF($B9=0,"--",O9/$B9)</f>
        <v>0</v>
      </c>
      <c r="Q9" s="38">
        <v>4</v>
      </c>
      <c r="R9" s="18">
        <f>IF($B9=0,"--",Q9/$B9)</f>
        <v>0.2222222222222222</v>
      </c>
      <c r="S9" s="38">
        <v>10</v>
      </c>
      <c r="T9" s="18">
        <f>IF($B9=0,"--",S9/$B9)</f>
        <v>0.5555555555555556</v>
      </c>
      <c r="U9" s="38">
        <v>3</v>
      </c>
      <c r="V9" s="18">
        <f>IF($B9=0,"--",U9/$B9)</f>
        <v>0.16666666666666666</v>
      </c>
      <c r="W9" s="38">
        <v>5</v>
      </c>
      <c r="X9" s="18">
        <f>IF($B9=0,"--",W9/$B9)</f>
        <v>0.2777777777777778</v>
      </c>
      <c r="Y9" s="39">
        <v>2</v>
      </c>
      <c r="Z9" s="18">
        <f>IF($B9=0,"--",Y9/$B9)</f>
        <v>0.1111111111111111</v>
      </c>
      <c r="AA9" s="38">
        <v>1</v>
      </c>
      <c r="AB9" s="18">
        <f>IF($B9=0,"--",AA9/$B9)</f>
        <v>0.05555555555555555</v>
      </c>
    </row>
    <row r="10" spans="1:28" ht="17.25" customHeight="1">
      <c r="A10" s="19" t="s">
        <v>48</v>
      </c>
      <c r="B10" s="40">
        <v>285</v>
      </c>
      <c r="C10" s="41">
        <v>0</v>
      </c>
      <c r="D10" s="23">
        <f>IF($B10=0,"--",C10/$B10)</f>
        <v>0</v>
      </c>
      <c r="E10" s="41">
        <v>50</v>
      </c>
      <c r="F10" s="23">
        <f>IF($B10=0,"--",E10/$B10)</f>
        <v>0.17543859649122806</v>
      </c>
      <c r="G10" s="41">
        <v>42</v>
      </c>
      <c r="H10" s="23">
        <f>IF($B10=0,"--",G10/$B10)</f>
        <v>0.14736842105263157</v>
      </c>
      <c r="I10" s="41">
        <v>28</v>
      </c>
      <c r="J10" s="23">
        <f>IF($B10=0,"--",I10/$B10)</f>
        <v>0.09824561403508772</v>
      </c>
      <c r="K10" s="38">
        <v>65</v>
      </c>
      <c r="L10" s="23">
        <f>IF($B10=0,"--",K10/$B10)</f>
        <v>0.22807017543859648</v>
      </c>
      <c r="M10" s="41">
        <v>129</v>
      </c>
      <c r="N10" s="23">
        <f>IF($B10=0,"--",M10/$B10)</f>
        <v>0.45263157894736844</v>
      </c>
      <c r="O10" s="41">
        <v>1</v>
      </c>
      <c r="P10" s="23">
        <f>IF($B10=0,"--",O10/$B10)</f>
        <v>0.0035087719298245615</v>
      </c>
      <c r="Q10" s="41">
        <v>60</v>
      </c>
      <c r="R10" s="23">
        <f>IF($B10=0,"--",Q10/$B10)</f>
        <v>0.21052631578947367</v>
      </c>
      <c r="S10" s="41">
        <v>152</v>
      </c>
      <c r="T10" s="23">
        <f>IF($B10=0,"--",S10/$B10)</f>
        <v>0.5333333333333333</v>
      </c>
      <c r="U10" s="41">
        <v>36</v>
      </c>
      <c r="V10" s="23">
        <f>IF($B10=0,"--",U10/$B10)</f>
        <v>0.12631578947368421</v>
      </c>
      <c r="W10" s="41">
        <v>120</v>
      </c>
      <c r="X10" s="23">
        <f>IF($B10=0,"--",W10/$B10)</f>
        <v>0.42105263157894735</v>
      </c>
      <c r="Y10" s="42">
        <v>49</v>
      </c>
      <c r="Z10" s="23">
        <f>IF($B10=0,"--",Y10/$B10)</f>
        <v>0.17192982456140352</v>
      </c>
      <c r="AA10" s="41">
        <v>58</v>
      </c>
      <c r="AB10" s="23">
        <f>IF($B10=0,"--",AA10/$B10)</f>
        <v>0.20350877192982456</v>
      </c>
    </row>
    <row r="11" spans="1:28" ht="17.25" customHeight="1">
      <c r="A11" s="19" t="s">
        <v>49</v>
      </c>
      <c r="B11" s="40">
        <v>242</v>
      </c>
      <c r="C11" s="41">
        <v>0</v>
      </c>
      <c r="D11" s="23">
        <f>IF($B11=0,"--",C11/$B11)</f>
        <v>0</v>
      </c>
      <c r="E11" s="41">
        <v>49</v>
      </c>
      <c r="F11" s="23">
        <f>IF($B11=0,"--",E11/$B11)</f>
        <v>0.2024793388429752</v>
      </c>
      <c r="G11" s="41">
        <v>35</v>
      </c>
      <c r="H11" s="23">
        <f>IF($B11=0,"--",G11/$B11)</f>
        <v>0.1446280991735537</v>
      </c>
      <c r="I11" s="41">
        <v>22</v>
      </c>
      <c r="J11" s="23">
        <f>IF($B11=0,"--",I11/$B11)</f>
        <v>0.09090909090909091</v>
      </c>
      <c r="K11" s="38">
        <v>54</v>
      </c>
      <c r="L11" s="23">
        <f>IF($B11=0,"--",K11/$B11)</f>
        <v>0.2231404958677686</v>
      </c>
      <c r="M11" s="41">
        <v>107</v>
      </c>
      <c r="N11" s="23">
        <f>IF($B11=0,"--",M11/$B11)</f>
        <v>0.44214876033057854</v>
      </c>
      <c r="O11" s="41">
        <v>0</v>
      </c>
      <c r="P11" s="23">
        <f>IF($B11=0,"--",O11/$B11)</f>
        <v>0</v>
      </c>
      <c r="Q11" s="41">
        <v>48</v>
      </c>
      <c r="R11" s="23">
        <f>IF($B11=0,"--",Q11/$B11)</f>
        <v>0.19834710743801653</v>
      </c>
      <c r="S11" s="41">
        <v>120</v>
      </c>
      <c r="T11" s="23">
        <f>IF($B11=0,"--",S11/$B11)</f>
        <v>0.49586776859504134</v>
      </c>
      <c r="U11" s="41">
        <v>20</v>
      </c>
      <c r="V11" s="23">
        <f>IF($B11=0,"--",U11/$B11)</f>
        <v>0.08264462809917356</v>
      </c>
      <c r="W11" s="41">
        <v>85</v>
      </c>
      <c r="X11" s="23">
        <f>IF($B11=0,"--",W11/$B11)</f>
        <v>0.3512396694214876</v>
      </c>
      <c r="Y11" s="42">
        <v>38</v>
      </c>
      <c r="Z11" s="23">
        <f>IF($B11=0,"--",Y11/$B11)</f>
        <v>0.15702479338842976</v>
      </c>
      <c r="AA11" s="41">
        <v>31</v>
      </c>
      <c r="AB11" s="23">
        <f>IF($B11=0,"--",AA11/$B11)</f>
        <v>0.128099173553719</v>
      </c>
    </row>
    <row r="12" spans="1:28" ht="17.25" customHeight="1">
      <c r="A12" s="24" t="s">
        <v>50</v>
      </c>
      <c r="B12" s="43">
        <v>105</v>
      </c>
      <c r="C12" s="44">
        <v>0</v>
      </c>
      <c r="D12" s="28">
        <f>IF($B12=0,"--",C12/$B12)</f>
        <v>0</v>
      </c>
      <c r="E12" s="44">
        <v>23</v>
      </c>
      <c r="F12" s="28">
        <f>IF($B12=0,"--",E12/$B12)</f>
        <v>0.21904761904761905</v>
      </c>
      <c r="G12" s="44">
        <v>17</v>
      </c>
      <c r="H12" s="28">
        <f>IF($B12=0,"--",G12/$B12)</f>
        <v>0.1619047619047619</v>
      </c>
      <c r="I12" s="44">
        <v>12</v>
      </c>
      <c r="J12" s="28">
        <f>IF($B12=0,"--",I12/$B12)</f>
        <v>0.11428571428571428</v>
      </c>
      <c r="K12" s="52">
        <v>23</v>
      </c>
      <c r="L12" s="28">
        <f>IF($B12=0,"--",K12/$B12)</f>
        <v>0.21904761904761905</v>
      </c>
      <c r="M12" s="44">
        <v>46</v>
      </c>
      <c r="N12" s="28">
        <f>IF($B12=0,"--",M12/$B12)</f>
        <v>0.4380952380952381</v>
      </c>
      <c r="O12" s="44">
        <v>0</v>
      </c>
      <c r="P12" s="28">
        <f>IF($B12=0,"--",O12/$B12)</f>
        <v>0</v>
      </c>
      <c r="Q12" s="44">
        <v>25</v>
      </c>
      <c r="R12" s="28">
        <f>IF($B12=0,"--",Q12/$B12)</f>
        <v>0.23809523809523808</v>
      </c>
      <c r="S12" s="44">
        <v>60</v>
      </c>
      <c r="T12" s="28">
        <f>IF($B12=0,"--",S12/$B12)</f>
        <v>0.5714285714285714</v>
      </c>
      <c r="U12" s="44">
        <v>16</v>
      </c>
      <c r="V12" s="28">
        <f>IF($B12=0,"--",U12/$B12)</f>
        <v>0.1523809523809524</v>
      </c>
      <c r="W12" s="44">
        <v>36</v>
      </c>
      <c r="X12" s="28">
        <f>IF($B12=0,"--",W12/$B12)</f>
        <v>0.34285714285714286</v>
      </c>
      <c r="Y12" s="45">
        <v>12</v>
      </c>
      <c r="Z12" s="28">
        <f>IF($B12=0,"--",Y12/$B12)</f>
        <v>0.11428571428571428</v>
      </c>
      <c r="AA12" s="44">
        <v>11</v>
      </c>
      <c r="AB12" s="28">
        <f>IF($B12=0,"--",AA12/$B12)</f>
        <v>0.10476190476190476</v>
      </c>
    </row>
    <row r="13" ht="18" customHeight="1"/>
    <row r="14" ht="18" customHeight="1">
      <c r="A14" s="1" t="s">
        <v>56</v>
      </c>
    </row>
    <row r="15" spans="1:28" ht="30" customHeight="1">
      <c r="A15" s="100"/>
      <c r="B15" s="111" t="s">
        <v>1</v>
      </c>
      <c r="C15" s="107" t="s">
        <v>2</v>
      </c>
      <c r="D15" s="108"/>
      <c r="E15" s="108"/>
      <c r="F15" s="108"/>
      <c r="G15" s="108"/>
      <c r="H15" s="108"/>
      <c r="I15" s="108"/>
      <c r="J15" s="108"/>
      <c r="K15" s="108"/>
      <c r="L15" s="109"/>
      <c r="M15" s="107" t="s">
        <v>3</v>
      </c>
      <c r="N15" s="108"/>
      <c r="O15" s="108"/>
      <c r="P15" s="108"/>
      <c r="Q15" s="108"/>
      <c r="R15" s="108"/>
      <c r="S15" s="108"/>
      <c r="T15" s="108"/>
      <c r="U15" s="108"/>
      <c r="V15" s="108"/>
      <c r="W15" s="113" t="s">
        <v>4</v>
      </c>
      <c r="X15" s="114"/>
      <c r="Y15" s="107" t="s">
        <v>54</v>
      </c>
      <c r="Z15" s="108"/>
      <c r="AA15" s="108"/>
      <c r="AB15" s="109"/>
    </row>
    <row r="16" spans="1:28" ht="18" customHeight="1">
      <c r="A16" s="101"/>
      <c r="B16" s="112"/>
      <c r="C16" s="105" t="s">
        <v>6</v>
      </c>
      <c r="D16" s="106"/>
      <c r="E16" s="98" t="s">
        <v>7</v>
      </c>
      <c r="F16" s="110"/>
      <c r="G16" s="98" t="s">
        <v>8</v>
      </c>
      <c r="H16" s="110"/>
      <c r="I16" s="98" t="s">
        <v>9</v>
      </c>
      <c r="J16" s="110"/>
      <c r="K16" s="98" t="s">
        <v>10</v>
      </c>
      <c r="L16" s="99"/>
      <c r="M16" s="98" t="s">
        <v>11</v>
      </c>
      <c r="N16" s="110"/>
      <c r="O16" s="98" t="s">
        <v>83</v>
      </c>
      <c r="P16" s="110"/>
      <c r="Q16" s="98" t="s">
        <v>13</v>
      </c>
      <c r="R16" s="110"/>
      <c r="S16" s="98" t="s">
        <v>14</v>
      </c>
      <c r="T16" s="110"/>
      <c r="U16" s="98" t="s">
        <v>15</v>
      </c>
      <c r="V16" s="110"/>
      <c r="W16" s="98" t="s">
        <v>16</v>
      </c>
      <c r="X16" s="99"/>
      <c r="Y16" s="105" t="s">
        <v>17</v>
      </c>
      <c r="Z16" s="106"/>
      <c r="AA16" s="103" t="s">
        <v>18</v>
      </c>
      <c r="AB16" s="104"/>
    </row>
    <row r="17" spans="1:28" ht="13.5" customHeight="1">
      <c r="A17" s="102"/>
      <c r="B17" s="57" t="s">
        <v>19</v>
      </c>
      <c r="C17" s="57" t="s">
        <v>20</v>
      </c>
      <c r="D17" s="58" t="s">
        <v>21</v>
      </c>
      <c r="E17" s="59" t="s">
        <v>22</v>
      </c>
      <c r="F17" s="60" t="s">
        <v>23</v>
      </c>
      <c r="G17" s="59" t="s">
        <v>24</v>
      </c>
      <c r="H17" s="60" t="s">
        <v>25</v>
      </c>
      <c r="I17" s="59" t="s">
        <v>26</v>
      </c>
      <c r="J17" s="60" t="s">
        <v>27</v>
      </c>
      <c r="K17" s="59" t="s">
        <v>28</v>
      </c>
      <c r="L17" s="61" t="s">
        <v>29</v>
      </c>
      <c r="M17" s="59" t="s">
        <v>30</v>
      </c>
      <c r="N17" s="60" t="s">
        <v>31</v>
      </c>
      <c r="O17" s="59" t="s">
        <v>32</v>
      </c>
      <c r="P17" s="60" t="s">
        <v>33</v>
      </c>
      <c r="Q17" s="59" t="s">
        <v>34</v>
      </c>
      <c r="R17" s="60" t="s">
        <v>35</v>
      </c>
      <c r="S17" s="59" t="s">
        <v>36</v>
      </c>
      <c r="T17" s="60" t="s">
        <v>37</v>
      </c>
      <c r="U17" s="59" t="s">
        <v>38</v>
      </c>
      <c r="V17" s="60" t="s">
        <v>39</v>
      </c>
      <c r="W17" s="59" t="s">
        <v>40</v>
      </c>
      <c r="X17" s="61" t="s">
        <v>41</v>
      </c>
      <c r="Y17" s="57" t="s">
        <v>42</v>
      </c>
      <c r="Z17" s="58" t="s">
        <v>43</v>
      </c>
      <c r="AA17" s="59" t="s">
        <v>44</v>
      </c>
      <c r="AB17" s="60" t="s">
        <v>45</v>
      </c>
    </row>
    <row r="18" spans="1:28" ht="23.25" customHeight="1">
      <c r="A18" s="10" t="s">
        <v>84</v>
      </c>
      <c r="B18" s="35">
        <f>SUM(B19:B22)</f>
        <v>1080</v>
      </c>
      <c r="C18" s="35">
        <f>SUM(C19:C22)</f>
        <v>0</v>
      </c>
      <c r="D18" s="36">
        <f>IF($B18=0,"--",C18/$B18)</f>
        <v>0</v>
      </c>
      <c r="E18" s="35">
        <f>SUM(E19:E22)</f>
        <v>271</v>
      </c>
      <c r="F18" s="36">
        <f>IF($B18=0,"--",E18/$B18)</f>
        <v>0.25092592592592594</v>
      </c>
      <c r="G18" s="35">
        <f>SUM(G19:G22)</f>
        <v>157</v>
      </c>
      <c r="H18" s="36">
        <f>IF($B18=0,"--",G18/$B18)</f>
        <v>0.14537037037037037</v>
      </c>
      <c r="I18" s="35">
        <f>SUM(I19:I22)</f>
        <v>51</v>
      </c>
      <c r="J18" s="36">
        <f>IF($B18=0,"--",I18/$B18)</f>
        <v>0.04722222222222222</v>
      </c>
      <c r="K18" s="35">
        <f>SUM(K19:K22)</f>
        <v>103</v>
      </c>
      <c r="L18" s="36">
        <f>IF($B18=0,"--",K18/$B18)</f>
        <v>0.09537037037037037</v>
      </c>
      <c r="M18" s="35">
        <f>SUM(M19:M22)</f>
        <v>370</v>
      </c>
      <c r="N18" s="36">
        <f>IF($B18=0,"--",M18/$B18)</f>
        <v>0.3425925925925926</v>
      </c>
      <c r="O18" s="35">
        <f>SUM(O19:O22)</f>
        <v>0</v>
      </c>
      <c r="P18" s="36">
        <f>IF($B18=0,"--",O18/$B18)</f>
        <v>0</v>
      </c>
      <c r="Q18" s="35">
        <f>SUM(Q19:Q22)</f>
        <v>60</v>
      </c>
      <c r="R18" s="36">
        <f>IF($B18=0,"--",Q18/$B18)</f>
        <v>0.05555555555555555</v>
      </c>
      <c r="S18" s="35">
        <f>SUM(S19:S22)</f>
        <v>641</v>
      </c>
      <c r="T18" s="36">
        <f>IF($B18=0,"--",S18/$B18)</f>
        <v>0.5935185185185186</v>
      </c>
      <c r="U18" s="35">
        <f>SUM(U19:U22)</f>
        <v>126</v>
      </c>
      <c r="V18" s="36">
        <f>IF($B18=0,"--",U18/$B18)</f>
        <v>0.11666666666666667</v>
      </c>
      <c r="W18" s="35">
        <f>SUM(W19:W22)</f>
        <v>514</v>
      </c>
      <c r="X18" s="36">
        <f>IF($B18=0,"--",W18/$B18)</f>
        <v>0.4759259259259259</v>
      </c>
      <c r="Y18" s="35">
        <f>SUM(Y19:Y22)</f>
        <v>119</v>
      </c>
      <c r="Z18" s="36">
        <f>IF($B18=0,"--",Y18/$B18)</f>
        <v>0.11018518518518519</v>
      </c>
      <c r="AA18" s="35">
        <f>SUM(AA19:AA22)</f>
        <v>92</v>
      </c>
      <c r="AB18" s="36">
        <f>IF($B18=0,"--",AA18/$B18)</f>
        <v>0.08518518518518518</v>
      </c>
    </row>
    <row r="19" spans="1:28" ht="17.25" customHeight="1">
      <c r="A19" s="14" t="s">
        <v>47</v>
      </c>
      <c r="B19" s="46">
        <v>30</v>
      </c>
      <c r="C19" s="38">
        <v>0</v>
      </c>
      <c r="D19" s="18">
        <f>IF($B19=0,"--",C19/$B19)</f>
        <v>0</v>
      </c>
      <c r="E19" s="38">
        <v>7</v>
      </c>
      <c r="F19" s="18">
        <f>IF($B19=0,"--",E19/$B19)</f>
        <v>0.23333333333333334</v>
      </c>
      <c r="G19" s="38">
        <v>4</v>
      </c>
      <c r="H19" s="18">
        <f>IF($B19=0,"--",G19/$B19)</f>
        <v>0.13333333333333333</v>
      </c>
      <c r="I19" s="38">
        <v>1</v>
      </c>
      <c r="J19" s="18">
        <f>IF($B19=0,"--",I19/$B19)</f>
        <v>0.03333333333333333</v>
      </c>
      <c r="K19" s="38">
        <v>2</v>
      </c>
      <c r="L19" s="18">
        <f>IF($B19=0,"--",K19/$B19)</f>
        <v>0.06666666666666667</v>
      </c>
      <c r="M19" s="38">
        <v>13</v>
      </c>
      <c r="N19" s="18">
        <f>IF($B19=0,"--",M19/$B19)</f>
        <v>0.43333333333333335</v>
      </c>
      <c r="O19" s="38">
        <v>0</v>
      </c>
      <c r="P19" s="18">
        <f>IF($B19=0,"--",O19/$B19)</f>
        <v>0</v>
      </c>
      <c r="Q19" s="38">
        <v>0</v>
      </c>
      <c r="R19" s="18">
        <f>IF($B19=0,"--",Q19/$B19)</f>
        <v>0</v>
      </c>
      <c r="S19" s="38">
        <v>21</v>
      </c>
      <c r="T19" s="18">
        <f>IF($B19=0,"--",S19/$B19)</f>
        <v>0.7</v>
      </c>
      <c r="U19" s="38">
        <v>6</v>
      </c>
      <c r="V19" s="18">
        <f>IF($B19=0,"--",U19/$B19)</f>
        <v>0.2</v>
      </c>
      <c r="W19" s="38">
        <v>21</v>
      </c>
      <c r="X19" s="18">
        <f>IF($B19=0,"--",W19/$B19)</f>
        <v>0.7</v>
      </c>
      <c r="Y19" s="39">
        <v>5</v>
      </c>
      <c r="Z19" s="18">
        <f>IF($B19=0,"--",Y19/$B19)</f>
        <v>0.16666666666666666</v>
      </c>
      <c r="AA19" s="38">
        <v>2</v>
      </c>
      <c r="AB19" s="18">
        <f>IF($B19=0,"--",AA19/$B19)</f>
        <v>0.06666666666666667</v>
      </c>
    </row>
    <row r="20" spans="1:28" ht="17.25" customHeight="1">
      <c r="A20" s="19" t="s">
        <v>48</v>
      </c>
      <c r="B20" s="46">
        <v>478</v>
      </c>
      <c r="C20" s="38">
        <v>0</v>
      </c>
      <c r="D20" s="23">
        <f>IF($B20=0,"--",C20/$B20)</f>
        <v>0</v>
      </c>
      <c r="E20" s="38">
        <v>123</v>
      </c>
      <c r="F20" s="23">
        <f>IF($B20=0,"--",E20/$B20)</f>
        <v>0.25732217573221755</v>
      </c>
      <c r="G20" s="38">
        <v>65</v>
      </c>
      <c r="H20" s="23">
        <f>IF($B20=0,"--",G20/$B20)</f>
        <v>0.13598326359832635</v>
      </c>
      <c r="I20" s="38">
        <v>26</v>
      </c>
      <c r="J20" s="23">
        <f>IF($B20=0,"--",I20/$B20)</f>
        <v>0.05439330543933055</v>
      </c>
      <c r="K20" s="38">
        <v>49</v>
      </c>
      <c r="L20" s="23">
        <f>IF($B20=0,"--",K20/$B20)</f>
        <v>0.10251046025104603</v>
      </c>
      <c r="M20" s="38">
        <v>149</v>
      </c>
      <c r="N20" s="23">
        <f>IF($B20=0,"--",M20/$B20)</f>
        <v>0.3117154811715481</v>
      </c>
      <c r="O20" s="38">
        <v>0</v>
      </c>
      <c r="P20" s="23">
        <f>IF($B20=0,"--",O20/$B20)</f>
        <v>0</v>
      </c>
      <c r="Q20" s="38">
        <v>26</v>
      </c>
      <c r="R20" s="23">
        <f>IF($B20=0,"--",Q20/$B20)</f>
        <v>0.05439330543933055</v>
      </c>
      <c r="S20" s="38">
        <v>258</v>
      </c>
      <c r="T20" s="23">
        <f>IF($B20=0,"--",S20/$B20)</f>
        <v>0.5397489539748954</v>
      </c>
      <c r="U20" s="38">
        <v>52</v>
      </c>
      <c r="V20" s="23">
        <f>IF($B20=0,"--",U20/$B20)</f>
        <v>0.1087866108786611</v>
      </c>
      <c r="W20" s="38">
        <v>210</v>
      </c>
      <c r="X20" s="23">
        <f>IF($B20=0,"--",W20/$B20)</f>
        <v>0.4393305439330544</v>
      </c>
      <c r="Y20" s="42">
        <v>55</v>
      </c>
      <c r="Z20" s="23">
        <f>IF($B20=0,"--",Y20/$B20)</f>
        <v>0.11506276150627615</v>
      </c>
      <c r="AA20" s="38">
        <v>44</v>
      </c>
      <c r="AB20" s="23">
        <f>IF($B20=0,"--",AA20/$B20)</f>
        <v>0.09205020920502092</v>
      </c>
    </row>
    <row r="21" spans="1:28" ht="17.25" customHeight="1">
      <c r="A21" s="19" t="s">
        <v>49</v>
      </c>
      <c r="B21" s="46">
        <v>378</v>
      </c>
      <c r="C21" s="38">
        <v>0</v>
      </c>
      <c r="D21" s="23">
        <f>IF($B21=0,"--",C21/$B21)</f>
        <v>0</v>
      </c>
      <c r="E21" s="38">
        <v>99</v>
      </c>
      <c r="F21" s="23">
        <f>IF($B21=0,"--",E21/$B21)</f>
        <v>0.2619047619047619</v>
      </c>
      <c r="G21" s="38">
        <v>61</v>
      </c>
      <c r="H21" s="23">
        <f>IF($B21=0,"--",G21/$B21)</f>
        <v>0.16137566137566137</v>
      </c>
      <c r="I21" s="38">
        <v>16</v>
      </c>
      <c r="J21" s="23">
        <f>IF($B21=0,"--",I21/$B21)</f>
        <v>0.042328042328042326</v>
      </c>
      <c r="K21" s="38">
        <v>36</v>
      </c>
      <c r="L21" s="23">
        <f>IF($B21=0,"--",K21/$B21)</f>
        <v>0.09523809523809523</v>
      </c>
      <c r="M21" s="38">
        <v>139</v>
      </c>
      <c r="N21" s="23">
        <f>IF($B21=0,"--",M21/$B21)</f>
        <v>0.36772486772486773</v>
      </c>
      <c r="O21" s="38">
        <v>0</v>
      </c>
      <c r="P21" s="23">
        <f>IF($B21=0,"--",O21/$B21)</f>
        <v>0</v>
      </c>
      <c r="Q21" s="38">
        <v>21</v>
      </c>
      <c r="R21" s="23">
        <f>IF($B21=0,"--",Q21/$B21)</f>
        <v>0.05555555555555555</v>
      </c>
      <c r="S21" s="38">
        <v>238</v>
      </c>
      <c r="T21" s="23">
        <f>IF($B21=0,"--",S21/$B21)</f>
        <v>0.6296296296296297</v>
      </c>
      <c r="U21" s="38">
        <v>46</v>
      </c>
      <c r="V21" s="23">
        <f>IF($B21=0,"--",U21/$B21)</f>
        <v>0.12169312169312169</v>
      </c>
      <c r="W21" s="38">
        <v>197</v>
      </c>
      <c r="X21" s="23">
        <f>IF($B21=0,"--",W21/$B21)</f>
        <v>0.5211640211640212</v>
      </c>
      <c r="Y21" s="42">
        <v>35</v>
      </c>
      <c r="Z21" s="23">
        <f>IF($B21=0,"--",Y21/$B21)</f>
        <v>0.09259259259259259</v>
      </c>
      <c r="AA21" s="38">
        <v>29</v>
      </c>
      <c r="AB21" s="23">
        <f>IF($B21=0,"--",AA21/$B21)</f>
        <v>0.07671957671957672</v>
      </c>
    </row>
    <row r="22" spans="1:28" ht="18" customHeight="1">
      <c r="A22" s="24" t="s">
        <v>50</v>
      </c>
      <c r="B22" s="47">
        <v>194</v>
      </c>
      <c r="C22" s="44">
        <v>0</v>
      </c>
      <c r="D22" s="28">
        <f>IF($B22=0,"--",C22/$B22)</f>
        <v>0</v>
      </c>
      <c r="E22" s="44">
        <v>42</v>
      </c>
      <c r="F22" s="28">
        <f>IF($B22=0,"--",E22/$B22)</f>
        <v>0.21649484536082475</v>
      </c>
      <c r="G22" s="44">
        <v>27</v>
      </c>
      <c r="H22" s="28">
        <f>IF($B22=0,"--",G22/$B22)</f>
        <v>0.13917525773195877</v>
      </c>
      <c r="I22" s="44">
        <v>8</v>
      </c>
      <c r="J22" s="28">
        <f>IF($B22=0,"--",I22/$B22)</f>
        <v>0.041237113402061855</v>
      </c>
      <c r="K22" s="44">
        <v>16</v>
      </c>
      <c r="L22" s="28">
        <f>IF($B22=0,"--",K22/$B22)</f>
        <v>0.08247422680412371</v>
      </c>
      <c r="M22" s="44">
        <v>69</v>
      </c>
      <c r="N22" s="28">
        <f>IF($B22=0,"--",M22/$B22)</f>
        <v>0.3556701030927835</v>
      </c>
      <c r="O22" s="44">
        <v>0</v>
      </c>
      <c r="P22" s="28">
        <f>IF($B22=0,"--",O22/$B22)</f>
        <v>0</v>
      </c>
      <c r="Q22" s="44">
        <v>13</v>
      </c>
      <c r="R22" s="28">
        <f>IF($B22=0,"--",Q22/$B22)</f>
        <v>0.06701030927835051</v>
      </c>
      <c r="S22" s="44">
        <v>124</v>
      </c>
      <c r="T22" s="28">
        <f>IF($B22=0,"--",S22/$B22)</f>
        <v>0.6391752577319587</v>
      </c>
      <c r="U22" s="44">
        <v>22</v>
      </c>
      <c r="V22" s="28">
        <f>IF($B22=0,"--",U22/$B22)</f>
        <v>0.1134020618556701</v>
      </c>
      <c r="W22" s="44">
        <v>86</v>
      </c>
      <c r="X22" s="28">
        <f>IF($B22=0,"--",W22/$B22)</f>
        <v>0.44329896907216493</v>
      </c>
      <c r="Y22" s="45">
        <v>24</v>
      </c>
      <c r="Z22" s="28">
        <f>IF($B22=0,"--",Y22/$B22)</f>
        <v>0.12371134020618557</v>
      </c>
      <c r="AA22" s="44">
        <v>17</v>
      </c>
      <c r="AB22" s="28">
        <f>IF($B22=0,"--",AA22/$B22)</f>
        <v>0.08762886597938144</v>
      </c>
    </row>
    <row r="23" ht="18.75" customHeight="1"/>
    <row r="24" ht="18" customHeight="1"/>
    <row r="25" ht="18" customHeight="1">
      <c r="A25" s="48" t="s">
        <v>57</v>
      </c>
    </row>
    <row r="26" ht="5.25" customHeight="1"/>
    <row r="27" spans="1:28" ht="30" customHeight="1">
      <c r="A27" s="64" t="s">
        <v>58</v>
      </c>
      <c r="B27" s="65"/>
      <c r="C27" s="89" t="s">
        <v>2</v>
      </c>
      <c r="D27" s="90"/>
      <c r="E27" s="90"/>
      <c r="F27" s="90"/>
      <c r="G27" s="90"/>
      <c r="H27" s="90"/>
      <c r="I27" s="90"/>
      <c r="J27" s="90"/>
      <c r="K27" s="90"/>
      <c r="L27" s="91"/>
      <c r="M27" s="89" t="s">
        <v>3</v>
      </c>
      <c r="N27" s="90"/>
      <c r="O27" s="90"/>
      <c r="P27" s="90"/>
      <c r="Q27" s="90"/>
      <c r="R27" s="90"/>
      <c r="S27" s="90"/>
      <c r="T27" s="90"/>
      <c r="U27" s="90"/>
      <c r="V27" s="90"/>
      <c r="W27" s="87" t="s">
        <v>4</v>
      </c>
      <c r="X27" s="88"/>
      <c r="Y27" s="89" t="s">
        <v>54</v>
      </c>
      <c r="Z27" s="90"/>
      <c r="AA27" s="90"/>
      <c r="AB27" s="91"/>
    </row>
    <row r="28" spans="1:28" ht="18" customHeight="1">
      <c r="A28" s="66"/>
      <c r="B28" s="67"/>
      <c r="C28" s="94" t="s">
        <v>6</v>
      </c>
      <c r="D28" s="95"/>
      <c r="E28" s="84" t="s">
        <v>7</v>
      </c>
      <c r="F28" s="86"/>
      <c r="G28" s="84" t="s">
        <v>8</v>
      </c>
      <c r="H28" s="86"/>
      <c r="I28" s="84" t="s">
        <v>9</v>
      </c>
      <c r="J28" s="86"/>
      <c r="K28" s="84" t="s">
        <v>10</v>
      </c>
      <c r="L28" s="86"/>
      <c r="M28" s="84" t="s">
        <v>11</v>
      </c>
      <c r="N28" s="86"/>
      <c r="O28" s="84" t="s">
        <v>83</v>
      </c>
      <c r="P28" s="86"/>
      <c r="Q28" s="84" t="s">
        <v>13</v>
      </c>
      <c r="R28" s="86"/>
      <c r="S28" s="84" t="s">
        <v>14</v>
      </c>
      <c r="T28" s="86"/>
      <c r="U28" s="84" t="s">
        <v>15</v>
      </c>
      <c r="V28" s="86"/>
      <c r="W28" s="84" t="s">
        <v>16</v>
      </c>
      <c r="X28" s="85"/>
      <c r="Y28" s="94" t="s">
        <v>17</v>
      </c>
      <c r="Z28" s="95"/>
      <c r="AA28" s="96" t="s">
        <v>18</v>
      </c>
      <c r="AB28" s="97"/>
    </row>
    <row r="29" spans="1:28" s="2" customFormat="1" ht="13.5" customHeight="1">
      <c r="A29" s="66"/>
      <c r="B29" s="67"/>
      <c r="C29" s="70" t="s">
        <v>59</v>
      </c>
      <c r="D29" s="71"/>
      <c r="E29" s="70" t="s">
        <v>60</v>
      </c>
      <c r="F29" s="71"/>
      <c r="G29" s="70" t="s">
        <v>61</v>
      </c>
      <c r="H29" s="71"/>
      <c r="I29" s="70" t="s">
        <v>62</v>
      </c>
      <c r="J29" s="71"/>
      <c r="K29" s="70" t="s">
        <v>63</v>
      </c>
      <c r="L29" s="71"/>
      <c r="M29" s="92" t="s">
        <v>64</v>
      </c>
      <c r="N29" s="93"/>
      <c r="O29" s="70" t="s">
        <v>65</v>
      </c>
      <c r="P29" s="71"/>
      <c r="Q29" s="70" t="s">
        <v>66</v>
      </c>
      <c r="R29" s="71"/>
      <c r="S29" s="70" t="s">
        <v>67</v>
      </c>
      <c r="T29" s="71"/>
      <c r="U29" s="70" t="s">
        <v>68</v>
      </c>
      <c r="V29" s="71"/>
      <c r="W29" s="70" t="s">
        <v>69</v>
      </c>
      <c r="X29" s="71"/>
      <c r="Y29" s="74" t="s">
        <v>70</v>
      </c>
      <c r="Z29" s="75"/>
      <c r="AA29" s="78" t="s">
        <v>71</v>
      </c>
      <c r="AB29" s="79"/>
    </row>
    <row r="30" spans="1:28" s="2" customFormat="1" ht="13.5" customHeight="1">
      <c r="A30" s="68"/>
      <c r="B30" s="69"/>
      <c r="C30" s="72" t="s">
        <v>72</v>
      </c>
      <c r="D30" s="73"/>
      <c r="E30" s="72"/>
      <c r="F30" s="73"/>
      <c r="G30" s="72"/>
      <c r="H30" s="73"/>
      <c r="I30" s="72"/>
      <c r="J30" s="73"/>
      <c r="K30" s="72"/>
      <c r="L30" s="73"/>
      <c r="M30" s="82" t="s">
        <v>73</v>
      </c>
      <c r="N30" s="83"/>
      <c r="O30" s="72"/>
      <c r="P30" s="73"/>
      <c r="Q30" s="72"/>
      <c r="R30" s="73"/>
      <c r="S30" s="72"/>
      <c r="T30" s="73"/>
      <c r="U30" s="72"/>
      <c r="V30" s="73"/>
      <c r="W30" s="72"/>
      <c r="X30" s="73"/>
      <c r="Y30" s="76"/>
      <c r="Z30" s="77"/>
      <c r="AA30" s="80" t="s">
        <v>74</v>
      </c>
      <c r="AB30" s="81"/>
    </row>
    <row r="31" ht="6" customHeight="1"/>
    <row r="32" spans="4:22" ht="18" customHeight="1">
      <c r="D32" s="1" t="s">
        <v>75</v>
      </c>
      <c r="V32" s="2" t="s">
        <v>76</v>
      </c>
    </row>
    <row r="33" spans="4:23" ht="18" customHeight="1">
      <c r="D33" s="1" t="s">
        <v>77</v>
      </c>
      <c r="W33" s="2" t="s">
        <v>78</v>
      </c>
    </row>
    <row r="34" spans="4:23" ht="18" customHeight="1">
      <c r="D34" s="1" t="s">
        <v>79</v>
      </c>
      <c r="W34" s="49" t="s">
        <v>80</v>
      </c>
    </row>
    <row r="35" ht="18" customHeight="1"/>
  </sheetData>
  <sheetProtection/>
  <mergeCells count="72">
    <mergeCell ref="W5:X5"/>
    <mergeCell ref="Y5:AB5"/>
    <mergeCell ref="Y6:Z6"/>
    <mergeCell ref="AA6:AB6"/>
    <mergeCell ref="W6:X6"/>
    <mergeCell ref="U16:V16"/>
    <mergeCell ref="W16:X16"/>
    <mergeCell ref="M15:V15"/>
    <mergeCell ref="W15:X15"/>
    <mergeCell ref="M16:N16"/>
    <mergeCell ref="O16:P16"/>
    <mergeCell ref="Q16:R16"/>
    <mergeCell ref="A5:A7"/>
    <mergeCell ref="C15:L15"/>
    <mergeCell ref="C16:D16"/>
    <mergeCell ref="B15:B16"/>
    <mergeCell ref="E16:F16"/>
    <mergeCell ref="G16:H16"/>
    <mergeCell ref="I16:J16"/>
    <mergeCell ref="B5:B6"/>
    <mergeCell ref="G6:H6"/>
    <mergeCell ref="I6:J6"/>
    <mergeCell ref="E6:F6"/>
    <mergeCell ref="C5:L5"/>
    <mergeCell ref="U6:V6"/>
    <mergeCell ref="M5:V5"/>
    <mergeCell ref="C6:D6"/>
    <mergeCell ref="K6:L6"/>
    <mergeCell ref="M6:N6"/>
    <mergeCell ref="O6:P6"/>
    <mergeCell ref="Q6:R6"/>
    <mergeCell ref="S6:T6"/>
    <mergeCell ref="Y27:AB27"/>
    <mergeCell ref="A27:B30"/>
    <mergeCell ref="Y15:AB15"/>
    <mergeCell ref="AA28:AB28"/>
    <mergeCell ref="C27:L27"/>
    <mergeCell ref="M27:V27"/>
    <mergeCell ref="S28:T28"/>
    <mergeCell ref="U28:V28"/>
    <mergeCell ref="K16:L16"/>
    <mergeCell ref="S16:T16"/>
    <mergeCell ref="Y28:Z28"/>
    <mergeCell ref="Y29:Z30"/>
    <mergeCell ref="A15:A17"/>
    <mergeCell ref="AA16:AB16"/>
    <mergeCell ref="Y16:Z16"/>
    <mergeCell ref="C28:D28"/>
    <mergeCell ref="E28:F28"/>
    <mergeCell ref="G28:H28"/>
    <mergeCell ref="I28:J28"/>
    <mergeCell ref="W27:X27"/>
    <mergeCell ref="K28:L28"/>
    <mergeCell ref="M28:N28"/>
    <mergeCell ref="W29:X30"/>
    <mergeCell ref="M29:N29"/>
    <mergeCell ref="O28:P28"/>
    <mergeCell ref="Q28:R28"/>
    <mergeCell ref="W28:X28"/>
    <mergeCell ref="Q29:R30"/>
    <mergeCell ref="C29:D29"/>
    <mergeCell ref="C30:D30"/>
    <mergeCell ref="E29:F30"/>
    <mergeCell ref="G29:H30"/>
    <mergeCell ref="I29:J30"/>
    <mergeCell ref="K29:L30"/>
    <mergeCell ref="M30:N30"/>
    <mergeCell ref="O29:P30"/>
    <mergeCell ref="S29:T30"/>
    <mergeCell ref="U29:V30"/>
    <mergeCell ref="AA29:AB29"/>
    <mergeCell ref="AA30:AB30"/>
  </mergeCells>
  <printOptions horizontalCentered="1"/>
  <pageMargins left="0.31496062992125984" right="0.15748031496062992" top="0.5905511811023623" bottom="0.3937007874015748" header="0.31496062992125984" footer="0.2755905511811024"/>
  <pageSetup firstPageNumber="84" useFirstPageNumber="1" horizontalDpi="300" verticalDpi="300" orientation="landscape" paperSize="9" scale="89" r:id="rId2"/>
  <headerFooter alignWithMargins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4"/>
  <sheetViews>
    <sheetView showGridLines="0" tabSelected="1" view="pageBreakPreview" zoomScale="60" zoomScalePageLayoutView="0" workbookViewId="0" topLeftCell="A2">
      <selection activeCell="C4" sqref="C4:L5"/>
    </sheetView>
  </sheetViews>
  <sheetFormatPr defaultColWidth="9.00390625" defaultRowHeight="13.5"/>
  <cols>
    <col min="1" max="1" width="7.875" style="1" customWidth="1"/>
    <col min="2" max="2" width="6.25390625" style="1" customWidth="1"/>
    <col min="3" max="28" width="5.375" style="1" customWidth="1"/>
    <col min="29" max="16384" width="9.00390625" style="1" customWidth="1"/>
  </cols>
  <sheetData>
    <row r="1" spans="1:28" s="54" customFormat="1" ht="26.25" customHeight="1">
      <c r="A1" s="62" t="s">
        <v>86</v>
      </c>
      <c r="V1" s="55"/>
      <c r="AB1" s="56" t="s">
        <v>89</v>
      </c>
    </row>
    <row r="2" spans="1:22" s="54" customFormat="1" ht="26.25" customHeight="1">
      <c r="A2" s="63" t="s">
        <v>87</v>
      </c>
      <c r="V2" s="55"/>
    </row>
    <row r="3" spans="1:22" s="54" customFormat="1" ht="26.25" customHeight="1">
      <c r="A3" s="53" t="s">
        <v>91</v>
      </c>
      <c r="V3" s="55"/>
    </row>
    <row r="4" spans="1:23" ht="18" customHeight="1">
      <c r="A4" s="1" t="s">
        <v>53</v>
      </c>
      <c r="W4" s="34"/>
    </row>
    <row r="5" spans="1:28" ht="30" customHeight="1">
      <c r="A5" s="100"/>
      <c r="B5" s="111" t="s">
        <v>1</v>
      </c>
      <c r="C5" s="107" t="s">
        <v>2</v>
      </c>
      <c r="D5" s="108"/>
      <c r="E5" s="108"/>
      <c r="F5" s="108"/>
      <c r="G5" s="108"/>
      <c r="H5" s="108"/>
      <c r="I5" s="108"/>
      <c r="J5" s="108"/>
      <c r="K5" s="108"/>
      <c r="L5" s="109"/>
      <c r="M5" s="107" t="s">
        <v>3</v>
      </c>
      <c r="N5" s="108"/>
      <c r="O5" s="108"/>
      <c r="P5" s="108"/>
      <c r="Q5" s="108"/>
      <c r="R5" s="108"/>
      <c r="S5" s="108"/>
      <c r="T5" s="108"/>
      <c r="U5" s="108"/>
      <c r="V5" s="108"/>
      <c r="W5" s="113" t="s">
        <v>4</v>
      </c>
      <c r="X5" s="114"/>
      <c r="Y5" s="107" t="s">
        <v>54</v>
      </c>
      <c r="Z5" s="108"/>
      <c r="AA5" s="108"/>
      <c r="AB5" s="109"/>
    </row>
    <row r="6" spans="1:28" ht="18" customHeight="1">
      <c r="A6" s="101"/>
      <c r="B6" s="112"/>
      <c r="C6" s="105" t="s">
        <v>6</v>
      </c>
      <c r="D6" s="106"/>
      <c r="E6" s="98" t="s">
        <v>7</v>
      </c>
      <c r="F6" s="110"/>
      <c r="G6" s="98" t="s">
        <v>8</v>
      </c>
      <c r="H6" s="110"/>
      <c r="I6" s="98" t="s">
        <v>9</v>
      </c>
      <c r="J6" s="110"/>
      <c r="K6" s="98" t="s">
        <v>10</v>
      </c>
      <c r="L6" s="99"/>
      <c r="M6" s="98" t="s">
        <v>11</v>
      </c>
      <c r="N6" s="110"/>
      <c r="O6" s="98" t="s">
        <v>85</v>
      </c>
      <c r="P6" s="110"/>
      <c r="Q6" s="98" t="s">
        <v>13</v>
      </c>
      <c r="R6" s="110"/>
      <c r="S6" s="98" t="s">
        <v>14</v>
      </c>
      <c r="T6" s="110"/>
      <c r="U6" s="98" t="s">
        <v>15</v>
      </c>
      <c r="V6" s="110"/>
      <c r="W6" s="98" t="s">
        <v>16</v>
      </c>
      <c r="X6" s="99"/>
      <c r="Y6" s="105" t="s">
        <v>17</v>
      </c>
      <c r="Z6" s="106"/>
      <c r="AA6" s="103" t="s">
        <v>18</v>
      </c>
      <c r="AB6" s="104"/>
    </row>
    <row r="7" spans="1:28" s="9" customFormat="1" ht="13.5" customHeight="1">
      <c r="A7" s="102"/>
      <c r="B7" s="57" t="s">
        <v>19</v>
      </c>
      <c r="C7" s="57" t="s">
        <v>20</v>
      </c>
      <c r="D7" s="58" t="s">
        <v>21</v>
      </c>
      <c r="E7" s="59" t="s">
        <v>22</v>
      </c>
      <c r="F7" s="60" t="s">
        <v>23</v>
      </c>
      <c r="G7" s="59" t="s">
        <v>24</v>
      </c>
      <c r="H7" s="60" t="s">
        <v>25</v>
      </c>
      <c r="I7" s="59" t="s">
        <v>26</v>
      </c>
      <c r="J7" s="60" t="s">
        <v>27</v>
      </c>
      <c r="K7" s="59" t="s">
        <v>28</v>
      </c>
      <c r="L7" s="61" t="s">
        <v>29</v>
      </c>
      <c r="M7" s="59" t="s">
        <v>30</v>
      </c>
      <c r="N7" s="60" t="s">
        <v>31</v>
      </c>
      <c r="O7" s="59" t="s">
        <v>32</v>
      </c>
      <c r="P7" s="60" t="s">
        <v>33</v>
      </c>
      <c r="Q7" s="59" t="s">
        <v>34</v>
      </c>
      <c r="R7" s="60" t="s">
        <v>35</v>
      </c>
      <c r="S7" s="59" t="s">
        <v>36</v>
      </c>
      <c r="T7" s="60" t="s">
        <v>37</v>
      </c>
      <c r="U7" s="59" t="s">
        <v>38</v>
      </c>
      <c r="V7" s="60" t="s">
        <v>39</v>
      </c>
      <c r="W7" s="59" t="s">
        <v>40</v>
      </c>
      <c r="X7" s="61" t="s">
        <v>41</v>
      </c>
      <c r="Y7" s="57" t="s">
        <v>42</v>
      </c>
      <c r="Z7" s="58" t="s">
        <v>43</v>
      </c>
      <c r="AA7" s="59" t="s">
        <v>44</v>
      </c>
      <c r="AB7" s="60" t="s">
        <v>45</v>
      </c>
    </row>
    <row r="8" spans="1:28" ht="23.25" customHeight="1">
      <c r="A8" s="10" t="s">
        <v>46</v>
      </c>
      <c r="B8" s="35">
        <f>SUM(B9:B12)</f>
        <v>69</v>
      </c>
      <c r="C8" s="35">
        <f>SUM(C9:C12)</f>
        <v>0</v>
      </c>
      <c r="D8" s="36">
        <f>IF($B8=0,"--",C8/$B8)</f>
        <v>0</v>
      </c>
      <c r="E8" s="35">
        <f>SUM(E9:E12)</f>
        <v>10</v>
      </c>
      <c r="F8" s="36">
        <f>IF($B8=0,"--",E8/$B8)</f>
        <v>0.14492753623188406</v>
      </c>
      <c r="G8" s="35">
        <f>SUM(G9:G12)</f>
        <v>16</v>
      </c>
      <c r="H8" s="36">
        <f>IF($B8=0,"--",G8/$B8)</f>
        <v>0.2318840579710145</v>
      </c>
      <c r="I8" s="35">
        <f>SUM(I9:I12)</f>
        <v>12</v>
      </c>
      <c r="J8" s="36">
        <f>IF($B8=0,"--",I8/$B8)</f>
        <v>0.17391304347826086</v>
      </c>
      <c r="K8" s="35">
        <f>SUM(K9:K12)</f>
        <v>18</v>
      </c>
      <c r="L8" s="36">
        <f>IF($B8=0,"--",K8/$B8)</f>
        <v>0.2608695652173913</v>
      </c>
      <c r="M8" s="35">
        <f>SUM(M9:M12)</f>
        <v>11</v>
      </c>
      <c r="N8" s="36">
        <f>IF($B8=0,"--",M8/$B8)</f>
        <v>0.15942028985507245</v>
      </c>
      <c r="O8" s="35">
        <f>SUM(O9:O12)</f>
        <v>47</v>
      </c>
      <c r="P8" s="36">
        <f>IF($B8=0,"--",O8/$B8)</f>
        <v>0.6811594202898551</v>
      </c>
      <c r="Q8" s="35">
        <f>SUM(Q9:Q12)</f>
        <v>9</v>
      </c>
      <c r="R8" s="36">
        <f>IF($B8=0,"--",Q8/$B8)</f>
        <v>0.13043478260869565</v>
      </c>
      <c r="S8" s="35">
        <f>SUM(S9:S12)</f>
        <v>23</v>
      </c>
      <c r="T8" s="36">
        <f>IF($B8=0,"--",S8/$B8)</f>
        <v>0.3333333333333333</v>
      </c>
      <c r="U8" s="35">
        <f>SUM(U9:U12)</f>
        <v>0</v>
      </c>
      <c r="V8" s="36">
        <f>IF($B8=0,"--",U8/$B8)</f>
        <v>0</v>
      </c>
      <c r="W8" s="35">
        <f>SUM(W9:W12)</f>
        <v>20</v>
      </c>
      <c r="X8" s="36">
        <f>IF($B8=0,"--",W8/$B8)</f>
        <v>0.2898550724637681</v>
      </c>
      <c r="Y8" s="35">
        <f>SUM(Y9:Y12)</f>
        <v>8</v>
      </c>
      <c r="Z8" s="36">
        <f>IF($B8=0,"--",Y8/$B8)</f>
        <v>0.11594202898550725</v>
      </c>
      <c r="AA8" s="35">
        <f>SUM(AA9:AA12)</f>
        <v>9</v>
      </c>
      <c r="AB8" s="36">
        <f>IF($B8=0,"--",AA8/$B8)</f>
        <v>0.13043478260869565</v>
      </c>
    </row>
    <row r="9" spans="1:28" ht="17.25" customHeight="1">
      <c r="A9" s="14" t="s">
        <v>47</v>
      </c>
      <c r="B9" s="46">
        <v>1</v>
      </c>
      <c r="C9" s="38">
        <v>0</v>
      </c>
      <c r="D9" s="18">
        <f>IF($B9=0,"--",C9/$B9)</f>
        <v>0</v>
      </c>
      <c r="E9" s="38">
        <v>0</v>
      </c>
      <c r="F9" s="18">
        <f>IF($B9=0,"--",E9/$B9)</f>
        <v>0</v>
      </c>
      <c r="G9" s="38">
        <v>1</v>
      </c>
      <c r="H9" s="18">
        <f>IF($B9=0,"--",G9/$B9)</f>
        <v>1</v>
      </c>
      <c r="I9" s="38">
        <v>0</v>
      </c>
      <c r="J9" s="18">
        <f>IF($B9=0,"--",I9/$B9)</f>
        <v>0</v>
      </c>
      <c r="K9" s="38">
        <v>0</v>
      </c>
      <c r="L9" s="18">
        <f>IF($B9=0,"--",K9/$B9)</f>
        <v>0</v>
      </c>
      <c r="M9" s="38">
        <v>1</v>
      </c>
      <c r="N9" s="18">
        <f>IF($B9=0,"--",M9/$B9)</f>
        <v>1</v>
      </c>
      <c r="O9" s="38">
        <v>1</v>
      </c>
      <c r="P9" s="18">
        <f>IF($B9=0,"--",O9/$B9)</f>
        <v>1</v>
      </c>
      <c r="Q9" s="38">
        <v>0</v>
      </c>
      <c r="R9" s="18">
        <f>IF($B9=0,"--",Q9/$B9)</f>
        <v>0</v>
      </c>
      <c r="S9" s="38">
        <v>0</v>
      </c>
      <c r="T9" s="18">
        <f>IF($B9=0,"--",S9/$B9)</f>
        <v>0</v>
      </c>
      <c r="U9" s="38">
        <v>0</v>
      </c>
      <c r="V9" s="18">
        <f>IF($B9=0,"--",U9/$B9)</f>
        <v>0</v>
      </c>
      <c r="W9" s="38">
        <v>0</v>
      </c>
      <c r="X9" s="18">
        <f>IF($B9=0,"--",W9/$B9)</f>
        <v>0</v>
      </c>
      <c r="Y9" s="39">
        <v>1</v>
      </c>
      <c r="Z9" s="18">
        <f>IF($B9=0,"--",Y9/$B9)</f>
        <v>1</v>
      </c>
      <c r="AA9" s="38">
        <v>0</v>
      </c>
      <c r="AB9" s="18">
        <f>IF($B9=0,"--",AA9/$B9)</f>
        <v>0</v>
      </c>
    </row>
    <row r="10" spans="1:28" ht="17.25" customHeight="1">
      <c r="A10" s="19" t="s">
        <v>48</v>
      </c>
      <c r="B10" s="40">
        <v>29</v>
      </c>
      <c r="C10" s="41">
        <v>0</v>
      </c>
      <c r="D10" s="23">
        <f>IF($B10=0,"--",C10/$B10)</f>
        <v>0</v>
      </c>
      <c r="E10" s="41">
        <v>6</v>
      </c>
      <c r="F10" s="23">
        <f>IF($B10=0,"--",E10/$B10)</f>
        <v>0.20689655172413793</v>
      </c>
      <c r="G10" s="41">
        <v>10</v>
      </c>
      <c r="H10" s="23">
        <f>IF($B10=0,"--",G10/$B10)</f>
        <v>0.3448275862068966</v>
      </c>
      <c r="I10" s="41">
        <v>3</v>
      </c>
      <c r="J10" s="23">
        <f>IF($B10=0,"--",I10/$B10)</f>
        <v>0.10344827586206896</v>
      </c>
      <c r="K10" s="38">
        <v>6</v>
      </c>
      <c r="L10" s="23">
        <f>IF($B10=0,"--",K10/$B10)</f>
        <v>0.20689655172413793</v>
      </c>
      <c r="M10" s="41">
        <v>7</v>
      </c>
      <c r="N10" s="23">
        <f>IF($B10=0,"--",M10/$B10)</f>
        <v>0.2413793103448276</v>
      </c>
      <c r="O10" s="41">
        <v>21</v>
      </c>
      <c r="P10" s="23">
        <f>IF($B10=0,"--",O10/$B10)</f>
        <v>0.7241379310344828</v>
      </c>
      <c r="Q10" s="41">
        <v>2</v>
      </c>
      <c r="R10" s="23">
        <f>IF($B10=0,"--",Q10/$B10)</f>
        <v>0.06896551724137931</v>
      </c>
      <c r="S10" s="41">
        <v>7</v>
      </c>
      <c r="T10" s="23">
        <f>IF($B10=0,"--",S10/$B10)</f>
        <v>0.2413793103448276</v>
      </c>
      <c r="U10" s="41">
        <v>0</v>
      </c>
      <c r="V10" s="23">
        <f>IF($B10=0,"--",U10/$B10)</f>
        <v>0</v>
      </c>
      <c r="W10" s="41">
        <v>12</v>
      </c>
      <c r="X10" s="23">
        <f>IF($B10=0,"--",W10/$B10)</f>
        <v>0.41379310344827586</v>
      </c>
      <c r="Y10" s="42">
        <v>1</v>
      </c>
      <c r="Z10" s="23">
        <f>IF($B10=0,"--",Y10/$B10)</f>
        <v>0.034482758620689655</v>
      </c>
      <c r="AA10" s="41">
        <v>2</v>
      </c>
      <c r="AB10" s="23">
        <f>IF($B10=0,"--",AA10/$B10)</f>
        <v>0.06896551724137931</v>
      </c>
    </row>
    <row r="11" spans="1:28" ht="17.25" customHeight="1">
      <c r="A11" s="19" t="s">
        <v>49</v>
      </c>
      <c r="B11" s="40">
        <v>24</v>
      </c>
      <c r="C11" s="41">
        <v>0</v>
      </c>
      <c r="D11" s="23">
        <f>IF($B11=0,"--",C11/$B11)</f>
        <v>0</v>
      </c>
      <c r="E11" s="41">
        <v>3</v>
      </c>
      <c r="F11" s="23">
        <f>IF($B11=0,"--",E11/$B11)</f>
        <v>0.125</v>
      </c>
      <c r="G11" s="41">
        <v>3</v>
      </c>
      <c r="H11" s="23">
        <f>IF($B11=0,"--",G11/$B11)</f>
        <v>0.125</v>
      </c>
      <c r="I11" s="41">
        <v>3</v>
      </c>
      <c r="J11" s="23">
        <f>IF($B11=0,"--",I11/$B11)</f>
        <v>0.125</v>
      </c>
      <c r="K11" s="38">
        <v>8</v>
      </c>
      <c r="L11" s="23">
        <f>IF($B11=0,"--",K11/$B11)</f>
        <v>0.3333333333333333</v>
      </c>
      <c r="M11" s="41">
        <v>3</v>
      </c>
      <c r="N11" s="23">
        <f>IF($B11=0,"--",M11/$B11)</f>
        <v>0.125</v>
      </c>
      <c r="O11" s="41">
        <v>16</v>
      </c>
      <c r="P11" s="23">
        <f>IF($B11=0,"--",O11/$B11)</f>
        <v>0.6666666666666666</v>
      </c>
      <c r="Q11" s="41">
        <v>2</v>
      </c>
      <c r="R11" s="23">
        <f>IF($B11=0,"--",Q11/$B11)</f>
        <v>0.08333333333333333</v>
      </c>
      <c r="S11" s="41">
        <v>10</v>
      </c>
      <c r="T11" s="23">
        <f>IF($B11=0,"--",S11/$B11)</f>
        <v>0.4166666666666667</v>
      </c>
      <c r="U11" s="41">
        <v>0</v>
      </c>
      <c r="V11" s="23">
        <f>IF($B11=0,"--",U11/$B11)</f>
        <v>0</v>
      </c>
      <c r="W11" s="41">
        <v>5</v>
      </c>
      <c r="X11" s="23">
        <f>IF($B11=0,"--",W11/$B11)</f>
        <v>0.20833333333333334</v>
      </c>
      <c r="Y11" s="42">
        <v>3</v>
      </c>
      <c r="Z11" s="23">
        <f>IF($B11=0,"--",Y11/$B11)</f>
        <v>0.125</v>
      </c>
      <c r="AA11" s="41">
        <v>3</v>
      </c>
      <c r="AB11" s="23">
        <f>IF($B11=0,"--",AA11/$B11)</f>
        <v>0.125</v>
      </c>
    </row>
    <row r="12" spans="1:28" ht="17.25" customHeight="1">
      <c r="A12" s="24" t="s">
        <v>50</v>
      </c>
      <c r="B12" s="43">
        <v>15</v>
      </c>
      <c r="C12" s="44">
        <v>0</v>
      </c>
      <c r="D12" s="28">
        <f>IF($B12=0,"--",C12/$B12)</f>
        <v>0</v>
      </c>
      <c r="E12" s="44">
        <v>1</v>
      </c>
      <c r="F12" s="28">
        <f>IF($B12=0,"--",E12/$B12)</f>
        <v>0.06666666666666667</v>
      </c>
      <c r="G12" s="44">
        <v>2</v>
      </c>
      <c r="H12" s="28">
        <f>IF($B12=0,"--",G12/$B12)</f>
        <v>0.13333333333333333</v>
      </c>
      <c r="I12" s="44">
        <v>6</v>
      </c>
      <c r="J12" s="28">
        <f>IF($B12=0,"--",I12/$B12)</f>
        <v>0.4</v>
      </c>
      <c r="K12" s="52">
        <v>4</v>
      </c>
      <c r="L12" s="28">
        <f>IF($B12=0,"--",K12/$B12)</f>
        <v>0.26666666666666666</v>
      </c>
      <c r="M12" s="44">
        <v>0</v>
      </c>
      <c r="N12" s="28">
        <f>IF($B12=0,"--",M12/$B12)</f>
        <v>0</v>
      </c>
      <c r="O12" s="44">
        <v>9</v>
      </c>
      <c r="P12" s="28">
        <f>IF($B12=0,"--",O12/$B12)</f>
        <v>0.6</v>
      </c>
      <c r="Q12" s="44">
        <v>5</v>
      </c>
      <c r="R12" s="28">
        <f>IF($B12=0,"--",Q12/$B12)</f>
        <v>0.3333333333333333</v>
      </c>
      <c r="S12" s="44">
        <v>6</v>
      </c>
      <c r="T12" s="28">
        <f>IF($B12=0,"--",S12/$B12)</f>
        <v>0.4</v>
      </c>
      <c r="U12" s="44">
        <v>0</v>
      </c>
      <c r="V12" s="28">
        <f>IF($B12=0,"--",U12/$B12)</f>
        <v>0</v>
      </c>
      <c r="W12" s="44">
        <v>3</v>
      </c>
      <c r="X12" s="28">
        <f>IF($B12=0,"--",W12/$B12)</f>
        <v>0.2</v>
      </c>
      <c r="Y12" s="45">
        <v>3</v>
      </c>
      <c r="Z12" s="28">
        <f>IF($B12=0,"--",Y12/$B12)</f>
        <v>0.2</v>
      </c>
      <c r="AA12" s="44">
        <v>4</v>
      </c>
      <c r="AB12" s="28">
        <f>IF($B12=0,"--",AA12/$B12)</f>
        <v>0.26666666666666666</v>
      </c>
    </row>
    <row r="13" ht="18" customHeight="1"/>
    <row r="14" ht="18" customHeight="1">
      <c r="A14" s="1" t="s">
        <v>56</v>
      </c>
    </row>
    <row r="15" spans="1:28" ht="30" customHeight="1">
      <c r="A15" s="100"/>
      <c r="B15" s="111" t="s">
        <v>1</v>
      </c>
      <c r="C15" s="107" t="s">
        <v>2</v>
      </c>
      <c r="D15" s="108"/>
      <c r="E15" s="108"/>
      <c r="F15" s="108"/>
      <c r="G15" s="108"/>
      <c r="H15" s="108"/>
      <c r="I15" s="108"/>
      <c r="J15" s="108"/>
      <c r="K15" s="108"/>
      <c r="L15" s="109"/>
      <c r="M15" s="107" t="s">
        <v>3</v>
      </c>
      <c r="N15" s="108"/>
      <c r="O15" s="108"/>
      <c r="P15" s="108"/>
      <c r="Q15" s="108"/>
      <c r="R15" s="108"/>
      <c r="S15" s="108"/>
      <c r="T15" s="108"/>
      <c r="U15" s="108"/>
      <c r="V15" s="108"/>
      <c r="W15" s="113" t="s">
        <v>4</v>
      </c>
      <c r="X15" s="114"/>
      <c r="Y15" s="107" t="s">
        <v>54</v>
      </c>
      <c r="Z15" s="108"/>
      <c r="AA15" s="108"/>
      <c r="AB15" s="109"/>
    </row>
    <row r="16" spans="1:28" ht="18" customHeight="1">
      <c r="A16" s="101"/>
      <c r="B16" s="112"/>
      <c r="C16" s="105" t="s">
        <v>6</v>
      </c>
      <c r="D16" s="106"/>
      <c r="E16" s="98" t="s">
        <v>7</v>
      </c>
      <c r="F16" s="110"/>
      <c r="G16" s="98" t="s">
        <v>8</v>
      </c>
      <c r="H16" s="110"/>
      <c r="I16" s="98" t="s">
        <v>9</v>
      </c>
      <c r="J16" s="110"/>
      <c r="K16" s="98" t="s">
        <v>10</v>
      </c>
      <c r="L16" s="99"/>
      <c r="M16" s="98" t="s">
        <v>11</v>
      </c>
      <c r="N16" s="110"/>
      <c r="O16" s="98" t="s">
        <v>85</v>
      </c>
      <c r="P16" s="110"/>
      <c r="Q16" s="98" t="s">
        <v>13</v>
      </c>
      <c r="R16" s="110"/>
      <c r="S16" s="98" t="s">
        <v>14</v>
      </c>
      <c r="T16" s="110"/>
      <c r="U16" s="98" t="s">
        <v>15</v>
      </c>
      <c r="V16" s="110"/>
      <c r="W16" s="98" t="s">
        <v>16</v>
      </c>
      <c r="X16" s="99"/>
      <c r="Y16" s="105" t="s">
        <v>17</v>
      </c>
      <c r="Z16" s="106"/>
      <c r="AA16" s="103" t="s">
        <v>18</v>
      </c>
      <c r="AB16" s="104"/>
    </row>
    <row r="17" spans="1:28" ht="13.5" customHeight="1">
      <c r="A17" s="102"/>
      <c r="B17" s="57" t="s">
        <v>19</v>
      </c>
      <c r="C17" s="57" t="s">
        <v>20</v>
      </c>
      <c r="D17" s="58" t="s">
        <v>21</v>
      </c>
      <c r="E17" s="59" t="s">
        <v>22</v>
      </c>
      <c r="F17" s="60" t="s">
        <v>23</v>
      </c>
      <c r="G17" s="59" t="s">
        <v>24</v>
      </c>
      <c r="H17" s="60" t="s">
        <v>25</v>
      </c>
      <c r="I17" s="59" t="s">
        <v>26</v>
      </c>
      <c r="J17" s="60" t="s">
        <v>27</v>
      </c>
      <c r="K17" s="59" t="s">
        <v>28</v>
      </c>
      <c r="L17" s="61" t="s">
        <v>29</v>
      </c>
      <c r="M17" s="59" t="s">
        <v>30</v>
      </c>
      <c r="N17" s="60" t="s">
        <v>31</v>
      </c>
      <c r="O17" s="59" t="s">
        <v>32</v>
      </c>
      <c r="P17" s="60" t="s">
        <v>33</v>
      </c>
      <c r="Q17" s="59" t="s">
        <v>34</v>
      </c>
      <c r="R17" s="60" t="s">
        <v>35</v>
      </c>
      <c r="S17" s="59" t="s">
        <v>36</v>
      </c>
      <c r="T17" s="60" t="s">
        <v>37</v>
      </c>
      <c r="U17" s="59" t="s">
        <v>38</v>
      </c>
      <c r="V17" s="60" t="s">
        <v>39</v>
      </c>
      <c r="W17" s="59" t="s">
        <v>40</v>
      </c>
      <c r="X17" s="61" t="s">
        <v>41</v>
      </c>
      <c r="Y17" s="57" t="s">
        <v>42</v>
      </c>
      <c r="Z17" s="58" t="s">
        <v>43</v>
      </c>
      <c r="AA17" s="59" t="s">
        <v>44</v>
      </c>
      <c r="AB17" s="60" t="s">
        <v>45</v>
      </c>
    </row>
    <row r="18" spans="1:28" ht="23.25" customHeight="1">
      <c r="A18" s="10" t="s">
        <v>46</v>
      </c>
      <c r="B18" s="35">
        <f>SUM(B19:B22)</f>
        <v>151</v>
      </c>
      <c r="C18" s="35">
        <f>SUM(C19:C22)</f>
        <v>0</v>
      </c>
      <c r="D18" s="36">
        <f>IF($B18=0,"--",C18/$B18)</f>
        <v>0</v>
      </c>
      <c r="E18" s="35">
        <f>SUM(E19:E22)</f>
        <v>37</v>
      </c>
      <c r="F18" s="36">
        <f>IF($B18=0,"--",E18/$B18)</f>
        <v>0.24503311258278146</v>
      </c>
      <c r="G18" s="35">
        <f>SUM(G19:G22)</f>
        <v>24</v>
      </c>
      <c r="H18" s="36">
        <f>IF($B18=0,"--",G18/$B18)</f>
        <v>0.15894039735099338</v>
      </c>
      <c r="I18" s="35">
        <f>SUM(I19:I22)</f>
        <v>5</v>
      </c>
      <c r="J18" s="36">
        <f>IF($B18=0,"--",I18/$B18)</f>
        <v>0.033112582781456956</v>
      </c>
      <c r="K18" s="35">
        <f>SUM(K19:K22)</f>
        <v>19</v>
      </c>
      <c r="L18" s="36">
        <f>IF($B18=0,"--",K18/$B18)</f>
        <v>0.12582781456953643</v>
      </c>
      <c r="M18" s="35">
        <f>SUM(M19:M22)</f>
        <v>11</v>
      </c>
      <c r="N18" s="36">
        <f>IF($B18=0,"--",M18/$B18)</f>
        <v>0.0728476821192053</v>
      </c>
      <c r="O18" s="35">
        <f>SUM(O19:O22)</f>
        <v>79</v>
      </c>
      <c r="P18" s="36">
        <f>IF($B18=0,"--",O18/$B18)</f>
        <v>0.5231788079470199</v>
      </c>
      <c r="Q18" s="35">
        <f>SUM(Q19:Q22)</f>
        <v>6</v>
      </c>
      <c r="R18" s="36">
        <f>IF($B18=0,"--",Q18/$B18)</f>
        <v>0.039735099337748346</v>
      </c>
      <c r="S18" s="35">
        <f>SUM(S19:S22)</f>
        <v>57</v>
      </c>
      <c r="T18" s="36">
        <f>IF($B18=0,"--",S18/$B18)</f>
        <v>0.37748344370860926</v>
      </c>
      <c r="U18" s="35">
        <f>SUM(U19:U22)</f>
        <v>4</v>
      </c>
      <c r="V18" s="36">
        <f>IF($B18=0,"--",U18/$B18)</f>
        <v>0.026490066225165563</v>
      </c>
      <c r="W18" s="35">
        <f>SUM(W19:W22)</f>
        <v>54</v>
      </c>
      <c r="X18" s="36">
        <f>IF($B18=0,"--",W18/$B18)</f>
        <v>0.3576158940397351</v>
      </c>
      <c r="Y18" s="35">
        <f>SUM(Y19:Y22)</f>
        <v>12</v>
      </c>
      <c r="Z18" s="36">
        <f>IF($B18=0,"--",Y18/$B18)</f>
        <v>0.07947019867549669</v>
      </c>
      <c r="AA18" s="35">
        <f>SUM(AA19:AA22)</f>
        <v>11</v>
      </c>
      <c r="AB18" s="36">
        <f>IF($B18=0,"--",AA18/$B18)</f>
        <v>0.0728476821192053</v>
      </c>
    </row>
    <row r="19" spans="1:28" ht="17.25" customHeight="1">
      <c r="A19" s="14" t="s">
        <v>47</v>
      </c>
      <c r="B19" s="46">
        <v>0</v>
      </c>
      <c r="C19" s="38">
        <v>0</v>
      </c>
      <c r="D19" s="18" t="str">
        <f>IF($B19=0,"--",C19/$B19)</f>
        <v>--</v>
      </c>
      <c r="E19" s="38">
        <v>0</v>
      </c>
      <c r="F19" s="18" t="str">
        <f>IF($B19=0,"--",E19/$B19)</f>
        <v>--</v>
      </c>
      <c r="G19" s="38">
        <v>0</v>
      </c>
      <c r="H19" s="18" t="str">
        <f>IF($B19=0,"--",G19/$B19)</f>
        <v>--</v>
      </c>
      <c r="I19" s="38">
        <v>0</v>
      </c>
      <c r="J19" s="18" t="str">
        <f>IF($B19=0,"--",I19/$B19)</f>
        <v>--</v>
      </c>
      <c r="K19" s="38">
        <v>0</v>
      </c>
      <c r="L19" s="18" t="str">
        <f>IF($B19=0,"--",K19/$B19)</f>
        <v>--</v>
      </c>
      <c r="M19" s="38">
        <v>0</v>
      </c>
      <c r="N19" s="18" t="str">
        <f>IF($B19=0,"--",M19/$B19)</f>
        <v>--</v>
      </c>
      <c r="O19" s="38">
        <v>0</v>
      </c>
      <c r="P19" s="18" t="str">
        <f>IF($B19=0,"--",O19/$B19)</f>
        <v>--</v>
      </c>
      <c r="Q19" s="38">
        <v>0</v>
      </c>
      <c r="R19" s="18" t="str">
        <f>IF($B19=0,"--",Q19/$B19)</f>
        <v>--</v>
      </c>
      <c r="S19" s="38">
        <v>0</v>
      </c>
      <c r="T19" s="18" t="str">
        <f>IF($B19=0,"--",S19/$B19)</f>
        <v>--</v>
      </c>
      <c r="U19" s="38">
        <v>0</v>
      </c>
      <c r="V19" s="18" t="str">
        <f>IF($B19=0,"--",U19/$B19)</f>
        <v>--</v>
      </c>
      <c r="W19" s="38">
        <v>0</v>
      </c>
      <c r="X19" s="18" t="str">
        <f>IF($B19=0,"--",W19/$B19)</f>
        <v>--</v>
      </c>
      <c r="Y19" s="39">
        <v>0</v>
      </c>
      <c r="Z19" s="18" t="str">
        <f>IF($B19=0,"--",Y19/$B19)</f>
        <v>--</v>
      </c>
      <c r="AA19" s="38">
        <v>0</v>
      </c>
      <c r="AB19" s="18" t="str">
        <f>IF($B19=0,"--",AA19/$B19)</f>
        <v>--</v>
      </c>
    </row>
    <row r="20" spans="1:28" ht="17.25" customHeight="1">
      <c r="A20" s="19" t="s">
        <v>48</v>
      </c>
      <c r="B20" s="46">
        <v>66</v>
      </c>
      <c r="C20" s="38">
        <v>0</v>
      </c>
      <c r="D20" s="23">
        <f>IF($B20=0,"--",C20/$B20)</f>
        <v>0</v>
      </c>
      <c r="E20" s="38">
        <v>15</v>
      </c>
      <c r="F20" s="23">
        <f>IF($B20=0,"--",E20/$B20)</f>
        <v>0.22727272727272727</v>
      </c>
      <c r="G20" s="38">
        <v>7</v>
      </c>
      <c r="H20" s="23">
        <f>IF($B20=0,"--",G20/$B20)</f>
        <v>0.10606060606060606</v>
      </c>
      <c r="I20" s="38">
        <v>2</v>
      </c>
      <c r="J20" s="23">
        <f>IF($B20=0,"--",I20/$B20)</f>
        <v>0.030303030303030304</v>
      </c>
      <c r="K20" s="38">
        <v>8</v>
      </c>
      <c r="L20" s="23">
        <f>IF($B20=0,"--",K20/$B20)</f>
        <v>0.12121212121212122</v>
      </c>
      <c r="M20" s="38">
        <v>4</v>
      </c>
      <c r="N20" s="23">
        <f>IF($B20=0,"--",M20/$B20)</f>
        <v>0.06060606060606061</v>
      </c>
      <c r="O20" s="38">
        <v>32</v>
      </c>
      <c r="P20" s="23">
        <f>IF($B20=0,"--",O20/$B20)</f>
        <v>0.48484848484848486</v>
      </c>
      <c r="Q20" s="38">
        <v>1</v>
      </c>
      <c r="R20" s="23">
        <f>IF($B20=0,"--",Q20/$B20)</f>
        <v>0.015151515151515152</v>
      </c>
      <c r="S20" s="38">
        <v>20</v>
      </c>
      <c r="T20" s="23">
        <f>IF($B20=0,"--",S20/$B20)</f>
        <v>0.30303030303030304</v>
      </c>
      <c r="U20" s="38">
        <v>1</v>
      </c>
      <c r="V20" s="23">
        <f>IF($B20=0,"--",U20/$B20)</f>
        <v>0.015151515151515152</v>
      </c>
      <c r="W20" s="38">
        <v>29</v>
      </c>
      <c r="X20" s="23">
        <f>IF($B20=0,"--",W20/$B20)</f>
        <v>0.4393939393939394</v>
      </c>
      <c r="Y20" s="42">
        <v>3</v>
      </c>
      <c r="Z20" s="23">
        <f>IF($B20=0,"--",Y20/$B20)</f>
        <v>0.045454545454545456</v>
      </c>
      <c r="AA20" s="38">
        <v>3</v>
      </c>
      <c r="AB20" s="23">
        <f>IF($B20=0,"--",AA20/$B20)</f>
        <v>0.045454545454545456</v>
      </c>
    </row>
    <row r="21" spans="1:28" ht="17.25" customHeight="1">
      <c r="A21" s="19" t="s">
        <v>49</v>
      </c>
      <c r="B21" s="46">
        <v>49</v>
      </c>
      <c r="C21" s="38">
        <v>0</v>
      </c>
      <c r="D21" s="23">
        <f>IF($B21=0,"--",C21/$B21)</f>
        <v>0</v>
      </c>
      <c r="E21" s="38">
        <v>14</v>
      </c>
      <c r="F21" s="23">
        <f>IF($B21=0,"--",E21/$B21)</f>
        <v>0.2857142857142857</v>
      </c>
      <c r="G21" s="38">
        <v>9</v>
      </c>
      <c r="H21" s="23">
        <f>IF($B21=0,"--",G21/$B21)</f>
        <v>0.1836734693877551</v>
      </c>
      <c r="I21" s="38">
        <v>1</v>
      </c>
      <c r="J21" s="23">
        <f>IF($B21=0,"--",I21/$B21)</f>
        <v>0.02040816326530612</v>
      </c>
      <c r="K21" s="38">
        <v>4</v>
      </c>
      <c r="L21" s="23">
        <f>IF($B21=0,"--",K21/$B21)</f>
        <v>0.08163265306122448</v>
      </c>
      <c r="M21" s="38">
        <v>4</v>
      </c>
      <c r="N21" s="23">
        <f>IF($B21=0,"--",M21/$B21)</f>
        <v>0.08163265306122448</v>
      </c>
      <c r="O21" s="38">
        <v>28</v>
      </c>
      <c r="P21" s="23">
        <f>IF($B21=0,"--",O21/$B21)</f>
        <v>0.5714285714285714</v>
      </c>
      <c r="Q21" s="38">
        <v>3</v>
      </c>
      <c r="R21" s="23">
        <f>IF($B21=0,"--",Q21/$B21)</f>
        <v>0.061224489795918366</v>
      </c>
      <c r="S21" s="38">
        <v>23</v>
      </c>
      <c r="T21" s="23">
        <f>IF($B21=0,"--",S21/$B21)</f>
        <v>0.46938775510204084</v>
      </c>
      <c r="U21" s="38">
        <v>1</v>
      </c>
      <c r="V21" s="23">
        <f>IF($B21=0,"--",U21/$B21)</f>
        <v>0.02040816326530612</v>
      </c>
      <c r="W21" s="38">
        <v>13</v>
      </c>
      <c r="X21" s="23">
        <f>IF($B21=0,"--",W21/$B21)</f>
        <v>0.2653061224489796</v>
      </c>
      <c r="Y21" s="42">
        <v>2</v>
      </c>
      <c r="Z21" s="23">
        <f>IF($B21=0,"--",Y21/$B21)</f>
        <v>0.04081632653061224</v>
      </c>
      <c r="AA21" s="38">
        <v>2</v>
      </c>
      <c r="AB21" s="23">
        <f>IF($B21=0,"--",AA21/$B21)</f>
        <v>0.04081632653061224</v>
      </c>
    </row>
    <row r="22" spans="1:28" ht="18" customHeight="1">
      <c r="A22" s="24" t="s">
        <v>50</v>
      </c>
      <c r="B22" s="47">
        <v>36</v>
      </c>
      <c r="C22" s="44">
        <v>0</v>
      </c>
      <c r="D22" s="28">
        <f>IF($B22=0,"--",C22/$B22)</f>
        <v>0</v>
      </c>
      <c r="E22" s="44">
        <v>8</v>
      </c>
      <c r="F22" s="28">
        <f>IF($B22=0,"--",E22/$B22)</f>
        <v>0.2222222222222222</v>
      </c>
      <c r="G22" s="44">
        <v>8</v>
      </c>
      <c r="H22" s="28">
        <f>IF($B22=0,"--",G22/$B22)</f>
        <v>0.2222222222222222</v>
      </c>
      <c r="I22" s="44">
        <v>2</v>
      </c>
      <c r="J22" s="28">
        <f>IF($B22=0,"--",I22/$B22)</f>
        <v>0.05555555555555555</v>
      </c>
      <c r="K22" s="44">
        <v>7</v>
      </c>
      <c r="L22" s="28">
        <f>IF($B22=0,"--",K22/$B22)</f>
        <v>0.19444444444444445</v>
      </c>
      <c r="M22" s="44">
        <v>3</v>
      </c>
      <c r="N22" s="28">
        <f>IF($B22=0,"--",M22/$B22)</f>
        <v>0.08333333333333333</v>
      </c>
      <c r="O22" s="44">
        <v>19</v>
      </c>
      <c r="P22" s="28">
        <f>IF($B22=0,"--",O22/$B22)</f>
        <v>0.5277777777777778</v>
      </c>
      <c r="Q22" s="44">
        <v>2</v>
      </c>
      <c r="R22" s="28">
        <f>IF($B22=0,"--",Q22/$B22)</f>
        <v>0.05555555555555555</v>
      </c>
      <c r="S22" s="44">
        <v>14</v>
      </c>
      <c r="T22" s="28">
        <f>IF($B22=0,"--",S22/$B22)</f>
        <v>0.3888888888888889</v>
      </c>
      <c r="U22" s="44">
        <v>2</v>
      </c>
      <c r="V22" s="28">
        <f>IF($B22=0,"--",U22/$B22)</f>
        <v>0.05555555555555555</v>
      </c>
      <c r="W22" s="44">
        <v>12</v>
      </c>
      <c r="X22" s="28">
        <f>IF($B22=0,"--",W22/$B22)</f>
        <v>0.3333333333333333</v>
      </c>
      <c r="Y22" s="45">
        <v>7</v>
      </c>
      <c r="Z22" s="28">
        <f>IF($B22=0,"--",Y22/$B22)</f>
        <v>0.19444444444444445</v>
      </c>
      <c r="AA22" s="44">
        <v>6</v>
      </c>
      <c r="AB22" s="28">
        <f>IF($B22=0,"--",AA22/$B22)</f>
        <v>0.16666666666666666</v>
      </c>
    </row>
    <row r="23" ht="18.75" customHeight="1"/>
    <row r="24" ht="18" customHeight="1"/>
    <row r="25" ht="18" customHeight="1">
      <c r="A25" s="48" t="s">
        <v>57</v>
      </c>
    </row>
    <row r="26" ht="5.25" customHeight="1"/>
    <row r="27" spans="1:28" ht="30" customHeight="1">
      <c r="A27" s="64" t="s">
        <v>58</v>
      </c>
      <c r="B27" s="65"/>
      <c r="C27" s="89" t="s">
        <v>2</v>
      </c>
      <c r="D27" s="90"/>
      <c r="E27" s="90"/>
      <c r="F27" s="90"/>
      <c r="G27" s="90"/>
      <c r="H27" s="90"/>
      <c r="I27" s="90"/>
      <c r="J27" s="90"/>
      <c r="K27" s="90"/>
      <c r="L27" s="91"/>
      <c r="M27" s="89" t="s">
        <v>3</v>
      </c>
      <c r="N27" s="90"/>
      <c r="O27" s="90"/>
      <c r="P27" s="90"/>
      <c r="Q27" s="90"/>
      <c r="R27" s="90"/>
      <c r="S27" s="90"/>
      <c r="T27" s="90"/>
      <c r="U27" s="90"/>
      <c r="V27" s="90"/>
      <c r="W27" s="87" t="s">
        <v>4</v>
      </c>
      <c r="X27" s="88"/>
      <c r="Y27" s="89" t="s">
        <v>54</v>
      </c>
      <c r="Z27" s="90"/>
      <c r="AA27" s="90"/>
      <c r="AB27" s="91"/>
    </row>
    <row r="28" spans="1:28" ht="18" customHeight="1">
      <c r="A28" s="66"/>
      <c r="B28" s="67"/>
      <c r="C28" s="94" t="s">
        <v>6</v>
      </c>
      <c r="D28" s="95"/>
      <c r="E28" s="84" t="s">
        <v>7</v>
      </c>
      <c r="F28" s="86"/>
      <c r="G28" s="84" t="s">
        <v>8</v>
      </c>
      <c r="H28" s="86"/>
      <c r="I28" s="84" t="s">
        <v>9</v>
      </c>
      <c r="J28" s="86"/>
      <c r="K28" s="84" t="s">
        <v>10</v>
      </c>
      <c r="L28" s="86"/>
      <c r="M28" s="84" t="s">
        <v>11</v>
      </c>
      <c r="N28" s="86"/>
      <c r="O28" s="84" t="s">
        <v>85</v>
      </c>
      <c r="P28" s="86"/>
      <c r="Q28" s="84" t="s">
        <v>13</v>
      </c>
      <c r="R28" s="86"/>
      <c r="S28" s="84" t="s">
        <v>14</v>
      </c>
      <c r="T28" s="86"/>
      <c r="U28" s="84" t="s">
        <v>15</v>
      </c>
      <c r="V28" s="86"/>
      <c r="W28" s="84" t="s">
        <v>16</v>
      </c>
      <c r="X28" s="85"/>
      <c r="Y28" s="94" t="s">
        <v>17</v>
      </c>
      <c r="Z28" s="95"/>
      <c r="AA28" s="96" t="s">
        <v>18</v>
      </c>
      <c r="AB28" s="97"/>
    </row>
    <row r="29" spans="1:28" s="2" customFormat="1" ht="13.5" customHeight="1">
      <c r="A29" s="66"/>
      <c r="B29" s="67"/>
      <c r="C29" s="70" t="s">
        <v>59</v>
      </c>
      <c r="D29" s="71"/>
      <c r="E29" s="70" t="s">
        <v>60</v>
      </c>
      <c r="F29" s="71"/>
      <c r="G29" s="70" t="s">
        <v>61</v>
      </c>
      <c r="H29" s="71"/>
      <c r="I29" s="70" t="s">
        <v>62</v>
      </c>
      <c r="J29" s="71"/>
      <c r="K29" s="70" t="s">
        <v>63</v>
      </c>
      <c r="L29" s="71"/>
      <c r="M29" s="92" t="s">
        <v>64</v>
      </c>
      <c r="N29" s="93"/>
      <c r="O29" s="70" t="s">
        <v>65</v>
      </c>
      <c r="P29" s="71"/>
      <c r="Q29" s="70" t="s">
        <v>66</v>
      </c>
      <c r="R29" s="71"/>
      <c r="S29" s="70" t="s">
        <v>67</v>
      </c>
      <c r="T29" s="71"/>
      <c r="U29" s="70" t="s">
        <v>68</v>
      </c>
      <c r="V29" s="71"/>
      <c r="W29" s="70" t="s">
        <v>69</v>
      </c>
      <c r="X29" s="71"/>
      <c r="Y29" s="74" t="s">
        <v>70</v>
      </c>
      <c r="Z29" s="75"/>
      <c r="AA29" s="78" t="s">
        <v>71</v>
      </c>
      <c r="AB29" s="79"/>
    </row>
    <row r="30" spans="1:28" s="2" customFormat="1" ht="13.5" customHeight="1">
      <c r="A30" s="68"/>
      <c r="B30" s="69"/>
      <c r="C30" s="72" t="s">
        <v>72</v>
      </c>
      <c r="D30" s="73"/>
      <c r="E30" s="72"/>
      <c r="F30" s="73"/>
      <c r="G30" s="72"/>
      <c r="H30" s="73"/>
      <c r="I30" s="72"/>
      <c r="J30" s="73"/>
      <c r="K30" s="72"/>
      <c r="L30" s="73"/>
      <c r="M30" s="82" t="s">
        <v>73</v>
      </c>
      <c r="N30" s="83"/>
      <c r="O30" s="72"/>
      <c r="P30" s="73"/>
      <c r="Q30" s="72"/>
      <c r="R30" s="73"/>
      <c r="S30" s="72"/>
      <c r="T30" s="73"/>
      <c r="U30" s="72"/>
      <c r="V30" s="73"/>
      <c r="W30" s="72"/>
      <c r="X30" s="73"/>
      <c r="Y30" s="76"/>
      <c r="Z30" s="77"/>
      <c r="AA30" s="80" t="s">
        <v>74</v>
      </c>
      <c r="AB30" s="81"/>
    </row>
    <row r="31" ht="6" customHeight="1"/>
    <row r="32" spans="4:22" ht="18" customHeight="1">
      <c r="D32" s="1" t="s">
        <v>75</v>
      </c>
      <c r="V32" s="2" t="s">
        <v>76</v>
      </c>
    </row>
    <row r="33" spans="4:23" ht="18" customHeight="1">
      <c r="D33" s="1" t="s">
        <v>77</v>
      </c>
      <c r="W33" s="2" t="s">
        <v>78</v>
      </c>
    </row>
    <row r="34" spans="4:23" ht="18" customHeight="1">
      <c r="D34" s="1" t="s">
        <v>79</v>
      </c>
      <c r="W34" s="49" t="s">
        <v>80</v>
      </c>
    </row>
    <row r="35" ht="18" customHeight="1"/>
  </sheetData>
  <sheetProtection/>
  <mergeCells count="72">
    <mergeCell ref="W5:X5"/>
    <mergeCell ref="Y5:AB5"/>
    <mergeCell ref="Y6:Z6"/>
    <mergeCell ref="AA6:AB6"/>
    <mergeCell ref="W6:X6"/>
    <mergeCell ref="U16:V16"/>
    <mergeCell ref="W16:X16"/>
    <mergeCell ref="M15:V15"/>
    <mergeCell ref="W15:X15"/>
    <mergeCell ref="M16:N16"/>
    <mergeCell ref="O16:P16"/>
    <mergeCell ref="Q16:R16"/>
    <mergeCell ref="A5:A7"/>
    <mergeCell ref="C15:L15"/>
    <mergeCell ref="C16:D16"/>
    <mergeCell ref="B15:B16"/>
    <mergeCell ref="E16:F16"/>
    <mergeCell ref="G16:H16"/>
    <mergeCell ref="I16:J16"/>
    <mergeCell ref="B5:B6"/>
    <mergeCell ref="G6:H6"/>
    <mergeCell ref="I6:J6"/>
    <mergeCell ref="E6:F6"/>
    <mergeCell ref="C5:L5"/>
    <mergeCell ref="U6:V6"/>
    <mergeCell ref="M5:V5"/>
    <mergeCell ref="C6:D6"/>
    <mergeCell ref="K6:L6"/>
    <mergeCell ref="M6:N6"/>
    <mergeCell ref="O6:P6"/>
    <mergeCell ref="Q6:R6"/>
    <mergeCell ref="S6:T6"/>
    <mergeCell ref="Y27:AB27"/>
    <mergeCell ref="A27:B30"/>
    <mergeCell ref="Y15:AB15"/>
    <mergeCell ref="AA28:AB28"/>
    <mergeCell ref="C27:L27"/>
    <mergeCell ref="M27:V27"/>
    <mergeCell ref="S28:T28"/>
    <mergeCell ref="U28:V28"/>
    <mergeCell ref="K16:L16"/>
    <mergeCell ref="S16:T16"/>
    <mergeCell ref="Y28:Z28"/>
    <mergeCell ref="Y29:Z30"/>
    <mergeCell ref="A15:A17"/>
    <mergeCell ref="AA16:AB16"/>
    <mergeCell ref="Y16:Z16"/>
    <mergeCell ref="C28:D28"/>
    <mergeCell ref="E28:F28"/>
    <mergeCell ref="G28:H28"/>
    <mergeCell ref="I28:J28"/>
    <mergeCell ref="W27:X27"/>
    <mergeCell ref="K28:L28"/>
    <mergeCell ref="M28:N28"/>
    <mergeCell ref="W29:X30"/>
    <mergeCell ref="M29:N29"/>
    <mergeCell ref="O28:P28"/>
    <mergeCell ref="Q28:R28"/>
    <mergeCell ref="W28:X28"/>
    <mergeCell ref="Q29:R30"/>
    <mergeCell ref="C29:D29"/>
    <mergeCell ref="C30:D30"/>
    <mergeCell ref="E29:F30"/>
    <mergeCell ref="G29:H30"/>
    <mergeCell ref="I29:J30"/>
    <mergeCell ref="K29:L30"/>
    <mergeCell ref="M30:N30"/>
    <mergeCell ref="O29:P30"/>
    <mergeCell ref="S29:T30"/>
    <mergeCell ref="U29:V30"/>
    <mergeCell ref="AA29:AB29"/>
    <mergeCell ref="AA30:AB30"/>
  </mergeCells>
  <printOptions horizontalCentered="1"/>
  <pageMargins left="0.31496062992125984" right="0.15748031496062992" top="0.5905511811023623" bottom="0.3937007874015748" header="0.31496062992125984" footer="0.2755905511811024"/>
  <pageSetup firstPageNumber="85" useFirstPageNumber="1" horizontalDpi="300" verticalDpi="300" orientation="landscape" paperSize="9" scale="89" r:id="rId2"/>
  <headerFooter alignWithMargins="0">
    <oddFooter>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2"/>
  <sheetViews>
    <sheetView showGridLines="0" view="pageBreakPreview" zoomScale="60" zoomScalePageLayoutView="0" workbookViewId="0" topLeftCell="A1">
      <selection activeCell="A2" sqref="A2"/>
    </sheetView>
  </sheetViews>
  <sheetFormatPr defaultColWidth="9.00390625" defaultRowHeight="13.5"/>
  <cols>
    <col min="1" max="1" width="7.875" style="1" customWidth="1"/>
    <col min="2" max="2" width="6.25390625" style="1" customWidth="1"/>
    <col min="3" max="28" width="4.625" style="1" customWidth="1"/>
    <col min="29" max="16384" width="9.00390625" style="1" customWidth="1"/>
  </cols>
  <sheetData>
    <row r="1" spans="1:28" s="54" customFormat="1" ht="27" customHeight="1">
      <c r="A1" s="62" t="s">
        <v>86</v>
      </c>
      <c r="V1" s="55"/>
      <c r="Y1" s="3"/>
      <c r="AB1" s="56" t="s">
        <v>89</v>
      </c>
    </row>
    <row r="2" s="3" customFormat="1" ht="27" customHeight="1">
      <c r="A2" s="63" t="s">
        <v>87</v>
      </c>
    </row>
    <row r="3" s="3" customFormat="1" ht="22.5" customHeight="1">
      <c r="A3" s="53" t="s">
        <v>90</v>
      </c>
    </row>
    <row r="4" ht="18" customHeight="1">
      <c r="A4" s="1" t="s">
        <v>0</v>
      </c>
    </row>
    <row r="5" spans="1:28" ht="30" customHeight="1">
      <c r="A5" s="100"/>
      <c r="B5" s="111" t="s">
        <v>1</v>
      </c>
      <c r="C5" s="107" t="s">
        <v>2</v>
      </c>
      <c r="D5" s="108"/>
      <c r="E5" s="108"/>
      <c r="F5" s="108"/>
      <c r="G5" s="108"/>
      <c r="H5" s="108"/>
      <c r="I5" s="108"/>
      <c r="J5" s="108"/>
      <c r="K5" s="108"/>
      <c r="L5" s="109"/>
      <c r="M5" s="107" t="s">
        <v>3</v>
      </c>
      <c r="N5" s="108"/>
      <c r="O5" s="108"/>
      <c r="P5" s="108"/>
      <c r="Q5" s="108"/>
      <c r="R5" s="108"/>
      <c r="S5" s="108"/>
      <c r="T5" s="108"/>
      <c r="U5" s="108"/>
      <c r="V5" s="108"/>
      <c r="W5" s="113" t="s">
        <v>4</v>
      </c>
      <c r="X5" s="114"/>
      <c r="Y5" s="107" t="s">
        <v>5</v>
      </c>
      <c r="Z5" s="115"/>
      <c r="AA5" s="115"/>
      <c r="AB5" s="116"/>
    </row>
    <row r="6" spans="1:28" ht="18" customHeight="1">
      <c r="A6" s="101"/>
      <c r="B6" s="112"/>
      <c r="C6" s="105" t="s">
        <v>6</v>
      </c>
      <c r="D6" s="106"/>
      <c r="E6" s="98" t="s">
        <v>7</v>
      </c>
      <c r="F6" s="110"/>
      <c r="G6" s="98" t="s">
        <v>8</v>
      </c>
      <c r="H6" s="110"/>
      <c r="I6" s="98" t="s">
        <v>9</v>
      </c>
      <c r="J6" s="110"/>
      <c r="K6" s="98" t="s">
        <v>10</v>
      </c>
      <c r="L6" s="99"/>
      <c r="M6" s="98" t="s">
        <v>11</v>
      </c>
      <c r="N6" s="110"/>
      <c r="O6" s="98" t="s">
        <v>12</v>
      </c>
      <c r="P6" s="110"/>
      <c r="Q6" s="98" t="s">
        <v>13</v>
      </c>
      <c r="R6" s="110"/>
      <c r="S6" s="98" t="s">
        <v>14</v>
      </c>
      <c r="T6" s="110"/>
      <c r="U6" s="98" t="s">
        <v>15</v>
      </c>
      <c r="V6" s="110"/>
      <c r="W6" s="98" t="s">
        <v>16</v>
      </c>
      <c r="X6" s="99"/>
      <c r="Y6" s="105" t="s">
        <v>17</v>
      </c>
      <c r="Z6" s="106"/>
      <c r="AA6" s="103" t="s">
        <v>18</v>
      </c>
      <c r="AB6" s="104"/>
    </row>
    <row r="7" spans="1:28" s="9" customFormat="1" ht="13.5" customHeight="1">
      <c r="A7" s="102"/>
      <c r="B7" s="57" t="s">
        <v>19</v>
      </c>
      <c r="C7" s="57" t="s">
        <v>20</v>
      </c>
      <c r="D7" s="58" t="s">
        <v>21</v>
      </c>
      <c r="E7" s="59" t="s">
        <v>22</v>
      </c>
      <c r="F7" s="60" t="s">
        <v>23</v>
      </c>
      <c r="G7" s="59" t="s">
        <v>24</v>
      </c>
      <c r="H7" s="60" t="s">
        <v>25</v>
      </c>
      <c r="I7" s="59" t="s">
        <v>26</v>
      </c>
      <c r="J7" s="60" t="s">
        <v>27</v>
      </c>
      <c r="K7" s="59" t="s">
        <v>28</v>
      </c>
      <c r="L7" s="61" t="s">
        <v>29</v>
      </c>
      <c r="M7" s="59" t="s">
        <v>30</v>
      </c>
      <c r="N7" s="60" t="s">
        <v>31</v>
      </c>
      <c r="O7" s="59" t="s">
        <v>32</v>
      </c>
      <c r="P7" s="60" t="s">
        <v>33</v>
      </c>
      <c r="Q7" s="59" t="s">
        <v>34</v>
      </c>
      <c r="R7" s="60" t="s">
        <v>35</v>
      </c>
      <c r="S7" s="59" t="s">
        <v>36</v>
      </c>
      <c r="T7" s="60" t="s">
        <v>37</v>
      </c>
      <c r="U7" s="59" t="s">
        <v>38</v>
      </c>
      <c r="V7" s="60" t="s">
        <v>39</v>
      </c>
      <c r="W7" s="59" t="s">
        <v>40</v>
      </c>
      <c r="X7" s="61" t="s">
        <v>41</v>
      </c>
      <c r="Y7" s="57" t="s">
        <v>42</v>
      </c>
      <c r="Z7" s="58" t="s">
        <v>43</v>
      </c>
      <c r="AA7" s="59" t="s">
        <v>44</v>
      </c>
      <c r="AB7" s="60" t="s">
        <v>45</v>
      </c>
    </row>
    <row r="8" spans="1:28" ht="21.75" customHeight="1">
      <c r="A8" s="10" t="s">
        <v>46</v>
      </c>
      <c r="B8" s="11">
        <v>12238</v>
      </c>
      <c r="C8" s="11">
        <v>2532</v>
      </c>
      <c r="D8" s="12">
        <v>0.20689655172413793</v>
      </c>
      <c r="E8" s="11">
        <v>2510</v>
      </c>
      <c r="F8" s="12">
        <v>0.20509887236476548</v>
      </c>
      <c r="G8" s="11">
        <v>2745</v>
      </c>
      <c r="H8" s="12">
        <v>0.22430135643078936</v>
      </c>
      <c r="I8" s="11">
        <v>1252</v>
      </c>
      <c r="J8" s="12">
        <v>0.10230429808792287</v>
      </c>
      <c r="K8" s="11">
        <v>2692</v>
      </c>
      <c r="L8" s="12">
        <v>0.21997058342866482</v>
      </c>
      <c r="M8" s="11">
        <v>3136</v>
      </c>
      <c r="N8" s="12">
        <v>0.2562510214087269</v>
      </c>
      <c r="O8" s="11">
        <v>6311</v>
      </c>
      <c r="P8" s="12">
        <v>0.5156888380454323</v>
      </c>
      <c r="Q8" s="11">
        <v>1247</v>
      </c>
      <c r="R8" s="12">
        <v>0.1018957345971564</v>
      </c>
      <c r="S8" s="11">
        <v>6576</v>
      </c>
      <c r="T8" s="12">
        <v>0.5373427030560549</v>
      </c>
      <c r="U8" s="11">
        <v>1324</v>
      </c>
      <c r="V8" s="12">
        <v>0.10818761235495997</v>
      </c>
      <c r="W8" s="11">
        <v>4006</v>
      </c>
      <c r="X8" s="12">
        <v>0.32734106880209185</v>
      </c>
      <c r="Y8" s="11">
        <v>1445</v>
      </c>
      <c r="Z8" s="12">
        <v>0.11807484883150841</v>
      </c>
      <c r="AA8" s="11">
        <v>1083</v>
      </c>
      <c r="AB8" s="13">
        <v>0.08849485210001634</v>
      </c>
    </row>
    <row r="9" spans="1:28" ht="15" customHeight="1">
      <c r="A9" s="14" t="s">
        <v>47</v>
      </c>
      <c r="B9" s="15">
        <v>417</v>
      </c>
      <c r="C9" s="16">
        <v>89</v>
      </c>
      <c r="D9" s="17">
        <v>0.21342925659472423</v>
      </c>
      <c r="E9" s="16">
        <v>70</v>
      </c>
      <c r="F9" s="17">
        <v>0.16786570743405277</v>
      </c>
      <c r="G9" s="16">
        <v>97</v>
      </c>
      <c r="H9" s="17">
        <v>0.23261390887290168</v>
      </c>
      <c r="I9" s="16">
        <v>59</v>
      </c>
      <c r="J9" s="17">
        <v>0.14148681055155876</v>
      </c>
      <c r="K9" s="16">
        <v>88</v>
      </c>
      <c r="L9" s="17">
        <v>0.21103117505995203</v>
      </c>
      <c r="M9" s="16">
        <v>117</v>
      </c>
      <c r="N9" s="17">
        <v>0.2805755395683453</v>
      </c>
      <c r="O9" s="16">
        <v>205</v>
      </c>
      <c r="P9" s="17">
        <v>0.49160671462829736</v>
      </c>
      <c r="Q9" s="16">
        <v>54</v>
      </c>
      <c r="R9" s="17">
        <v>0.12949640287769784</v>
      </c>
      <c r="S9" s="16">
        <v>192</v>
      </c>
      <c r="T9" s="17">
        <v>0.460431654676259</v>
      </c>
      <c r="U9" s="16">
        <v>50</v>
      </c>
      <c r="V9" s="17">
        <v>0.11990407673860912</v>
      </c>
      <c r="W9" s="16">
        <v>146</v>
      </c>
      <c r="X9" s="17">
        <v>0.3501199040767386</v>
      </c>
      <c r="Y9" s="16">
        <v>54</v>
      </c>
      <c r="Z9" s="17">
        <v>0.12949640287769784</v>
      </c>
      <c r="AA9" s="16">
        <v>30</v>
      </c>
      <c r="AB9" s="18">
        <v>0.07194244604316546</v>
      </c>
    </row>
    <row r="10" spans="1:28" ht="15" customHeight="1">
      <c r="A10" s="19" t="s">
        <v>48</v>
      </c>
      <c r="B10" s="20">
        <v>5454</v>
      </c>
      <c r="C10" s="21">
        <v>1226</v>
      </c>
      <c r="D10" s="22">
        <v>0.2247891455812248</v>
      </c>
      <c r="E10" s="21">
        <v>1178</v>
      </c>
      <c r="F10" s="22">
        <v>0.21598826549321598</v>
      </c>
      <c r="G10" s="21">
        <v>1326</v>
      </c>
      <c r="H10" s="22">
        <v>0.24312431243124313</v>
      </c>
      <c r="I10" s="21">
        <v>599</v>
      </c>
      <c r="J10" s="22">
        <v>0.10982764943160983</v>
      </c>
      <c r="K10" s="21">
        <v>1172</v>
      </c>
      <c r="L10" s="22">
        <v>0.21488815548221488</v>
      </c>
      <c r="M10" s="21">
        <v>1394</v>
      </c>
      <c r="N10" s="22">
        <v>0.2555922258892556</v>
      </c>
      <c r="O10" s="21">
        <v>2765</v>
      </c>
      <c r="P10" s="22">
        <v>0.506967363403007</v>
      </c>
      <c r="Q10" s="21">
        <v>553</v>
      </c>
      <c r="R10" s="22">
        <v>0.1013934726806014</v>
      </c>
      <c r="S10" s="21">
        <v>2887</v>
      </c>
      <c r="T10" s="22">
        <v>0.5293362669600293</v>
      </c>
      <c r="U10" s="21">
        <v>647</v>
      </c>
      <c r="V10" s="22">
        <v>0.11862852951961862</v>
      </c>
      <c r="W10" s="21">
        <v>1838</v>
      </c>
      <c r="X10" s="22">
        <v>0.337000366703337</v>
      </c>
      <c r="Y10" s="21">
        <v>602</v>
      </c>
      <c r="Z10" s="22">
        <v>0.11037770443711038</v>
      </c>
      <c r="AA10" s="21">
        <v>440</v>
      </c>
      <c r="AB10" s="23">
        <v>0.08067473414008068</v>
      </c>
    </row>
    <row r="11" spans="1:28" ht="15" customHeight="1">
      <c r="A11" s="19" t="s">
        <v>49</v>
      </c>
      <c r="B11" s="20">
        <v>4151</v>
      </c>
      <c r="C11" s="21">
        <v>836</v>
      </c>
      <c r="D11" s="22">
        <v>0.20139725367381353</v>
      </c>
      <c r="E11" s="21">
        <v>824</v>
      </c>
      <c r="F11" s="22">
        <v>0.19850638400385448</v>
      </c>
      <c r="G11" s="21">
        <v>905</v>
      </c>
      <c r="H11" s="22">
        <v>0.21801975427607806</v>
      </c>
      <c r="I11" s="21">
        <v>394</v>
      </c>
      <c r="J11" s="22">
        <v>0.09491688749698868</v>
      </c>
      <c r="K11" s="21">
        <v>932</v>
      </c>
      <c r="L11" s="22">
        <v>0.2245242110334859</v>
      </c>
      <c r="M11" s="21">
        <v>1027</v>
      </c>
      <c r="N11" s="22">
        <v>0.24741026258732834</v>
      </c>
      <c r="O11" s="21">
        <v>2114</v>
      </c>
      <c r="P11" s="22">
        <v>0.5092748735244519</v>
      </c>
      <c r="Q11" s="21">
        <v>397</v>
      </c>
      <c r="R11" s="22">
        <v>0.09563960491447844</v>
      </c>
      <c r="S11" s="21">
        <v>2232</v>
      </c>
      <c r="T11" s="22">
        <v>0.5377017586123826</v>
      </c>
      <c r="U11" s="21">
        <v>413</v>
      </c>
      <c r="V11" s="22">
        <v>0.09949409780775717</v>
      </c>
      <c r="W11" s="21">
        <v>1337</v>
      </c>
      <c r="X11" s="22">
        <v>0.3220910623946037</v>
      </c>
      <c r="Y11" s="21">
        <v>488</v>
      </c>
      <c r="Z11" s="22">
        <v>0.11756203324500121</v>
      </c>
      <c r="AA11" s="21">
        <v>346</v>
      </c>
      <c r="AB11" s="23">
        <v>0.08335340881715249</v>
      </c>
    </row>
    <row r="12" spans="1:28" ht="15" customHeight="1">
      <c r="A12" s="24" t="s">
        <v>50</v>
      </c>
      <c r="B12" s="25">
        <v>2216</v>
      </c>
      <c r="C12" s="26">
        <v>381</v>
      </c>
      <c r="D12" s="27">
        <v>0.17193140794223827</v>
      </c>
      <c r="E12" s="26">
        <v>438</v>
      </c>
      <c r="F12" s="27">
        <v>0.1976534296028881</v>
      </c>
      <c r="G12" s="26">
        <v>417</v>
      </c>
      <c r="H12" s="27">
        <v>0.18817689530685922</v>
      </c>
      <c r="I12" s="26">
        <v>200</v>
      </c>
      <c r="J12" s="27">
        <v>0.09025270758122744</v>
      </c>
      <c r="K12" s="26">
        <v>500</v>
      </c>
      <c r="L12" s="27">
        <v>0.22563176895306858</v>
      </c>
      <c r="M12" s="26">
        <v>598</v>
      </c>
      <c r="N12" s="27">
        <v>0.26985559566787004</v>
      </c>
      <c r="O12" s="26">
        <v>1227</v>
      </c>
      <c r="P12" s="27">
        <v>0.5537003610108303</v>
      </c>
      <c r="Q12" s="26">
        <v>243</v>
      </c>
      <c r="R12" s="27">
        <v>0.10965703971119134</v>
      </c>
      <c r="S12" s="26">
        <v>1265</v>
      </c>
      <c r="T12" s="27">
        <v>0.5708483754512635</v>
      </c>
      <c r="U12" s="26">
        <v>214</v>
      </c>
      <c r="V12" s="27">
        <v>0.09657039711191336</v>
      </c>
      <c r="W12" s="26">
        <v>685</v>
      </c>
      <c r="X12" s="27">
        <v>0.309115523465704</v>
      </c>
      <c r="Y12" s="26">
        <v>301</v>
      </c>
      <c r="Z12" s="27">
        <v>0.13583032490974728</v>
      </c>
      <c r="AA12" s="26">
        <v>267</v>
      </c>
      <c r="AB12" s="28">
        <v>0.12048736462093863</v>
      </c>
    </row>
    <row r="13" ht="8.25" customHeight="1">
      <c r="B13" s="29"/>
    </row>
    <row r="14" ht="18" customHeight="1">
      <c r="A14" s="1" t="s">
        <v>51</v>
      </c>
    </row>
    <row r="15" spans="1:28" ht="30" customHeight="1">
      <c r="A15" s="100"/>
      <c r="B15" s="111" t="s">
        <v>1</v>
      </c>
      <c r="C15" s="107" t="s">
        <v>2</v>
      </c>
      <c r="D15" s="108"/>
      <c r="E15" s="108"/>
      <c r="F15" s="108"/>
      <c r="G15" s="108"/>
      <c r="H15" s="108"/>
      <c r="I15" s="108"/>
      <c r="J15" s="108"/>
      <c r="K15" s="108"/>
      <c r="L15" s="109"/>
      <c r="M15" s="107" t="s">
        <v>3</v>
      </c>
      <c r="N15" s="108"/>
      <c r="O15" s="108"/>
      <c r="P15" s="108"/>
      <c r="Q15" s="108"/>
      <c r="R15" s="108"/>
      <c r="S15" s="108"/>
      <c r="T15" s="108"/>
      <c r="U15" s="108"/>
      <c r="V15" s="108"/>
      <c r="W15" s="113" t="s">
        <v>4</v>
      </c>
      <c r="X15" s="114"/>
      <c r="Y15" s="107" t="s">
        <v>5</v>
      </c>
      <c r="Z15" s="115"/>
      <c r="AA15" s="115"/>
      <c r="AB15" s="116"/>
    </row>
    <row r="16" spans="1:28" ht="18" customHeight="1">
      <c r="A16" s="101"/>
      <c r="B16" s="112"/>
      <c r="C16" s="105" t="s">
        <v>6</v>
      </c>
      <c r="D16" s="106"/>
      <c r="E16" s="98" t="s">
        <v>7</v>
      </c>
      <c r="F16" s="110"/>
      <c r="G16" s="98" t="s">
        <v>8</v>
      </c>
      <c r="H16" s="110"/>
      <c r="I16" s="98" t="s">
        <v>9</v>
      </c>
      <c r="J16" s="110"/>
      <c r="K16" s="98" t="s">
        <v>10</v>
      </c>
      <c r="L16" s="99"/>
      <c r="M16" s="98" t="s">
        <v>11</v>
      </c>
      <c r="N16" s="110"/>
      <c r="O16" s="98" t="s">
        <v>12</v>
      </c>
      <c r="P16" s="110"/>
      <c r="Q16" s="98" t="s">
        <v>13</v>
      </c>
      <c r="R16" s="110"/>
      <c r="S16" s="98" t="s">
        <v>14</v>
      </c>
      <c r="T16" s="110"/>
      <c r="U16" s="98" t="s">
        <v>15</v>
      </c>
      <c r="V16" s="110"/>
      <c r="W16" s="98" t="s">
        <v>16</v>
      </c>
      <c r="X16" s="99"/>
      <c r="Y16" s="105" t="s">
        <v>17</v>
      </c>
      <c r="Z16" s="106"/>
      <c r="AA16" s="103" t="s">
        <v>18</v>
      </c>
      <c r="AB16" s="104"/>
    </row>
    <row r="17" spans="1:28" ht="13.5" customHeight="1">
      <c r="A17" s="102"/>
      <c r="B17" s="57" t="s">
        <v>19</v>
      </c>
      <c r="C17" s="57" t="s">
        <v>20</v>
      </c>
      <c r="D17" s="58" t="s">
        <v>21</v>
      </c>
      <c r="E17" s="59" t="s">
        <v>22</v>
      </c>
      <c r="F17" s="60" t="s">
        <v>23</v>
      </c>
      <c r="G17" s="59" t="s">
        <v>24</v>
      </c>
      <c r="H17" s="60" t="s">
        <v>25</v>
      </c>
      <c r="I17" s="59" t="s">
        <v>26</v>
      </c>
      <c r="J17" s="60" t="s">
        <v>27</v>
      </c>
      <c r="K17" s="59" t="s">
        <v>28</v>
      </c>
      <c r="L17" s="61" t="s">
        <v>29</v>
      </c>
      <c r="M17" s="59" t="s">
        <v>30</v>
      </c>
      <c r="N17" s="60" t="s">
        <v>31</v>
      </c>
      <c r="O17" s="59" t="s">
        <v>32</v>
      </c>
      <c r="P17" s="60" t="s">
        <v>33</v>
      </c>
      <c r="Q17" s="59" t="s">
        <v>34</v>
      </c>
      <c r="R17" s="60" t="s">
        <v>35</v>
      </c>
      <c r="S17" s="59" t="s">
        <v>36</v>
      </c>
      <c r="T17" s="60" t="s">
        <v>37</v>
      </c>
      <c r="U17" s="59" t="s">
        <v>38</v>
      </c>
      <c r="V17" s="60" t="s">
        <v>39</v>
      </c>
      <c r="W17" s="59" t="s">
        <v>40</v>
      </c>
      <c r="X17" s="61" t="s">
        <v>41</v>
      </c>
      <c r="Y17" s="57" t="s">
        <v>42</v>
      </c>
      <c r="Z17" s="58" t="s">
        <v>43</v>
      </c>
      <c r="AA17" s="59" t="s">
        <v>44</v>
      </c>
      <c r="AB17" s="60" t="s">
        <v>45</v>
      </c>
    </row>
    <row r="18" spans="1:28" ht="21.75" customHeight="1">
      <c r="A18" s="10" t="s">
        <v>46</v>
      </c>
      <c r="B18" s="11">
        <v>20477</v>
      </c>
      <c r="C18" s="11">
        <v>2700</v>
      </c>
      <c r="D18" s="12">
        <v>0.131855252234214</v>
      </c>
      <c r="E18" s="11">
        <v>5028</v>
      </c>
      <c r="F18" s="12">
        <v>0.24554378082726963</v>
      </c>
      <c r="G18" s="11">
        <v>4639</v>
      </c>
      <c r="H18" s="12">
        <v>0.22654685744982175</v>
      </c>
      <c r="I18" s="11">
        <v>1176</v>
      </c>
      <c r="J18" s="12">
        <v>0.05743028763979099</v>
      </c>
      <c r="K18" s="11">
        <v>2087</v>
      </c>
      <c r="L18" s="12">
        <v>0.1019192264491869</v>
      </c>
      <c r="M18" s="11">
        <v>3672</v>
      </c>
      <c r="N18" s="12">
        <v>0.17932314303853103</v>
      </c>
      <c r="O18" s="11">
        <v>10435</v>
      </c>
      <c r="P18" s="12">
        <v>0.5095961322459345</v>
      </c>
      <c r="Q18" s="11">
        <v>660</v>
      </c>
      <c r="R18" s="12">
        <v>0.032231283879474534</v>
      </c>
      <c r="S18" s="11">
        <v>12382</v>
      </c>
      <c r="T18" s="12">
        <v>0.6046784196903844</v>
      </c>
      <c r="U18" s="11">
        <v>2234</v>
      </c>
      <c r="V18" s="12">
        <v>0.10909801240416077</v>
      </c>
      <c r="W18" s="11">
        <v>9331</v>
      </c>
      <c r="X18" s="12">
        <v>0.4556819846657225</v>
      </c>
      <c r="Y18" s="11">
        <v>1652</v>
      </c>
      <c r="Z18" s="12">
        <v>0.08067588025589686</v>
      </c>
      <c r="AA18" s="11">
        <v>1248</v>
      </c>
      <c r="AB18" s="13">
        <v>0.060946427699370025</v>
      </c>
    </row>
    <row r="19" spans="1:28" ht="15" customHeight="1">
      <c r="A19" s="14" t="s">
        <v>47</v>
      </c>
      <c r="B19" s="15">
        <v>502</v>
      </c>
      <c r="C19" s="16">
        <v>76</v>
      </c>
      <c r="D19" s="17">
        <v>0.15139442231075698</v>
      </c>
      <c r="E19" s="16">
        <v>158</v>
      </c>
      <c r="F19" s="17">
        <v>0.3147410358565737</v>
      </c>
      <c r="G19" s="16">
        <v>121</v>
      </c>
      <c r="H19" s="17">
        <v>0.2410358565737052</v>
      </c>
      <c r="I19" s="16">
        <v>49</v>
      </c>
      <c r="J19" s="17">
        <v>0.09760956175298804</v>
      </c>
      <c r="K19" s="16">
        <v>49</v>
      </c>
      <c r="L19" s="17">
        <v>0.09760956175298804</v>
      </c>
      <c r="M19" s="16">
        <v>113</v>
      </c>
      <c r="N19" s="17">
        <v>0.2250996015936255</v>
      </c>
      <c r="O19" s="16">
        <v>283</v>
      </c>
      <c r="P19" s="17">
        <v>0.5637450199203188</v>
      </c>
      <c r="Q19" s="16">
        <v>19</v>
      </c>
      <c r="R19" s="17">
        <v>0.037848605577689244</v>
      </c>
      <c r="S19" s="16">
        <v>317</v>
      </c>
      <c r="T19" s="17">
        <v>0.6314741035856574</v>
      </c>
      <c r="U19" s="16">
        <v>74</v>
      </c>
      <c r="V19" s="17">
        <v>0.14741035856573706</v>
      </c>
      <c r="W19" s="16">
        <v>265</v>
      </c>
      <c r="X19" s="17">
        <v>0.5278884462151394</v>
      </c>
      <c r="Y19" s="16">
        <v>46</v>
      </c>
      <c r="Z19" s="17">
        <v>0.09163346613545817</v>
      </c>
      <c r="AA19" s="16">
        <v>34</v>
      </c>
      <c r="AB19" s="18">
        <v>0.06772908366533864</v>
      </c>
    </row>
    <row r="20" spans="1:28" ht="15" customHeight="1">
      <c r="A20" s="19" t="s">
        <v>48</v>
      </c>
      <c r="B20" s="20">
        <v>8752</v>
      </c>
      <c r="C20" s="21">
        <v>1243</v>
      </c>
      <c r="D20" s="22">
        <v>0.14202468007312613</v>
      </c>
      <c r="E20" s="21">
        <v>2242</v>
      </c>
      <c r="F20" s="22">
        <v>0.2561700182815356</v>
      </c>
      <c r="G20" s="21">
        <v>2070</v>
      </c>
      <c r="H20" s="22">
        <v>0.23651736745886653</v>
      </c>
      <c r="I20" s="21">
        <v>546</v>
      </c>
      <c r="J20" s="22">
        <v>0.06238574040219379</v>
      </c>
      <c r="K20" s="21">
        <v>863</v>
      </c>
      <c r="L20" s="22">
        <v>0.09860603290676417</v>
      </c>
      <c r="M20" s="21">
        <v>1524</v>
      </c>
      <c r="N20" s="22">
        <v>0.17413162705667276</v>
      </c>
      <c r="O20" s="21">
        <v>4486</v>
      </c>
      <c r="P20" s="22">
        <v>0.5125685557586838</v>
      </c>
      <c r="Q20" s="21">
        <v>251</v>
      </c>
      <c r="R20" s="22">
        <v>0.028679159049360147</v>
      </c>
      <c r="S20" s="21">
        <v>5168</v>
      </c>
      <c r="T20" s="22">
        <v>0.5904936014625228</v>
      </c>
      <c r="U20" s="21">
        <v>988</v>
      </c>
      <c r="V20" s="22">
        <v>0.11288848263254113</v>
      </c>
      <c r="W20" s="21">
        <v>4184</v>
      </c>
      <c r="X20" s="22">
        <v>0.4780621572212066</v>
      </c>
      <c r="Y20" s="21">
        <v>613</v>
      </c>
      <c r="Z20" s="22">
        <v>0.07004113345521024</v>
      </c>
      <c r="AA20" s="21">
        <v>464</v>
      </c>
      <c r="AB20" s="23">
        <v>0.05301645338208409</v>
      </c>
    </row>
    <row r="21" spans="1:28" ht="15" customHeight="1">
      <c r="A21" s="19" t="s">
        <v>49</v>
      </c>
      <c r="B21" s="20">
        <v>6845</v>
      </c>
      <c r="C21" s="21">
        <v>885</v>
      </c>
      <c r="D21" s="22">
        <v>0.12929145361577793</v>
      </c>
      <c r="E21" s="21">
        <v>1683</v>
      </c>
      <c r="F21" s="22">
        <v>0.245872899926954</v>
      </c>
      <c r="G21" s="21">
        <v>1563</v>
      </c>
      <c r="H21" s="22">
        <v>0.2283418553688824</v>
      </c>
      <c r="I21" s="21">
        <v>393</v>
      </c>
      <c r="J21" s="22">
        <v>0.057414170927684444</v>
      </c>
      <c r="K21" s="21">
        <v>678</v>
      </c>
      <c r="L21" s="22">
        <v>0.09905040175310445</v>
      </c>
      <c r="M21" s="21">
        <v>1259</v>
      </c>
      <c r="N21" s="22">
        <v>0.1839298758217677</v>
      </c>
      <c r="O21" s="21">
        <v>3495</v>
      </c>
      <c r="P21" s="22">
        <v>0.5105916727538349</v>
      </c>
      <c r="Q21" s="21">
        <v>211</v>
      </c>
      <c r="R21" s="22">
        <v>0.030825420014609205</v>
      </c>
      <c r="S21" s="21">
        <v>4231</v>
      </c>
      <c r="T21" s="22">
        <v>0.6181154127100073</v>
      </c>
      <c r="U21" s="21">
        <v>742</v>
      </c>
      <c r="V21" s="22">
        <v>0.10840029218407597</v>
      </c>
      <c r="W21" s="21">
        <v>3145</v>
      </c>
      <c r="X21" s="22">
        <v>0.4594594594594595</v>
      </c>
      <c r="Y21" s="21">
        <v>565</v>
      </c>
      <c r="Z21" s="22">
        <v>0.08254200146092038</v>
      </c>
      <c r="AA21" s="21">
        <v>423</v>
      </c>
      <c r="AB21" s="23">
        <v>0.06179693206720234</v>
      </c>
    </row>
    <row r="22" spans="1:28" ht="15" customHeight="1">
      <c r="A22" s="24" t="s">
        <v>50</v>
      </c>
      <c r="B22" s="25">
        <v>4378</v>
      </c>
      <c r="C22" s="26">
        <v>496</v>
      </c>
      <c r="D22" s="27">
        <v>0.11329374143444496</v>
      </c>
      <c r="E22" s="26">
        <v>945</v>
      </c>
      <c r="F22" s="27">
        <v>0.21585198720877113</v>
      </c>
      <c r="G22" s="26">
        <v>885</v>
      </c>
      <c r="H22" s="27">
        <v>0.20214709913202375</v>
      </c>
      <c r="I22" s="26">
        <v>188</v>
      </c>
      <c r="J22" s="27">
        <v>0.0429419826404751</v>
      </c>
      <c r="K22" s="26">
        <v>497</v>
      </c>
      <c r="L22" s="27">
        <v>0.11352215623572408</v>
      </c>
      <c r="M22" s="26">
        <v>776</v>
      </c>
      <c r="N22" s="27">
        <v>0.17724988579259937</v>
      </c>
      <c r="O22" s="26">
        <v>2171</v>
      </c>
      <c r="P22" s="27">
        <v>0.49588853357697577</v>
      </c>
      <c r="Q22" s="26">
        <v>179</v>
      </c>
      <c r="R22" s="27">
        <v>0.040886249428963</v>
      </c>
      <c r="S22" s="26">
        <v>2666</v>
      </c>
      <c r="T22" s="27">
        <v>0.6089538602101416</v>
      </c>
      <c r="U22" s="26">
        <v>430</v>
      </c>
      <c r="V22" s="27">
        <v>0.09821836455002284</v>
      </c>
      <c r="W22" s="26">
        <v>1737</v>
      </c>
      <c r="X22" s="27">
        <v>0.39675650982183647</v>
      </c>
      <c r="Y22" s="26">
        <v>428</v>
      </c>
      <c r="Z22" s="27">
        <v>0.09776153494746459</v>
      </c>
      <c r="AA22" s="26">
        <v>327</v>
      </c>
      <c r="AB22" s="28">
        <v>0.07469164001827318</v>
      </c>
    </row>
    <row r="23" ht="8.25" customHeight="1"/>
    <row r="24" ht="18" customHeight="1">
      <c r="A24" s="1" t="s">
        <v>52</v>
      </c>
    </row>
    <row r="25" spans="1:28" ht="30.75" customHeight="1">
      <c r="A25" s="100"/>
      <c r="B25" s="119" t="s">
        <v>1</v>
      </c>
      <c r="C25" s="89" t="s">
        <v>2</v>
      </c>
      <c r="D25" s="90"/>
      <c r="E25" s="90"/>
      <c r="F25" s="90"/>
      <c r="G25" s="90"/>
      <c r="H25" s="90"/>
      <c r="I25" s="90"/>
      <c r="J25" s="90"/>
      <c r="K25" s="90"/>
      <c r="L25" s="91"/>
      <c r="M25" s="89" t="s">
        <v>3</v>
      </c>
      <c r="N25" s="90"/>
      <c r="O25" s="90"/>
      <c r="P25" s="90"/>
      <c r="Q25" s="90"/>
      <c r="R25" s="90"/>
      <c r="S25" s="90"/>
      <c r="T25" s="90"/>
      <c r="U25" s="90"/>
      <c r="V25" s="90"/>
      <c r="W25" s="87" t="s">
        <v>4</v>
      </c>
      <c r="X25" s="88"/>
      <c r="Y25" s="89" t="s">
        <v>5</v>
      </c>
      <c r="Z25" s="117"/>
      <c r="AA25" s="117"/>
      <c r="AB25" s="118"/>
    </row>
    <row r="26" spans="1:28" ht="18" customHeight="1">
      <c r="A26" s="101"/>
      <c r="B26" s="120"/>
      <c r="C26" s="94" t="s">
        <v>6</v>
      </c>
      <c r="D26" s="95"/>
      <c r="E26" s="84" t="s">
        <v>7</v>
      </c>
      <c r="F26" s="86"/>
      <c r="G26" s="84" t="s">
        <v>8</v>
      </c>
      <c r="H26" s="86"/>
      <c r="I26" s="84" t="s">
        <v>9</v>
      </c>
      <c r="J26" s="86"/>
      <c r="K26" s="84" t="s">
        <v>10</v>
      </c>
      <c r="L26" s="85"/>
      <c r="M26" s="84" t="s">
        <v>11</v>
      </c>
      <c r="N26" s="86"/>
      <c r="O26" s="84" t="s">
        <v>12</v>
      </c>
      <c r="P26" s="86"/>
      <c r="Q26" s="84" t="s">
        <v>13</v>
      </c>
      <c r="R26" s="86"/>
      <c r="S26" s="84" t="s">
        <v>14</v>
      </c>
      <c r="T26" s="86"/>
      <c r="U26" s="84" t="s">
        <v>15</v>
      </c>
      <c r="V26" s="86"/>
      <c r="W26" s="84" t="s">
        <v>16</v>
      </c>
      <c r="X26" s="85"/>
      <c r="Y26" s="94" t="s">
        <v>17</v>
      </c>
      <c r="Z26" s="95"/>
      <c r="AA26" s="96" t="s">
        <v>18</v>
      </c>
      <c r="AB26" s="97"/>
    </row>
    <row r="27" spans="1:28" ht="13.5" customHeight="1">
      <c r="A27" s="102"/>
      <c r="B27" s="4" t="s">
        <v>19</v>
      </c>
      <c r="C27" s="4" t="s">
        <v>20</v>
      </c>
      <c r="D27" s="5" t="s">
        <v>21</v>
      </c>
      <c r="E27" s="6" t="s">
        <v>22</v>
      </c>
      <c r="F27" s="7" t="s">
        <v>23</v>
      </c>
      <c r="G27" s="6" t="s">
        <v>24</v>
      </c>
      <c r="H27" s="7" t="s">
        <v>25</v>
      </c>
      <c r="I27" s="6" t="s">
        <v>26</v>
      </c>
      <c r="J27" s="7" t="s">
        <v>27</v>
      </c>
      <c r="K27" s="6" t="s">
        <v>28</v>
      </c>
      <c r="L27" s="8" t="s">
        <v>29</v>
      </c>
      <c r="M27" s="6" t="s">
        <v>30</v>
      </c>
      <c r="N27" s="7" t="s">
        <v>31</v>
      </c>
      <c r="O27" s="6" t="s">
        <v>32</v>
      </c>
      <c r="P27" s="7" t="s">
        <v>33</v>
      </c>
      <c r="Q27" s="6" t="s">
        <v>34</v>
      </c>
      <c r="R27" s="7" t="s">
        <v>35</v>
      </c>
      <c r="S27" s="6" t="s">
        <v>36</v>
      </c>
      <c r="T27" s="7" t="s">
        <v>37</v>
      </c>
      <c r="U27" s="6" t="s">
        <v>38</v>
      </c>
      <c r="V27" s="7" t="s">
        <v>39</v>
      </c>
      <c r="W27" s="6" t="s">
        <v>40</v>
      </c>
      <c r="X27" s="8" t="s">
        <v>41</v>
      </c>
      <c r="Y27" s="4" t="s">
        <v>42</v>
      </c>
      <c r="Z27" s="5" t="s">
        <v>43</v>
      </c>
      <c r="AA27" s="6" t="s">
        <v>44</v>
      </c>
      <c r="AB27" s="7" t="s">
        <v>45</v>
      </c>
    </row>
    <row r="28" spans="1:28" s="33" customFormat="1" ht="21.75" customHeight="1">
      <c r="A28" s="10" t="s">
        <v>46</v>
      </c>
      <c r="B28" s="30">
        <f aca="true" t="shared" si="0" ref="B28:C32">B8+B18</f>
        <v>32715</v>
      </c>
      <c r="C28" s="30">
        <f t="shared" si="0"/>
        <v>5232</v>
      </c>
      <c r="D28" s="31">
        <f>IF($B28=0,"--",C28/$B28)</f>
        <v>0.1599266391563503</v>
      </c>
      <c r="E28" s="30">
        <f>E8+E18</f>
        <v>7538</v>
      </c>
      <c r="F28" s="31">
        <f>IF($B28=0,"--",E28/$B28)</f>
        <v>0.23041418309643893</v>
      </c>
      <c r="G28" s="30">
        <f>G8+G18</f>
        <v>7384</v>
      </c>
      <c r="H28" s="31">
        <f>IF($B28=0,"--",G28/$B28)</f>
        <v>0.22570686229558307</v>
      </c>
      <c r="I28" s="30">
        <f>I8+I18</f>
        <v>2428</v>
      </c>
      <c r="J28" s="31">
        <f>IF($B28=0,"--",I28/$B28)</f>
        <v>0.0742167201589485</v>
      </c>
      <c r="K28" s="30">
        <f>K8+K18</f>
        <v>4779</v>
      </c>
      <c r="L28" s="31">
        <f>IF($B28=0,"--",K28/$B28)</f>
        <v>0.14607977991746904</v>
      </c>
      <c r="M28" s="30">
        <f>M8+M18</f>
        <v>6808</v>
      </c>
      <c r="N28" s="31">
        <f>IF($B28=0,"--",M28/$B28)</f>
        <v>0.2081002598196546</v>
      </c>
      <c r="O28" s="30">
        <f>O8+O18</f>
        <v>16746</v>
      </c>
      <c r="P28" s="31">
        <f>IF($B28=0,"--",O28/$B28)</f>
        <v>0.5118752865657955</v>
      </c>
      <c r="Q28" s="30">
        <f>Q8+Q18</f>
        <v>1907</v>
      </c>
      <c r="R28" s="31">
        <f>IF($B28=0,"--",Q28/$B28)</f>
        <v>0.05829130368332569</v>
      </c>
      <c r="S28" s="30">
        <f>S8+S18</f>
        <v>18958</v>
      </c>
      <c r="T28" s="31">
        <f>IF($B28=0,"--",S28/$B28)</f>
        <v>0.5794895307962709</v>
      </c>
      <c r="U28" s="30">
        <f>U8+U18</f>
        <v>3558</v>
      </c>
      <c r="V28" s="31">
        <f>IF($B28=0,"--",U28/$B28)</f>
        <v>0.10875745071068317</v>
      </c>
      <c r="W28" s="30">
        <f>W8+W18</f>
        <v>13337</v>
      </c>
      <c r="X28" s="31">
        <f>IF($B28=0,"--",W28/$B28)</f>
        <v>0.4076723215650313</v>
      </c>
      <c r="Y28" s="30">
        <f>Y8+Y18</f>
        <v>3097</v>
      </c>
      <c r="Z28" s="31">
        <f>IF($B28=0,"--",Y28/$B28)</f>
        <v>0.09466605532630291</v>
      </c>
      <c r="AA28" s="30">
        <f>AA8+AA18</f>
        <v>2331</v>
      </c>
      <c r="AB28" s="32">
        <f>IF($B28=0,"--",AA28/$B28)</f>
        <v>0.07125171939477304</v>
      </c>
    </row>
    <row r="29" spans="1:28" ht="15" customHeight="1">
      <c r="A29" s="14" t="s">
        <v>47</v>
      </c>
      <c r="B29" s="15">
        <f t="shared" si="0"/>
        <v>919</v>
      </c>
      <c r="C29" s="16">
        <f t="shared" si="0"/>
        <v>165</v>
      </c>
      <c r="D29" s="17">
        <f>IF($B29=0,"--",C29/$B29)</f>
        <v>0.1795429815016322</v>
      </c>
      <c r="E29" s="16">
        <f>E9+E19</f>
        <v>228</v>
      </c>
      <c r="F29" s="17">
        <f>IF($B29=0,"--",E29/$B29)</f>
        <v>0.24809575625680086</v>
      </c>
      <c r="G29" s="16">
        <f>G9+G19</f>
        <v>218</v>
      </c>
      <c r="H29" s="17">
        <f>IF($B29=0,"--",G29/$B29)</f>
        <v>0.23721436343852012</v>
      </c>
      <c r="I29" s="16">
        <f>I9+I19</f>
        <v>108</v>
      </c>
      <c r="J29" s="17">
        <f>IF($B29=0,"--",I29/$B29)</f>
        <v>0.117519042437432</v>
      </c>
      <c r="K29" s="16">
        <f>K9+K19</f>
        <v>137</v>
      </c>
      <c r="L29" s="17">
        <f>IF($B29=0,"--",K29/$B29)</f>
        <v>0.14907508161044614</v>
      </c>
      <c r="M29" s="16">
        <f>M9+M19</f>
        <v>230</v>
      </c>
      <c r="N29" s="17">
        <f>IF($B29=0,"--",M29/$B29)</f>
        <v>0.250272034820457</v>
      </c>
      <c r="O29" s="16">
        <f>O9+O19</f>
        <v>488</v>
      </c>
      <c r="P29" s="17">
        <f>IF($B29=0,"--",O29/$B29)</f>
        <v>0.5310119695321001</v>
      </c>
      <c r="Q29" s="16">
        <f>Q9+Q19</f>
        <v>73</v>
      </c>
      <c r="R29" s="17">
        <f>IF($B29=0,"--",Q29/$B29)</f>
        <v>0.0794341675734494</v>
      </c>
      <c r="S29" s="16">
        <f>S9+S19</f>
        <v>509</v>
      </c>
      <c r="T29" s="17">
        <f>IF($B29=0,"--",S29/$B29)</f>
        <v>0.5538628944504896</v>
      </c>
      <c r="U29" s="16">
        <f>U9+U19</f>
        <v>124</v>
      </c>
      <c r="V29" s="17">
        <f>IF($B29=0,"--",U29/$B29)</f>
        <v>0.13492927094668117</v>
      </c>
      <c r="W29" s="16">
        <f>W9+W19</f>
        <v>411</v>
      </c>
      <c r="X29" s="17">
        <f>IF($B29=0,"--",W29/$B29)</f>
        <v>0.4472252448313384</v>
      </c>
      <c r="Y29" s="16">
        <f>Y9+Y19</f>
        <v>100</v>
      </c>
      <c r="Z29" s="17">
        <f>IF($B29=0,"--",Y29/$B29)</f>
        <v>0.1088139281828074</v>
      </c>
      <c r="AA29" s="16">
        <f>AA9+AA19</f>
        <v>64</v>
      </c>
      <c r="AB29" s="18">
        <f>IF($B29=0,"--",AA29/$B29)</f>
        <v>0.06964091403699674</v>
      </c>
    </row>
    <row r="30" spans="1:28" ht="15" customHeight="1">
      <c r="A30" s="19" t="s">
        <v>48</v>
      </c>
      <c r="B30" s="20">
        <f t="shared" si="0"/>
        <v>14206</v>
      </c>
      <c r="C30" s="21">
        <f t="shared" si="0"/>
        <v>2469</v>
      </c>
      <c r="D30" s="22">
        <f>IF($B30=0,"--",C30/$B30)</f>
        <v>0.17379980290018301</v>
      </c>
      <c r="E30" s="21">
        <f>E10+E20</f>
        <v>3420</v>
      </c>
      <c r="F30" s="22">
        <f>IF($B30=0,"--",E30/$B30)</f>
        <v>0.24074334788117696</v>
      </c>
      <c r="G30" s="21">
        <f>G10+G20</f>
        <v>3396</v>
      </c>
      <c r="H30" s="22">
        <f>IF($B30=0,"--",G30/$B30)</f>
        <v>0.23905392087850205</v>
      </c>
      <c r="I30" s="21">
        <f>I10+I20</f>
        <v>1145</v>
      </c>
      <c r="J30" s="22">
        <f>IF($B30=0,"--",I30/$B30)</f>
        <v>0.0805997465859496</v>
      </c>
      <c r="K30" s="21">
        <f>K10+K20</f>
        <v>2035</v>
      </c>
      <c r="L30" s="22">
        <f>IF($B30=0,"--",K30/$B30)</f>
        <v>0.1432493312684781</v>
      </c>
      <c r="M30" s="21">
        <f>M10+M20</f>
        <v>2918</v>
      </c>
      <c r="N30" s="22">
        <f>IF($B30=0,"--",M30/$B30)</f>
        <v>0.20540616640855977</v>
      </c>
      <c r="O30" s="21">
        <f>O10+O20</f>
        <v>7251</v>
      </c>
      <c r="P30" s="22">
        <f>IF($B30=0,"--",O30/$B30)</f>
        <v>0.5104181331831621</v>
      </c>
      <c r="Q30" s="21">
        <f>Q10+Q20</f>
        <v>804</v>
      </c>
      <c r="R30" s="22">
        <f>IF($B30=0,"--",Q30/$B30)</f>
        <v>0.05659580458961003</v>
      </c>
      <c r="S30" s="21">
        <f>S10+S20</f>
        <v>8055</v>
      </c>
      <c r="T30" s="22">
        <f>IF($B30=0,"--",S30/$B30)</f>
        <v>0.5670139377727721</v>
      </c>
      <c r="U30" s="21">
        <f>U10+U20</f>
        <v>1635</v>
      </c>
      <c r="V30" s="22">
        <f>IF($B30=0,"--",U30/$B30)</f>
        <v>0.11509221455722934</v>
      </c>
      <c r="W30" s="21">
        <f>W10+W20</f>
        <v>6022</v>
      </c>
      <c r="X30" s="22">
        <f>IF($B30=0,"--",W30/$B30)</f>
        <v>0.4239053920878502</v>
      </c>
      <c r="Y30" s="21">
        <f>Y10+Y20</f>
        <v>1215</v>
      </c>
      <c r="Z30" s="22">
        <f>IF($B30=0,"--",Y30/$B30)</f>
        <v>0.08552724201041813</v>
      </c>
      <c r="AA30" s="21">
        <f>AA10+AA20</f>
        <v>904</v>
      </c>
      <c r="AB30" s="23">
        <f>IF($B30=0,"--",AA30/$B30)</f>
        <v>0.06363508376742222</v>
      </c>
    </row>
    <row r="31" spans="1:28" ht="15" customHeight="1">
      <c r="A31" s="19" t="s">
        <v>49</v>
      </c>
      <c r="B31" s="20">
        <f t="shared" si="0"/>
        <v>10996</v>
      </c>
      <c r="C31" s="21">
        <f t="shared" si="0"/>
        <v>1721</v>
      </c>
      <c r="D31" s="22">
        <f>IF($B31=0,"--",C31/$B31)</f>
        <v>0.156511458712259</v>
      </c>
      <c r="E31" s="21">
        <f>E11+E21</f>
        <v>2507</v>
      </c>
      <c r="F31" s="22">
        <f>IF($B31=0,"--",E31/$B31)</f>
        <v>0.22799199708985085</v>
      </c>
      <c r="G31" s="21">
        <f>G11+G21</f>
        <v>2468</v>
      </c>
      <c r="H31" s="22">
        <f>IF($B31=0,"--",G31/$B31)</f>
        <v>0.224445252819207</v>
      </c>
      <c r="I31" s="21">
        <f>I11+I21</f>
        <v>787</v>
      </c>
      <c r="J31" s="22">
        <f>IF($B31=0,"--",I31/$B31)</f>
        <v>0.07157148053837759</v>
      </c>
      <c r="K31" s="21">
        <f>K11+K21</f>
        <v>1610</v>
      </c>
      <c r="L31" s="22">
        <f>IF($B31=0,"--",K31/$B31)</f>
        <v>0.14641687886504184</v>
      </c>
      <c r="M31" s="21">
        <f>M11+M21</f>
        <v>2286</v>
      </c>
      <c r="N31" s="22">
        <f>IF($B31=0,"--",M31/$B31)</f>
        <v>0.20789377955620225</v>
      </c>
      <c r="O31" s="21">
        <f>O11+O21</f>
        <v>5609</v>
      </c>
      <c r="P31" s="22">
        <f>IF($B31=0,"--",O31/$B31)</f>
        <v>0.5100945798472172</v>
      </c>
      <c r="Q31" s="21">
        <f>Q11+Q21</f>
        <v>608</v>
      </c>
      <c r="R31" s="22">
        <f>IF($B31=0,"--",Q31/$B31)</f>
        <v>0.05529283375773009</v>
      </c>
      <c r="S31" s="21">
        <f>S11+S21</f>
        <v>6463</v>
      </c>
      <c r="T31" s="22">
        <f>IF($B31=0,"--",S31/$B31)</f>
        <v>0.5877591851582393</v>
      </c>
      <c r="U31" s="21">
        <f>U11+U21</f>
        <v>1155</v>
      </c>
      <c r="V31" s="22">
        <f>IF($B31=0,"--",U31/$B31)</f>
        <v>0.10503819570753001</v>
      </c>
      <c r="W31" s="21">
        <f>W11+W21</f>
        <v>4482</v>
      </c>
      <c r="X31" s="22">
        <f>IF($B31=0,"--",W31/$B31)</f>
        <v>0.4076027646416879</v>
      </c>
      <c r="Y31" s="21">
        <f>Y11+Y21</f>
        <v>1053</v>
      </c>
      <c r="Z31" s="22">
        <f>IF($B31=0,"--",Y31/$B31)</f>
        <v>0.0957620953073845</v>
      </c>
      <c r="AA31" s="21">
        <f>AA11+AA21</f>
        <v>769</v>
      </c>
      <c r="AB31" s="23">
        <f>IF($B31=0,"--",AA31/$B31)</f>
        <v>0.06993452164423426</v>
      </c>
    </row>
    <row r="32" spans="1:28" ht="15" customHeight="1">
      <c r="A32" s="24" t="s">
        <v>50</v>
      </c>
      <c r="B32" s="25">
        <f t="shared" si="0"/>
        <v>6594</v>
      </c>
      <c r="C32" s="26">
        <f t="shared" si="0"/>
        <v>877</v>
      </c>
      <c r="D32" s="27">
        <f>IF($B32=0,"--",C32/$B32)</f>
        <v>0.13299969669396422</v>
      </c>
      <c r="E32" s="26">
        <f>E12+E22</f>
        <v>1383</v>
      </c>
      <c r="F32" s="27">
        <f>IF($B32=0,"--",E32/$B32)</f>
        <v>0.2097361237488626</v>
      </c>
      <c r="G32" s="26">
        <f>G12+G22</f>
        <v>1302</v>
      </c>
      <c r="H32" s="27">
        <f>IF($B32=0,"--",G32/$B32)</f>
        <v>0.19745222929936307</v>
      </c>
      <c r="I32" s="26">
        <f>I12+I22</f>
        <v>388</v>
      </c>
      <c r="J32" s="27">
        <f>IF($B32=0,"--",I32/$B32)</f>
        <v>0.05884137094328177</v>
      </c>
      <c r="K32" s="26">
        <f>K12+K22</f>
        <v>997</v>
      </c>
      <c r="L32" s="27">
        <f>IF($B32=0,"--",K32/$B32)</f>
        <v>0.15119805884137094</v>
      </c>
      <c r="M32" s="26">
        <f>M12+M22</f>
        <v>1374</v>
      </c>
      <c r="N32" s="27">
        <f>IF($B32=0,"--",M32/$B32)</f>
        <v>0.2083712465878071</v>
      </c>
      <c r="O32" s="26">
        <f>O12+O22</f>
        <v>3398</v>
      </c>
      <c r="P32" s="27">
        <f>IF($B32=0,"--",O32/$B32)</f>
        <v>0.5153169548074007</v>
      </c>
      <c r="Q32" s="26">
        <f>Q12+Q22</f>
        <v>422</v>
      </c>
      <c r="R32" s="27">
        <f>IF($B32=0,"--",Q32/$B32)</f>
        <v>0.06399757355171368</v>
      </c>
      <c r="S32" s="26">
        <f>S12+S22</f>
        <v>3931</v>
      </c>
      <c r="T32" s="27">
        <f>IF($B32=0,"--",S32/$B32)</f>
        <v>0.5961480133454655</v>
      </c>
      <c r="U32" s="26">
        <f>U12+U22</f>
        <v>644</v>
      </c>
      <c r="V32" s="27">
        <f>IF($B32=0,"--",U32/$B32)</f>
        <v>0.09766454352441614</v>
      </c>
      <c r="W32" s="26">
        <f>W12+W22</f>
        <v>2422</v>
      </c>
      <c r="X32" s="27">
        <f>IF($B32=0,"--",W32/$B32)</f>
        <v>0.3673036093418259</v>
      </c>
      <c r="Y32" s="26">
        <f>Y12+Y22</f>
        <v>729</v>
      </c>
      <c r="Z32" s="27">
        <f>IF($B32=0,"--",Y32/$B32)</f>
        <v>0.1105550500454959</v>
      </c>
      <c r="AA32" s="26">
        <f>AA12+AA22</f>
        <v>594</v>
      </c>
      <c r="AB32" s="28">
        <f>IF($B32=0,"--",AA32/$B32)</f>
        <v>0.09008189262966333</v>
      </c>
    </row>
  </sheetData>
  <sheetProtection/>
  <mergeCells count="57">
    <mergeCell ref="A5:A7"/>
    <mergeCell ref="B5:B6"/>
    <mergeCell ref="C5:L5"/>
    <mergeCell ref="M5:V5"/>
    <mergeCell ref="S6:T6"/>
    <mergeCell ref="U6:V6"/>
    <mergeCell ref="W5:X5"/>
    <mergeCell ref="C6:D6"/>
    <mergeCell ref="E6:F6"/>
    <mergeCell ref="G6:H6"/>
    <mergeCell ref="I6:J6"/>
    <mergeCell ref="K6:L6"/>
    <mergeCell ref="M6:N6"/>
    <mergeCell ref="O6:P6"/>
    <mergeCell ref="Q6:R6"/>
    <mergeCell ref="A15:A17"/>
    <mergeCell ref="B15:B16"/>
    <mergeCell ref="C15:L15"/>
    <mergeCell ref="M15:V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25:A27"/>
    <mergeCell ref="B25:B26"/>
    <mergeCell ref="C25:L25"/>
    <mergeCell ref="M25:V25"/>
    <mergeCell ref="S26:T26"/>
    <mergeCell ref="U26:V26"/>
    <mergeCell ref="K26:L26"/>
    <mergeCell ref="M26:N26"/>
    <mergeCell ref="O26:P26"/>
    <mergeCell ref="C26:D26"/>
    <mergeCell ref="E26:F26"/>
    <mergeCell ref="G26:H26"/>
    <mergeCell ref="I26:J26"/>
    <mergeCell ref="Y5:AB5"/>
    <mergeCell ref="Y15:AB15"/>
    <mergeCell ref="Y25:AB25"/>
    <mergeCell ref="W26:X26"/>
    <mergeCell ref="Y26:Z26"/>
    <mergeCell ref="AA16:AB16"/>
    <mergeCell ref="AA26:AB26"/>
    <mergeCell ref="W25:X25"/>
    <mergeCell ref="W15:X15"/>
    <mergeCell ref="W6:X6"/>
    <mergeCell ref="Y6:Z6"/>
    <mergeCell ref="Q26:R26"/>
    <mergeCell ref="AA6:AB6"/>
  </mergeCells>
  <printOptions horizontalCentered="1"/>
  <pageMargins left="0.31496062992125984" right="0.15748031496062992" top="0.5905511811023623" bottom="0.3937007874015748" header="0.31496062992125984" footer="0.2755905511811024"/>
  <pageSetup firstPageNumber="86" useFirstPageNumber="1" horizontalDpi="300" verticalDpi="300" orientation="landscape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machikok</dc:creator>
  <cp:keywords/>
  <dc:description/>
  <cp:lastModifiedBy>tanaka-a</cp:lastModifiedBy>
  <cp:lastPrinted>2011-09-26T01:45:45Z</cp:lastPrinted>
  <dcterms:created xsi:type="dcterms:W3CDTF">2011-02-08T08:31:16Z</dcterms:created>
  <dcterms:modified xsi:type="dcterms:W3CDTF">2011-09-26T01:52:44Z</dcterms:modified>
  <cp:category/>
  <cp:version/>
  <cp:contentType/>
  <cp:contentStatus/>
</cp:coreProperties>
</file>