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naito\Desktop\【期間限定】医療圏協議会\医療機関提出資料（南加賀）\"/>
    </mc:Choice>
  </mc:AlternateContent>
  <bookViews>
    <workbookView xWindow="0" yWindow="0" windowWidth="19560" windowHeight="8115"/>
  </bookViews>
  <sheets>
    <sheet name="印刷用（南加賀）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'印刷用（南加賀）'!$A$1:$N$52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N49" i="1"/>
  <c r="K49" i="1"/>
  <c r="H49" i="1"/>
  <c r="E49" i="1"/>
  <c r="N48" i="1"/>
  <c r="K48" i="1"/>
  <c r="H48" i="1"/>
  <c r="E48" i="1"/>
  <c r="N47" i="1"/>
  <c r="K47" i="1"/>
  <c r="H47" i="1"/>
  <c r="G47" i="1"/>
  <c r="E47" i="1"/>
  <c r="D47" i="1"/>
  <c r="D49" i="1" s="1"/>
  <c r="C47" i="1"/>
  <c r="C49" i="1" s="1"/>
  <c r="N46" i="1"/>
  <c r="K46" i="1"/>
  <c r="H46" i="1"/>
  <c r="E46" i="1"/>
  <c r="N45" i="1"/>
  <c r="K45" i="1"/>
  <c r="H45" i="1"/>
  <c r="E45" i="1"/>
  <c r="N44" i="1"/>
  <c r="K44" i="1"/>
  <c r="H44" i="1"/>
  <c r="E44" i="1"/>
</calcChain>
</file>

<file path=xl/sharedStrings.xml><?xml version="1.0" encoding="utf-8"?>
<sst xmlns="http://schemas.openxmlformats.org/spreadsheetml/2006/main" count="26" uniqueCount="17">
  <si>
    <t>病床機能別の病床数の年次推移等　（南加賀）</t>
    <rPh sb="0" eb="2">
      <t>ビョウショウ</t>
    </rPh>
    <rPh sb="2" eb="4">
      <t>キノウ</t>
    </rPh>
    <rPh sb="4" eb="5">
      <t>ベツ</t>
    </rPh>
    <rPh sb="6" eb="8">
      <t>ビョウショウ</t>
    </rPh>
    <rPh sb="8" eb="9">
      <t>スウ</t>
    </rPh>
    <rPh sb="10" eb="12">
      <t>ネンジ</t>
    </rPh>
    <rPh sb="12" eb="14">
      <t>スイイ</t>
    </rPh>
    <rPh sb="14" eb="15">
      <t>トウ</t>
    </rPh>
    <rPh sb="17" eb="20">
      <t>ミナミカガ</t>
    </rPh>
    <phoneticPr fontId="3"/>
  </si>
  <si>
    <t>病床数の推移（床）</t>
    <rPh sb="0" eb="2">
      <t>ビョウショウ</t>
    </rPh>
    <rPh sb="2" eb="3">
      <t>スウ</t>
    </rPh>
    <rPh sb="4" eb="6">
      <t>スイイ</t>
    </rPh>
    <rPh sb="7" eb="8">
      <t>ショウ</t>
    </rPh>
    <phoneticPr fontId="3"/>
  </si>
  <si>
    <t>2019年の病床の状況および2018年との比較</t>
    <rPh sb="4" eb="5">
      <t>ネン</t>
    </rPh>
    <rPh sb="6" eb="8">
      <t>ビョウショウ</t>
    </rPh>
    <rPh sb="9" eb="11">
      <t>ジョウキョウ</t>
    </rPh>
    <rPh sb="18" eb="19">
      <t>ネン</t>
    </rPh>
    <rPh sb="21" eb="23">
      <t>ヒカク</t>
    </rPh>
    <phoneticPr fontId="3"/>
  </si>
  <si>
    <t>１日あたり在棟患者数（人/日）</t>
    <rPh sb="1" eb="2">
      <t>ニチ</t>
    </rPh>
    <rPh sb="5" eb="6">
      <t>ザイ</t>
    </rPh>
    <rPh sb="6" eb="7">
      <t>トウ</t>
    </rPh>
    <rPh sb="7" eb="9">
      <t>カンジャ</t>
    </rPh>
    <rPh sb="9" eb="10">
      <t>スウ</t>
    </rPh>
    <rPh sb="11" eb="12">
      <t>ヒト</t>
    </rPh>
    <rPh sb="13" eb="14">
      <t>ニチ</t>
    </rPh>
    <phoneticPr fontId="3"/>
  </si>
  <si>
    <t>平均在棟日数（日）</t>
    <rPh sb="0" eb="2">
      <t>ヘイキン</t>
    </rPh>
    <rPh sb="2" eb="4">
      <t>ザイトウ</t>
    </rPh>
    <rPh sb="4" eb="6">
      <t>ニッスウ</t>
    </rPh>
    <rPh sb="7" eb="8">
      <t>ニチ</t>
    </rPh>
    <phoneticPr fontId="3"/>
  </si>
  <si>
    <t>病棟稼働率（％）</t>
    <rPh sb="0" eb="2">
      <t>ビョウトウ</t>
    </rPh>
    <rPh sb="2" eb="5">
      <t>カドウリツ</t>
    </rPh>
    <phoneticPr fontId="3"/>
  </si>
  <si>
    <t>増減
2019-2014</t>
    <rPh sb="0" eb="2">
      <t>ゾウゲン</t>
    </rPh>
    <phoneticPr fontId="3"/>
  </si>
  <si>
    <t>増減
2019-2018</t>
    <rPh sb="0" eb="2">
      <t>ゾウゲン</t>
    </rPh>
    <phoneticPr fontId="3"/>
  </si>
  <si>
    <t>高度急性期</t>
    <rPh sb="0" eb="2">
      <t>コウド</t>
    </rPh>
    <rPh sb="2" eb="5">
      <t>キュウセイキ</t>
    </rPh>
    <phoneticPr fontId="3"/>
  </si>
  <si>
    <t>急性期</t>
    <rPh sb="0" eb="3">
      <t>キュウセイキ</t>
    </rPh>
    <phoneticPr fontId="3"/>
  </si>
  <si>
    <t>回復期</t>
    <rPh sb="0" eb="2">
      <t>カイフク</t>
    </rPh>
    <rPh sb="2" eb="3">
      <t>キ</t>
    </rPh>
    <phoneticPr fontId="3"/>
  </si>
  <si>
    <t>　小計</t>
    <rPh sb="1" eb="3">
      <t>ショウケイ</t>
    </rPh>
    <phoneticPr fontId="3"/>
  </si>
  <si>
    <t>慢性期</t>
    <rPh sb="0" eb="3">
      <t>マンセイキ</t>
    </rPh>
    <phoneticPr fontId="3"/>
  </si>
  <si>
    <t>　合計</t>
    <rPh sb="1" eb="2">
      <t>ゴウ</t>
    </rPh>
    <rPh sb="2" eb="3">
      <t>ケイ</t>
    </rPh>
    <phoneticPr fontId="3"/>
  </si>
  <si>
    <t>休棟等</t>
    <rPh sb="0" eb="1">
      <t>キュウ</t>
    </rPh>
    <rPh sb="1" eb="3">
      <t>トウトウ</t>
    </rPh>
    <phoneticPr fontId="3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</si>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</sst>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;&quot;▲ &quot;#,##0.0"/>
    <numFmt numFmtId="178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1" xfId="0" applyFont="1" applyBorder="1" applyAlignment="1">
      <alignment horizontal="distributed" vertical="center" indent="1"/>
    </xf>
    <xf numFmtId="176" fontId="6" fillId="0" borderId="22" xfId="1" applyNumberFormat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177" fontId="6" fillId="0" borderId="25" xfId="1" applyNumberFormat="1" applyFont="1" applyBorder="1" applyAlignment="1">
      <alignment vertical="center"/>
    </xf>
    <xf numFmtId="177" fontId="6" fillId="0" borderId="26" xfId="1" applyNumberFormat="1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horizontal="distributed" vertical="center" indent="1"/>
    </xf>
    <xf numFmtId="176" fontId="6" fillId="0" borderId="12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177" fontId="6" fillId="0" borderId="30" xfId="1" applyNumberFormat="1" applyFont="1" applyBorder="1" applyAlignment="1">
      <alignment vertical="center"/>
    </xf>
    <xf numFmtId="177" fontId="6" fillId="0" borderId="13" xfId="1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6" fillId="0" borderId="31" xfId="0" applyFont="1" applyBorder="1" applyAlignment="1">
      <alignment horizontal="distributed" vertical="center" indent="1"/>
    </xf>
    <xf numFmtId="176" fontId="6" fillId="0" borderId="32" xfId="1" applyNumberFormat="1" applyFont="1" applyBorder="1" applyAlignment="1">
      <alignment vertical="center"/>
    </xf>
    <xf numFmtId="176" fontId="6" fillId="0" borderId="33" xfId="1" applyNumberFormat="1" applyFont="1" applyBorder="1" applyAlignment="1">
      <alignment vertical="center"/>
    </xf>
    <xf numFmtId="176" fontId="6" fillId="0" borderId="34" xfId="1" applyNumberFormat="1" applyFont="1" applyBorder="1" applyAlignment="1">
      <alignment vertical="center"/>
    </xf>
    <xf numFmtId="177" fontId="6" fillId="0" borderId="35" xfId="1" applyNumberFormat="1" applyFont="1" applyBorder="1" applyAlignment="1">
      <alignment vertical="center"/>
    </xf>
    <xf numFmtId="177" fontId="6" fillId="0" borderId="33" xfId="1" applyNumberFormat="1" applyFont="1" applyBorder="1" applyAlignment="1">
      <alignment vertical="center"/>
    </xf>
    <xf numFmtId="177" fontId="6" fillId="0" borderId="33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0" fontId="6" fillId="2" borderId="37" xfId="0" applyFont="1" applyFill="1" applyBorder="1" applyAlignment="1">
      <alignment horizontal="distributed" vertical="center" indent="1"/>
    </xf>
    <xf numFmtId="176" fontId="6" fillId="2" borderId="38" xfId="1" applyNumberFormat="1" applyFont="1" applyFill="1" applyBorder="1" applyAlignment="1">
      <alignment vertical="center"/>
    </xf>
    <xf numFmtId="176" fontId="6" fillId="2" borderId="39" xfId="1" applyNumberFormat="1" applyFont="1" applyFill="1" applyBorder="1" applyAlignment="1">
      <alignment vertical="center"/>
    </xf>
    <xf numFmtId="176" fontId="6" fillId="2" borderId="40" xfId="1" applyNumberFormat="1" applyFont="1" applyFill="1" applyBorder="1" applyAlignment="1">
      <alignment vertical="center"/>
    </xf>
    <xf numFmtId="177" fontId="6" fillId="2" borderId="41" xfId="1" applyNumberFormat="1" applyFont="1" applyFill="1" applyBorder="1" applyAlignment="1">
      <alignment horizontal="right" vertical="center"/>
    </xf>
    <xf numFmtId="177" fontId="6" fillId="2" borderId="39" xfId="1" applyNumberFormat="1" applyFont="1" applyFill="1" applyBorder="1" applyAlignment="1">
      <alignment horizontal="right" vertical="center"/>
    </xf>
    <xf numFmtId="177" fontId="6" fillId="2" borderId="39" xfId="0" applyNumberFormat="1" applyFont="1" applyFill="1" applyBorder="1" applyAlignment="1">
      <alignment vertical="center"/>
    </xf>
    <xf numFmtId="177" fontId="6" fillId="2" borderId="42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distributed" vertical="center" indent="1"/>
    </xf>
    <xf numFmtId="176" fontId="6" fillId="0" borderId="43" xfId="1" applyNumberFormat="1" applyFont="1" applyBorder="1" applyAlignment="1">
      <alignment vertical="center"/>
    </xf>
    <xf numFmtId="176" fontId="6" fillId="0" borderId="44" xfId="1" applyNumberFormat="1" applyFont="1" applyBorder="1" applyAlignment="1">
      <alignment vertical="center"/>
    </xf>
    <xf numFmtId="176" fontId="6" fillId="0" borderId="45" xfId="1" applyNumberFormat="1" applyFont="1" applyBorder="1" applyAlignment="1">
      <alignment vertical="center"/>
    </xf>
    <xf numFmtId="177" fontId="6" fillId="0" borderId="46" xfId="1" applyNumberFormat="1" applyFont="1" applyBorder="1" applyAlignment="1">
      <alignment vertical="center"/>
    </xf>
    <xf numFmtId="177" fontId="6" fillId="0" borderId="44" xfId="1" applyNumberFormat="1" applyFont="1" applyBorder="1" applyAlignment="1">
      <alignment vertical="center"/>
    </xf>
    <xf numFmtId="177" fontId="6" fillId="0" borderId="44" xfId="0" applyNumberFormat="1" applyFont="1" applyBorder="1" applyAlignment="1">
      <alignment vertical="center"/>
    </xf>
    <xf numFmtId="177" fontId="6" fillId="0" borderId="47" xfId="0" applyNumberFormat="1" applyFont="1" applyBorder="1" applyAlignment="1">
      <alignment vertical="center"/>
    </xf>
    <xf numFmtId="177" fontId="6" fillId="2" borderId="41" xfId="1" applyNumberFormat="1" applyFont="1" applyFill="1" applyBorder="1" applyAlignment="1">
      <alignment vertical="center"/>
    </xf>
    <xf numFmtId="177" fontId="6" fillId="2" borderId="39" xfId="1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distributed" vertical="center" indent="1"/>
    </xf>
    <xf numFmtId="176" fontId="6" fillId="0" borderId="48" xfId="1" applyNumberFormat="1" applyFont="1" applyBorder="1" applyAlignment="1">
      <alignment horizontal="right" vertical="center"/>
    </xf>
    <xf numFmtId="176" fontId="6" fillId="0" borderId="49" xfId="1" applyNumberFormat="1" applyFont="1" applyBorder="1" applyAlignment="1">
      <alignment vertical="center"/>
    </xf>
    <xf numFmtId="176" fontId="6" fillId="0" borderId="39" xfId="1" applyNumberFormat="1" applyFont="1" applyBorder="1" applyAlignment="1">
      <alignment vertical="center"/>
    </xf>
    <xf numFmtId="177" fontId="6" fillId="0" borderId="48" xfId="0" applyNumberFormat="1" applyFont="1" applyBorder="1" applyAlignment="1">
      <alignment horizontal="center" vertical="center"/>
    </xf>
    <xf numFmtId="177" fontId="6" fillId="0" borderId="49" xfId="0" applyNumberFormat="1" applyFont="1" applyBorder="1" applyAlignment="1">
      <alignment horizontal="center" vertical="center"/>
    </xf>
    <xf numFmtId="177" fontId="6" fillId="0" borderId="5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indent="1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41657397219535E-2"/>
          <c:y val="8.3807198518789816E-2"/>
          <c:w val="0.93460211069503729"/>
          <c:h val="0.809844658414858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[1]グラフ南加賀!$E$4</c:f>
              <c:strCache>
                <c:ptCount val="1"/>
                <c:pt idx="0">
                  <c:v>慢性期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[1]グラフ南加賀!$A$5:$A$15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8">
                  <c:v>2024</c:v>
                </c:pt>
                <c:pt idx="9">
                  <c:v>2025(予定)</c:v>
                </c:pt>
                <c:pt idx="10">
                  <c:v>(参考)必要病床数</c:v>
                </c:pt>
              </c:strCache>
            </c:strRef>
          </c:cat>
          <c:val>
            <c:numRef>
              <c:f>[1]グラフ南加賀!$E$5:$E$15</c:f>
              <c:numCache>
                <c:formatCode>General</c:formatCode>
                <c:ptCount val="11"/>
                <c:pt idx="0">
                  <c:v>921</c:v>
                </c:pt>
                <c:pt idx="1">
                  <c:v>886</c:v>
                </c:pt>
                <c:pt idx="2">
                  <c:v>844</c:v>
                </c:pt>
                <c:pt idx="3">
                  <c:v>800</c:v>
                </c:pt>
                <c:pt idx="4">
                  <c:v>770</c:v>
                </c:pt>
                <c:pt idx="5">
                  <c:v>770</c:v>
                </c:pt>
                <c:pt idx="9">
                  <c:v>680</c:v>
                </c:pt>
                <c:pt idx="10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0-4A64-9CC4-5DA44D732BC0}"/>
            </c:ext>
          </c:extLst>
        </c:ser>
        <c:ser>
          <c:idx val="1"/>
          <c:order val="1"/>
          <c:tx>
            <c:strRef>
              <c:f>[1]グラフ南加賀!$D$4</c:f>
              <c:strCache>
                <c:ptCount val="1"/>
                <c:pt idx="0">
                  <c:v>回復期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[1]グラフ南加賀!$A$5:$A$15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8">
                  <c:v>2024</c:v>
                </c:pt>
                <c:pt idx="9">
                  <c:v>2025(予定)</c:v>
                </c:pt>
                <c:pt idx="10">
                  <c:v>(参考)必要病床数</c:v>
                </c:pt>
              </c:strCache>
            </c:strRef>
          </c:cat>
          <c:val>
            <c:numRef>
              <c:f>[1]グラフ南加賀!$D$5:$D$15</c:f>
              <c:numCache>
                <c:formatCode>General</c:formatCode>
                <c:ptCount val="11"/>
                <c:pt idx="0">
                  <c:v>232</c:v>
                </c:pt>
                <c:pt idx="1">
                  <c:v>286</c:v>
                </c:pt>
                <c:pt idx="2">
                  <c:v>253</c:v>
                </c:pt>
                <c:pt idx="3">
                  <c:v>294</c:v>
                </c:pt>
                <c:pt idx="4">
                  <c:v>314</c:v>
                </c:pt>
                <c:pt idx="5">
                  <c:v>417</c:v>
                </c:pt>
                <c:pt idx="9">
                  <c:v>429</c:v>
                </c:pt>
                <c:pt idx="10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0-4A64-9CC4-5DA44D732BC0}"/>
            </c:ext>
          </c:extLst>
        </c:ser>
        <c:ser>
          <c:idx val="2"/>
          <c:order val="2"/>
          <c:tx>
            <c:strRef>
              <c:f>[1]グラフ南加賀!$C$4</c:f>
              <c:strCache>
                <c:ptCount val="1"/>
                <c:pt idx="0">
                  <c:v>急性期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[1]グラフ南加賀!$A$5:$A$15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8">
                  <c:v>2024</c:v>
                </c:pt>
                <c:pt idx="9">
                  <c:v>2025(予定)</c:v>
                </c:pt>
                <c:pt idx="10">
                  <c:v>(参考)必要病床数</c:v>
                </c:pt>
              </c:strCache>
            </c:strRef>
          </c:cat>
          <c:val>
            <c:numRef>
              <c:f>[1]グラフ南加賀!$C$5:$C$15</c:f>
              <c:numCache>
                <c:formatCode>General</c:formatCode>
                <c:ptCount val="11"/>
                <c:pt idx="0">
                  <c:v>1425</c:v>
                </c:pt>
                <c:pt idx="1">
                  <c:v>1310</c:v>
                </c:pt>
                <c:pt idx="2">
                  <c:v>1283</c:v>
                </c:pt>
                <c:pt idx="3">
                  <c:v>1235</c:v>
                </c:pt>
                <c:pt idx="4">
                  <c:v>1170</c:v>
                </c:pt>
                <c:pt idx="5">
                  <c:v>1067</c:v>
                </c:pt>
                <c:pt idx="9">
                  <c:v>1003</c:v>
                </c:pt>
                <c:pt idx="10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F0-4A64-9CC4-5DA44D732BC0}"/>
            </c:ext>
          </c:extLst>
        </c:ser>
        <c:ser>
          <c:idx val="3"/>
          <c:order val="3"/>
          <c:tx>
            <c:strRef>
              <c:f>[1]グラフ南加賀!$B$4</c:f>
              <c:strCache>
                <c:ptCount val="1"/>
                <c:pt idx="0">
                  <c:v>高度急性期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numFmt formatCode="#;\-#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[1]グラフ南加賀!$A$5:$A$15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8">
                  <c:v>2024</c:v>
                </c:pt>
                <c:pt idx="9">
                  <c:v>2025(予定)</c:v>
                </c:pt>
                <c:pt idx="10">
                  <c:v>(参考)必要病床数</c:v>
                </c:pt>
              </c:strCache>
            </c:strRef>
          </c:cat>
          <c:val>
            <c:numRef>
              <c:f>[1]グラフ南加賀!$B$5:$B$15</c:f>
              <c:numCache>
                <c:formatCode>General</c:formatCode>
                <c:ptCount val="11"/>
                <c:pt idx="0">
                  <c:v>0</c:v>
                </c:pt>
                <c:pt idx="1">
                  <c:v>32</c:v>
                </c:pt>
                <c:pt idx="2">
                  <c:v>30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9">
                  <c:v>40</c:v>
                </c:pt>
                <c:pt idx="1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F0-4A64-9CC4-5DA44D732BC0}"/>
            </c:ext>
          </c:extLst>
        </c:ser>
        <c:ser>
          <c:idx val="4"/>
          <c:order val="4"/>
          <c:tx>
            <c:strRef>
              <c:f>[1]グラフ南加賀!$F$4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[1]グラフ南加賀!$A$5:$A$15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8">
                  <c:v>2024</c:v>
                </c:pt>
                <c:pt idx="9">
                  <c:v>2025(予定)</c:v>
                </c:pt>
                <c:pt idx="10">
                  <c:v>(参考)必要病床数</c:v>
                </c:pt>
              </c:strCache>
            </c:strRef>
          </c:cat>
          <c:val>
            <c:numRef>
              <c:f>[1]グラフ南加賀!$F$5:$F$15</c:f>
              <c:numCache>
                <c:formatCode>General</c:formatCode>
                <c:ptCount val="11"/>
                <c:pt idx="0">
                  <c:v>2578</c:v>
                </c:pt>
                <c:pt idx="1">
                  <c:v>2514</c:v>
                </c:pt>
                <c:pt idx="2">
                  <c:v>2410</c:v>
                </c:pt>
                <c:pt idx="3">
                  <c:v>2369</c:v>
                </c:pt>
                <c:pt idx="4">
                  <c:v>2294</c:v>
                </c:pt>
                <c:pt idx="5">
                  <c:v>2294</c:v>
                </c:pt>
                <c:pt idx="9">
                  <c:v>2152</c:v>
                </c:pt>
                <c:pt idx="10">
                  <c:v>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F0-4A64-9CC4-5DA44D732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48308416"/>
        <c:axId val="248305672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[1]グラフ南加賀!$G$4</c15:sqref>
                        </c15:formulaRef>
                      </c:ext>
                    </c:extLst>
                    <c:strCache>
                      <c:ptCount val="1"/>
                      <c:pt idx="0">
                        <c:v>休棟等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2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[1]グラフ南加賀!$A$5:$A$15</c15:sqref>
                        </c15:formulaRef>
                      </c:ext>
                    </c:extLst>
                    <c:strCache>
                      <c:ptCount val="11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8">
                        <c:v>2024</c:v>
                      </c:pt>
                      <c:pt idx="9">
                        <c:v>2025(予定)</c:v>
                      </c:pt>
                      <c:pt idx="10">
                        <c:v>(参考)必要病床数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[1]グラフ南加賀!$G$5:$G$15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91</c:v>
                      </c:pt>
                      <c:pt idx="1">
                        <c:v>204</c:v>
                      </c:pt>
                      <c:pt idx="2">
                        <c:v>125</c:v>
                      </c:pt>
                      <c:pt idx="3">
                        <c:v>71</c:v>
                      </c:pt>
                      <c:pt idx="4">
                        <c:v>142</c:v>
                      </c:pt>
                      <c:pt idx="5">
                        <c:v>121</c:v>
                      </c:pt>
                      <c:pt idx="9">
                        <c:v>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8F0-4A64-9CC4-5DA44D732BC0}"/>
                  </c:ext>
                </c:extLst>
              </c15:ser>
            </c15:filteredBarSeries>
          </c:ext>
        </c:extLst>
      </c:barChart>
      <c:catAx>
        <c:axId val="2483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305672"/>
        <c:crosses val="autoZero"/>
        <c:auto val="1"/>
        <c:lblAlgn val="ctr"/>
        <c:lblOffset val="100"/>
        <c:noMultiLvlLbl val="0"/>
      </c:catAx>
      <c:valAx>
        <c:axId val="24830567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830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2702252920506349"/>
          <c:y val="3.4669693661020483E-2"/>
          <c:w val="0.54034420314155784"/>
          <c:h val="4.559896994007822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24050</xdr:colOff>
      <xdr:row>29</xdr:row>
      <xdr:rowOff>35189</xdr:rowOff>
    </xdr:from>
    <xdr:ext cx="366330" cy="281532"/>
    <xdr:sp macro="" textlink="">
      <xdr:nvSpPr>
        <xdr:cNvPr id="2" name="テキスト ボックス 1"/>
        <xdr:cNvSpPr txBox="1"/>
      </xdr:nvSpPr>
      <xdr:spPr>
        <a:xfrm>
          <a:off x="17502425" y="5207264"/>
          <a:ext cx="366330" cy="281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　急性期病床について、２通りの定量的基準（①佐賀方式：地域包括ケア病床および、平均在棟日数が</a:t>
          </a:r>
          <a:r>
            <a:rPr kumimoji="1" lang="en-US" altLang="ja-JP" sz="1100"/>
            <a:t>22</a:t>
          </a:r>
          <a:r>
            <a:rPr kumimoji="1" lang="ja-JP" altLang="en-US" sz="1100"/>
            <a:t>日超の病棟を回復期にて計算、②埼玉方式：手術等の診療実績が少ない病棟を回復期にて計算）にて計算。</a:t>
          </a:r>
          <a:endParaRPr kumimoji="1" lang="en-US" altLang="ja-JP" sz="1100"/>
        </a:p>
      </xdr:txBody>
    </xdr:sp>
    <xdr:clientData/>
  </xdr:oneCellAnchor>
  <xdr:twoCellAnchor>
    <xdr:from>
      <xdr:col>15</xdr:col>
      <xdr:colOff>0</xdr:colOff>
      <xdr:row>11</xdr:row>
      <xdr:rowOff>0</xdr:rowOff>
    </xdr:from>
    <xdr:to>
      <xdr:col>21</xdr:col>
      <xdr:colOff>87816</xdr:colOff>
      <xdr:row>14</xdr:row>
      <xdr:rowOff>67585</xdr:rowOff>
    </xdr:to>
    <xdr:sp macro="" textlink="">
      <xdr:nvSpPr>
        <xdr:cNvPr id="3" name="テキスト ボックス 1"/>
        <xdr:cNvSpPr txBox="1"/>
      </xdr:nvSpPr>
      <xdr:spPr>
        <a:xfrm>
          <a:off x="16792575" y="2076450"/>
          <a:ext cx="4202616" cy="581935"/>
        </a:xfrm>
        <a:prstGeom prst="rect">
          <a:avLst/>
        </a:prstGeom>
        <a:ln w="25400">
          <a:solidFill>
            <a:srgbClr val="92D050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400"/>
            <a:t>急性期病床の中に、回復期に近い患者が入院</a:t>
          </a:r>
          <a:endParaRPr lang="en-US" altLang="ja-JP" sz="1400"/>
        </a:p>
        <a:p>
          <a:r>
            <a:rPr lang="ja-JP" altLang="en-US" sz="1400"/>
            <a:t>している病床が約</a:t>
          </a:r>
          <a:r>
            <a:rPr lang="en-US" altLang="ja-JP" sz="1400"/>
            <a:t>100</a:t>
          </a:r>
          <a:r>
            <a:rPr lang="ja-JP" altLang="en-US" sz="1400"/>
            <a:t>～</a:t>
          </a:r>
          <a:r>
            <a:rPr lang="en-US" altLang="ja-JP" sz="1400"/>
            <a:t>250</a:t>
          </a:r>
          <a:r>
            <a:rPr lang="ja-JP" altLang="en-US" sz="1400"/>
            <a:t>床ほどある</a:t>
          </a:r>
          <a:r>
            <a:rPr lang="en-US" altLang="ja-JP" sz="1400" baseline="30000"/>
            <a:t>※</a:t>
          </a:r>
          <a:endParaRPr lang="ja-JP" altLang="en-US" sz="1400" baseline="30000"/>
        </a:p>
      </xdr:txBody>
    </xdr:sp>
    <xdr:clientData/>
  </xdr:twoCellAnchor>
  <xdr:twoCellAnchor>
    <xdr:from>
      <xdr:col>14</xdr:col>
      <xdr:colOff>557893</xdr:colOff>
      <xdr:row>11</xdr:row>
      <xdr:rowOff>149678</xdr:rowOff>
    </xdr:from>
    <xdr:to>
      <xdr:col>14</xdr:col>
      <xdr:colOff>561338</xdr:colOff>
      <xdr:row>14</xdr:row>
      <xdr:rowOff>143800</xdr:rowOff>
    </xdr:to>
    <xdr:cxnSp macro="">
      <xdr:nvCxnSpPr>
        <xdr:cNvPr id="4" name="直線矢印コネクタ 3"/>
        <xdr:cNvCxnSpPr/>
      </xdr:nvCxnSpPr>
      <xdr:spPr>
        <a:xfrm>
          <a:off x="16664668" y="2226128"/>
          <a:ext cx="3445" cy="508472"/>
        </a:xfrm>
        <a:prstGeom prst="straightConnector1">
          <a:avLst/>
        </a:prstGeom>
        <a:ln w="34925">
          <a:solidFill>
            <a:srgbClr val="92D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460210</xdr:colOff>
      <xdr:row>8</xdr:row>
      <xdr:rowOff>2125</xdr:rowOff>
    </xdr:to>
    <xdr:cxnSp macro="">
      <xdr:nvCxnSpPr>
        <xdr:cNvPr id="5" name="直線コネクタ 4"/>
        <xdr:cNvCxnSpPr/>
      </xdr:nvCxnSpPr>
      <xdr:spPr>
        <a:xfrm flipH="1">
          <a:off x="16792575" y="1562100"/>
          <a:ext cx="1146010" cy="2125"/>
        </a:xfrm>
        <a:prstGeom prst="line">
          <a:avLst/>
        </a:prstGeom>
        <a:ln w="19050">
          <a:solidFill>
            <a:srgbClr val="92D05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81642</xdr:colOff>
      <xdr:row>1</xdr:row>
      <xdr:rowOff>40820</xdr:rowOff>
    </xdr:from>
    <xdr:to>
      <xdr:col>13</xdr:col>
      <xdr:colOff>816428</xdr:colOff>
      <xdr:row>38</xdr:row>
      <xdr:rowOff>54427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843643</xdr:colOff>
      <xdr:row>34</xdr:row>
      <xdr:rowOff>136072</xdr:rowOff>
    </xdr:from>
    <xdr:ext cx="325730" cy="275717"/>
    <xdr:sp macro="" textlink="">
      <xdr:nvSpPr>
        <xdr:cNvPr id="7" name="テキスト ボックス 6"/>
        <xdr:cNvSpPr txBox="1"/>
      </xdr:nvSpPr>
      <xdr:spPr>
        <a:xfrm>
          <a:off x="9749518" y="6165397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～</a:t>
          </a:r>
        </a:p>
      </xdr:txBody>
    </xdr:sp>
    <xdr:clientData/>
  </xdr:oneCellAnchor>
  <xdr:twoCellAnchor>
    <xdr:from>
      <xdr:col>7</xdr:col>
      <xdr:colOff>925286</xdr:colOff>
      <xdr:row>28</xdr:row>
      <xdr:rowOff>40822</xdr:rowOff>
    </xdr:from>
    <xdr:to>
      <xdr:col>8</xdr:col>
      <xdr:colOff>1183822</xdr:colOff>
      <xdr:row>31</xdr:row>
      <xdr:rowOff>108857</xdr:rowOff>
    </xdr:to>
    <xdr:sp macro="" textlink="">
      <xdr:nvSpPr>
        <xdr:cNvPr id="8" name="四角形吹き出し 7"/>
        <xdr:cNvSpPr/>
      </xdr:nvSpPr>
      <xdr:spPr>
        <a:xfrm>
          <a:off x="8631011" y="5041447"/>
          <a:ext cx="1458686" cy="582385"/>
        </a:xfrm>
        <a:prstGeom prst="wedgeRectCallout">
          <a:avLst>
            <a:gd name="adj1" fmla="val -62296"/>
            <a:gd name="adj2" fmla="val 3991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蓮井病院が休止前の</a:t>
          </a:r>
          <a:endParaRPr kumimoji="1" lang="en-US" altLang="ja-JP" sz="1100"/>
        </a:p>
        <a:p>
          <a:pPr algn="l"/>
          <a:r>
            <a:rPr kumimoji="1" lang="ja-JP" altLang="en-US" sz="1100"/>
            <a:t>病床数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5420dn65eb\Data\&#21307;&#30274;&#12539;&#20171;&#35703;&#36899;&#25658;&#25512;&#36914;g\&#65288;&#9734;&#65289;&#21307;&#30274;&#12539;&#20171;&#35703;&#36899;&#25658;&#25512;&#36914;G\03%20&#21307;&#30274;&#25552;&#20379;&#20307;&#21046;&#25913;&#38761;\03%20&#30149;&#24202;&#27231;&#33021;&#22577;&#21578;&#21046;&#24230;\R2&#24180;&#24230;\1.R1&#24180;&#24230;&#22577;&#21578;&#12487;&#12540;&#12479;\&#35519;&#25972;&#20250;&#35696;&#36039;&#26009;&#29992;\1.&#30149;&#24202;&#27231;&#33021;&#12372;&#12392;&#12398;&#30149;&#24202;&#25968;&#12398;&#25512;&#31227;\&#20462;&#27491;&#29256;\&#12464;&#12521;&#125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-naito/Desktop/&#12304;&#26399;&#38291;&#38480;&#23450;&#12305;&#21307;&#30274;&#22287;&#21332;&#35696;&#20250;/&#30149;&#24202;&#25968;&#12398;&#25512;&#31227;&#65288;R1&#65289;02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県全域"/>
      <sheetName val="グラフ南加賀"/>
      <sheetName val="グラフ石川中央"/>
      <sheetName val="グラフ能登中部"/>
      <sheetName val="グラフ能登北部"/>
    </sheetNames>
    <sheetDataSet>
      <sheetData sheetId="0"/>
      <sheetData sheetId="1">
        <row r="4">
          <cell r="B4" t="str">
            <v>高度急性期</v>
          </cell>
          <cell r="C4" t="str">
            <v>急性期</v>
          </cell>
          <cell r="D4" t="str">
            <v>回復期</v>
          </cell>
          <cell r="E4" t="str">
            <v>慢性期</v>
          </cell>
          <cell r="F4" t="str">
            <v>合計</v>
          </cell>
          <cell r="G4" t="str">
            <v>休棟等</v>
          </cell>
        </row>
        <row r="5">
          <cell r="A5">
            <v>2014</v>
          </cell>
          <cell r="B5">
            <v>0</v>
          </cell>
          <cell r="C5">
            <v>1425</v>
          </cell>
          <cell r="D5">
            <v>232</v>
          </cell>
          <cell r="E5">
            <v>921</v>
          </cell>
          <cell r="F5">
            <v>2578</v>
          </cell>
          <cell r="G5">
            <v>91</v>
          </cell>
        </row>
        <row r="6">
          <cell r="A6">
            <v>2015</v>
          </cell>
          <cell r="B6">
            <v>32</v>
          </cell>
          <cell r="C6">
            <v>1310</v>
          </cell>
          <cell r="D6">
            <v>286</v>
          </cell>
          <cell r="E6">
            <v>886</v>
          </cell>
          <cell r="F6">
            <v>2514</v>
          </cell>
          <cell r="G6">
            <v>204</v>
          </cell>
        </row>
        <row r="7">
          <cell r="A7">
            <v>2016</v>
          </cell>
          <cell r="B7">
            <v>30</v>
          </cell>
          <cell r="C7">
            <v>1283</v>
          </cell>
          <cell r="D7">
            <v>253</v>
          </cell>
          <cell r="E7">
            <v>844</v>
          </cell>
          <cell r="F7">
            <v>2410</v>
          </cell>
          <cell r="G7">
            <v>125</v>
          </cell>
        </row>
        <row r="8">
          <cell r="A8">
            <v>2017</v>
          </cell>
          <cell r="B8">
            <v>40</v>
          </cell>
          <cell r="C8">
            <v>1235</v>
          </cell>
          <cell r="D8">
            <v>294</v>
          </cell>
          <cell r="E8">
            <v>800</v>
          </cell>
          <cell r="F8">
            <v>2369</v>
          </cell>
          <cell r="G8">
            <v>71</v>
          </cell>
        </row>
        <row r="9">
          <cell r="A9">
            <v>2018</v>
          </cell>
          <cell r="B9">
            <v>40</v>
          </cell>
          <cell r="C9">
            <v>1170</v>
          </cell>
          <cell r="D9">
            <v>314</v>
          </cell>
          <cell r="E9">
            <v>770</v>
          </cell>
          <cell r="F9">
            <v>2294</v>
          </cell>
          <cell r="G9">
            <v>142</v>
          </cell>
        </row>
        <row r="10">
          <cell r="A10">
            <v>2019</v>
          </cell>
          <cell r="B10">
            <v>40</v>
          </cell>
          <cell r="C10">
            <v>1067</v>
          </cell>
          <cell r="D10">
            <v>417</v>
          </cell>
          <cell r="E10">
            <v>770</v>
          </cell>
          <cell r="F10">
            <v>2294</v>
          </cell>
          <cell r="G10">
            <v>121</v>
          </cell>
        </row>
        <row r="11">
          <cell r="A11">
            <v>2020</v>
          </cell>
        </row>
        <row r="13">
          <cell r="A13">
            <v>2024</v>
          </cell>
        </row>
        <row r="14">
          <cell r="A14" t="str">
            <v>2025(予定)</v>
          </cell>
          <cell r="B14">
            <v>40</v>
          </cell>
          <cell r="C14">
            <v>1003</v>
          </cell>
          <cell r="D14">
            <v>429</v>
          </cell>
          <cell r="E14">
            <v>680</v>
          </cell>
          <cell r="F14">
            <v>2152</v>
          </cell>
          <cell r="G14">
            <v>91</v>
          </cell>
        </row>
        <row r="15">
          <cell r="A15" t="str">
            <v>(参考)必要病床数</v>
          </cell>
          <cell r="B15">
            <v>146</v>
          </cell>
          <cell r="C15">
            <v>696</v>
          </cell>
          <cell r="D15">
            <v>567</v>
          </cell>
          <cell r="E15">
            <v>604</v>
          </cell>
          <cell r="F15">
            <v>2013</v>
          </cell>
        </row>
      </sheetData>
      <sheetData sheetId="2">
        <row r="5">
          <cell r="B5">
            <v>2218</v>
          </cell>
        </row>
      </sheetData>
      <sheetData sheetId="3">
        <row r="4">
          <cell r="B4" t="str">
            <v>高度急性期</v>
          </cell>
        </row>
      </sheetData>
      <sheetData sheetId="4">
        <row r="5">
          <cell r="B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印刷用（県全体）"/>
      <sheetName val="印刷用（南加賀）"/>
      <sheetName val="印刷用（石川中央）"/>
      <sheetName val="印刷用（能登中部）"/>
      <sheetName val="印刷用（能登北部）"/>
      <sheetName val="まとめたもの "/>
      <sheetName val="H31病院病棟票"/>
      <sheetName val="H31有床診療所票"/>
      <sheetName val="病院病棟票"/>
      <sheetName val="有床診療所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2"/>
  <sheetViews>
    <sheetView tabSelected="1" view="pageBreakPreview" topLeftCell="B1" zoomScale="70" zoomScaleNormal="55" zoomScaleSheetLayoutView="70" zoomScalePageLayoutView="70" workbookViewId="0">
      <selection activeCell="P34" sqref="P34"/>
    </sheetView>
  </sheetViews>
  <sheetFormatPr defaultColWidth="9" defaultRowHeight="18.75" x14ac:dyDescent="0.4"/>
  <cols>
    <col min="1" max="1" width="2.25" style="3" customWidth="1"/>
    <col min="2" max="2" width="20.125" style="3" customWidth="1"/>
    <col min="3" max="14" width="15.75" style="3" customWidth="1"/>
    <col min="15" max="16384" width="9" style="3"/>
  </cols>
  <sheetData>
    <row r="1" spans="2:21" ht="39.75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</row>
    <row r="2" spans="2:21" s="5" customForma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21" s="5" customForma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15" spans="2:21" ht="19.5" x14ac:dyDescent="0.4">
      <c r="T15" s="6"/>
    </row>
    <row r="40" spans="2:14" ht="19.5" thickBot="1" x14ac:dyDescent="0.45">
      <c r="G40" s="7"/>
      <c r="H40" s="7"/>
      <c r="I40" s="7"/>
      <c r="J40" s="7"/>
      <c r="K40" s="7"/>
      <c r="L40" s="7"/>
      <c r="M40" s="7"/>
      <c r="N40" s="7"/>
    </row>
    <row r="41" spans="2:14" ht="26.25" customHeight="1" x14ac:dyDescent="0.4">
      <c r="B41" s="8"/>
      <c r="C41" s="9" t="s">
        <v>1</v>
      </c>
      <c r="D41" s="10"/>
      <c r="E41" s="11"/>
      <c r="F41" s="12" t="s">
        <v>2</v>
      </c>
      <c r="G41" s="13"/>
      <c r="H41" s="13"/>
      <c r="I41" s="13"/>
      <c r="J41" s="13"/>
      <c r="K41" s="13"/>
      <c r="L41" s="13"/>
      <c r="M41" s="13"/>
      <c r="N41" s="14"/>
    </row>
    <row r="42" spans="2:14" ht="26.25" customHeight="1" x14ac:dyDescent="0.4">
      <c r="B42" s="15"/>
      <c r="C42" s="16"/>
      <c r="D42" s="17"/>
      <c r="E42" s="18"/>
      <c r="F42" s="19" t="s">
        <v>3</v>
      </c>
      <c r="G42" s="20"/>
      <c r="H42" s="20"/>
      <c r="I42" s="21" t="s">
        <v>4</v>
      </c>
      <c r="J42" s="21"/>
      <c r="K42" s="21"/>
      <c r="L42" s="21" t="s">
        <v>5</v>
      </c>
      <c r="M42" s="21"/>
      <c r="N42" s="22"/>
    </row>
    <row r="43" spans="2:14" s="29" customFormat="1" ht="44.25" customHeight="1" thickBot="1" x14ac:dyDescent="0.45">
      <c r="B43" s="23"/>
      <c r="C43" s="24">
        <v>2014</v>
      </c>
      <c r="D43" s="25">
        <v>2019</v>
      </c>
      <c r="E43" s="26" t="s">
        <v>6</v>
      </c>
      <c r="F43" s="27">
        <v>2018</v>
      </c>
      <c r="G43" s="25">
        <v>2019</v>
      </c>
      <c r="H43" s="25" t="s">
        <v>7</v>
      </c>
      <c r="I43" s="25">
        <v>2018</v>
      </c>
      <c r="J43" s="25">
        <v>2019</v>
      </c>
      <c r="K43" s="25" t="s">
        <v>7</v>
      </c>
      <c r="L43" s="25">
        <v>2018</v>
      </c>
      <c r="M43" s="25">
        <v>2019</v>
      </c>
      <c r="N43" s="28" t="s">
        <v>7</v>
      </c>
    </row>
    <row r="44" spans="2:14" ht="26.25" customHeight="1" x14ac:dyDescent="0.4">
      <c r="B44" s="30" t="s">
        <v>8</v>
      </c>
      <c r="C44" s="31">
        <v>0</v>
      </c>
      <c r="D44" s="32">
        <v>40</v>
      </c>
      <c r="E44" s="33">
        <f>D44-C44</f>
        <v>40</v>
      </c>
      <c r="F44" s="34">
        <v>27</v>
      </c>
      <c r="G44" s="35">
        <v>27</v>
      </c>
      <c r="H44" s="36">
        <f>G44-F44</f>
        <v>0</v>
      </c>
      <c r="I44" s="36">
        <v>4.4000000000000004</v>
      </c>
      <c r="J44" s="36">
        <v>4.5</v>
      </c>
      <c r="K44" s="36">
        <f>J44-I44</f>
        <v>9.9999999999999645E-2</v>
      </c>
      <c r="L44" s="36">
        <v>67.5</v>
      </c>
      <c r="M44" s="36">
        <v>67.400000000000006</v>
      </c>
      <c r="N44" s="37">
        <f>M44-L44</f>
        <v>-9.9999999999994316E-2</v>
      </c>
    </row>
    <row r="45" spans="2:14" ht="26.25" customHeight="1" x14ac:dyDescent="0.4">
      <c r="B45" s="38" t="s">
        <v>9</v>
      </c>
      <c r="C45" s="39">
        <v>1425</v>
      </c>
      <c r="D45" s="40">
        <v>1067</v>
      </c>
      <c r="E45" s="41">
        <f>D45-C45</f>
        <v>-358</v>
      </c>
      <c r="F45" s="42">
        <v>907.9</v>
      </c>
      <c r="G45" s="43">
        <v>794.9</v>
      </c>
      <c r="H45" s="44">
        <f t="shared" ref="H45:H49" si="0">G45-F45</f>
        <v>-113</v>
      </c>
      <c r="I45" s="44">
        <v>11.7</v>
      </c>
      <c r="J45" s="44">
        <v>11.4</v>
      </c>
      <c r="K45" s="44">
        <f t="shared" ref="K45:K49" si="1">J45-I45</f>
        <v>-0.29999999999999893</v>
      </c>
      <c r="L45" s="44">
        <v>77.599999999999994</v>
      </c>
      <c r="M45" s="44">
        <v>74.5</v>
      </c>
      <c r="N45" s="45">
        <f t="shared" ref="N45:N49" si="2">M45-L45</f>
        <v>-3.0999999999999943</v>
      </c>
    </row>
    <row r="46" spans="2:14" ht="26.25" customHeight="1" thickBot="1" x14ac:dyDescent="0.45">
      <c r="B46" s="46" t="s">
        <v>10</v>
      </c>
      <c r="C46" s="47">
        <v>232</v>
      </c>
      <c r="D46" s="48">
        <v>417</v>
      </c>
      <c r="E46" s="49">
        <f>D46-C46</f>
        <v>185</v>
      </c>
      <c r="F46" s="50">
        <v>280.89999999999998</v>
      </c>
      <c r="G46" s="51">
        <v>343.2</v>
      </c>
      <c r="H46" s="52">
        <f t="shared" si="0"/>
        <v>62.300000000000011</v>
      </c>
      <c r="I46" s="52">
        <v>25.9</v>
      </c>
      <c r="J46" s="52">
        <v>26.6</v>
      </c>
      <c r="K46" s="52">
        <f t="shared" si="1"/>
        <v>0.70000000000000284</v>
      </c>
      <c r="L46" s="52">
        <v>89.4</v>
      </c>
      <c r="M46" s="52">
        <v>82.3</v>
      </c>
      <c r="N46" s="53">
        <f t="shared" si="2"/>
        <v>-7.1000000000000085</v>
      </c>
    </row>
    <row r="47" spans="2:14" ht="26.25" customHeight="1" thickBot="1" x14ac:dyDescent="0.45">
      <c r="B47" s="54" t="s">
        <v>11</v>
      </c>
      <c r="C47" s="55">
        <f>SUM(C44:C46)</f>
        <v>1657</v>
      </c>
      <c r="D47" s="56">
        <f>SUM(D44:D46)</f>
        <v>1524</v>
      </c>
      <c r="E47" s="57">
        <f>SUM(E44:E46)</f>
        <v>-133</v>
      </c>
      <c r="F47" s="58">
        <v>1215.8</v>
      </c>
      <c r="G47" s="59">
        <f>SUM(G44:G46)</f>
        <v>1165.0999999999999</v>
      </c>
      <c r="H47" s="60">
        <f t="shared" si="0"/>
        <v>-50.700000000000045</v>
      </c>
      <c r="I47" s="60">
        <v>12.8</v>
      </c>
      <c r="J47" s="60">
        <v>13.2</v>
      </c>
      <c r="K47" s="60">
        <f t="shared" si="1"/>
        <v>0.39999999999999858</v>
      </c>
      <c r="L47" s="60">
        <v>79.8</v>
      </c>
      <c r="M47" s="60">
        <v>76.400000000000006</v>
      </c>
      <c r="N47" s="61">
        <f t="shared" si="2"/>
        <v>-3.3999999999999915</v>
      </c>
    </row>
    <row r="48" spans="2:14" ht="26.25" customHeight="1" thickBot="1" x14ac:dyDescent="0.45">
      <c r="B48" s="62" t="s">
        <v>12</v>
      </c>
      <c r="C48" s="63">
        <v>921</v>
      </c>
      <c r="D48" s="64">
        <v>770</v>
      </c>
      <c r="E48" s="65">
        <f>D48-C48</f>
        <v>-151</v>
      </c>
      <c r="F48" s="66">
        <v>668.2</v>
      </c>
      <c r="G48" s="67">
        <v>591.79999999999995</v>
      </c>
      <c r="H48" s="68">
        <f t="shared" si="0"/>
        <v>-76.400000000000091</v>
      </c>
      <c r="I48" s="68">
        <v>153.80000000000001</v>
      </c>
      <c r="J48" s="68">
        <v>178.5</v>
      </c>
      <c r="K48" s="68">
        <f t="shared" si="1"/>
        <v>24.699999999999989</v>
      </c>
      <c r="L48" s="68">
        <v>86.8</v>
      </c>
      <c r="M48" s="68">
        <v>76.900000000000006</v>
      </c>
      <c r="N48" s="69">
        <f t="shared" si="2"/>
        <v>-9.8999999999999915</v>
      </c>
    </row>
    <row r="49" spans="2:14" ht="26.25" customHeight="1" thickBot="1" x14ac:dyDescent="0.45">
      <c r="B49" s="54" t="s">
        <v>13</v>
      </c>
      <c r="C49" s="55">
        <f>C47+C48</f>
        <v>2578</v>
      </c>
      <c r="D49" s="56">
        <f>D47+D48</f>
        <v>2294</v>
      </c>
      <c r="E49" s="57">
        <f>E47+E48</f>
        <v>-284</v>
      </c>
      <c r="F49" s="70">
        <v>1883.9</v>
      </c>
      <c r="G49" s="71">
        <v>1756.9</v>
      </c>
      <c r="H49" s="60">
        <f t="shared" si="0"/>
        <v>-127</v>
      </c>
      <c r="I49" s="60">
        <v>19</v>
      </c>
      <c r="J49" s="60">
        <v>19.100000000000001</v>
      </c>
      <c r="K49" s="60">
        <f t="shared" si="1"/>
        <v>0.10000000000000142</v>
      </c>
      <c r="L49" s="60">
        <v>82.1</v>
      </c>
      <c r="M49" s="60">
        <v>76.599999999999994</v>
      </c>
      <c r="N49" s="61">
        <f t="shared" si="2"/>
        <v>-5.5</v>
      </c>
    </row>
    <row r="50" spans="2:14" ht="26.25" customHeight="1" thickBot="1" x14ac:dyDescent="0.45">
      <c r="B50" s="72" t="s">
        <v>14</v>
      </c>
      <c r="C50" s="73">
        <v>91</v>
      </c>
      <c r="D50" s="74">
        <v>121</v>
      </c>
      <c r="E50" s="75">
        <f>D50-C50</f>
        <v>30</v>
      </c>
      <c r="F50" s="76" t="s">
        <v>15</v>
      </c>
      <c r="G50" s="77" t="s">
        <v>15</v>
      </c>
      <c r="H50" s="77" t="s">
        <v>16</v>
      </c>
      <c r="I50" s="77" t="s">
        <v>15</v>
      </c>
      <c r="J50" s="77" t="s">
        <v>15</v>
      </c>
      <c r="K50" s="77" t="s">
        <v>16</v>
      </c>
      <c r="L50" s="77" t="s">
        <v>15</v>
      </c>
      <c r="M50" s="77" t="s">
        <v>15</v>
      </c>
      <c r="N50" s="78" t="s">
        <v>16</v>
      </c>
    </row>
    <row r="51" spans="2:14" ht="26.25" customHeight="1" x14ac:dyDescent="0.4">
      <c r="B51" s="79"/>
      <c r="C51" s="80"/>
      <c r="D51" s="81"/>
      <c r="E51" s="81"/>
      <c r="F51" s="82"/>
      <c r="G51" s="82"/>
      <c r="H51" s="82"/>
      <c r="I51" s="82"/>
      <c r="J51" s="82"/>
      <c r="K51" s="82"/>
      <c r="L51" s="82"/>
      <c r="M51" s="82"/>
      <c r="N51" s="82"/>
    </row>
    <row r="52" spans="2:14" ht="12.75" customHeight="1" x14ac:dyDescent="0.4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</sheetData>
  <mergeCells count="6">
    <mergeCell ref="B1:N1"/>
    <mergeCell ref="C41:E42"/>
    <mergeCell ref="F41:N41"/>
    <mergeCell ref="F42:H42"/>
    <mergeCell ref="I42:K42"/>
    <mergeCell ref="L42:N42"/>
  </mergeCells>
  <phoneticPr fontId="3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印刷用（南加賀）</vt:lpstr>
      <vt:lpstr>'印刷用（南加賀）'!Print_Area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2021-02-09T08:55:25Z</dcterms:created>
  <dcterms:modified xsi:type="dcterms:W3CDTF">2021-02-09T08:55:52Z</dcterms:modified>
</cp:coreProperties>
</file>