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903000_経営支援課\12_経営支援G\★R7年度\★災害関係(R6.1能登地震)\04_チャレンジ支援補助金\01 公募要領・チラシ等\04 実績報告書\"/>
    </mc:Choice>
  </mc:AlternateContent>
  <xr:revisionPtr revIDLastSave="0" documentId="13_ncr:1_{BF3716AD-412D-4C16-ACBD-6BB550204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号様式" sheetId="28" r:id="rId1"/>
    <sheet name="5号様式②" sheetId="29" r:id="rId2"/>
  </sheets>
  <definedNames>
    <definedName name="_xlnm.Print_Area" localSheetId="0">'5号様式'!$A$1:$K$37</definedName>
    <definedName name="_xlnm.Print_Area" localSheetId="1">'5号様式②'!$A$1:$F$44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9" l="1"/>
  <c r="F74" i="29"/>
  <c r="F73" i="29"/>
  <c r="F72" i="29"/>
  <c r="F71" i="29"/>
  <c r="C34" i="29" s="1"/>
  <c r="F70" i="29"/>
  <c r="F69" i="29"/>
  <c r="F68" i="29"/>
  <c r="C35" i="29" s="1"/>
  <c r="F67" i="29"/>
  <c r="F66" i="29"/>
  <c r="F65" i="29"/>
  <c r="F64" i="29"/>
  <c r="F63" i="29"/>
  <c r="H32" i="29"/>
  <c r="H35" i="29" l="1"/>
  <c r="E35" i="29" s="1"/>
  <c r="H34" i="29"/>
  <c r="E34" i="29" s="1"/>
  <c r="C33" i="29"/>
  <c r="E33" i="29" s="1"/>
  <c r="H36" i="29" l="1"/>
  <c r="E36" i="29" s="1"/>
</calcChain>
</file>

<file path=xl/sharedStrings.xml><?xml version="1.0" encoding="utf-8"?>
<sst xmlns="http://schemas.openxmlformats.org/spreadsheetml/2006/main" count="81" uniqueCount="63">
  <si>
    <t>＜申請者＞</t>
    <rPh sb="1" eb="4">
      <t>シンセイシャ</t>
    </rPh>
    <phoneticPr fontId="1"/>
  </si>
  <si>
    <t>郵便番号　〒</t>
    <rPh sb="0" eb="4">
      <t>ユウビンバンゴウ</t>
    </rPh>
    <phoneticPr fontId="1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</si>
  <si>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</si>
  <si>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</si>
  <si>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</si>
  <si>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</si>
  <si>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</t>
    <phoneticPr fontId="1"/>
  </si>
  <si>
    <t>登記住所・所在地</t>
    <rPh sb="0" eb="2">
      <t>トウキ</t>
    </rPh>
    <rPh sb="2" eb="4">
      <t>ジュウショ</t>
    </rPh>
    <rPh sb="5" eb="8">
      <t>ショザイチ</t>
    </rPh>
    <phoneticPr fontId="1"/>
  </si>
  <si>
    <t>（要ハイフン入力）</t>
    <rPh sb="1" eb="2">
      <t>ヨウ</t>
    </rPh>
    <rPh sb="6" eb="8">
      <t>ニュウリョク</t>
    </rPh>
    <phoneticPr fontId="1"/>
  </si>
  <si>
    <t>←姓名の間は全角スペース</t>
    <rPh sb="1" eb="3">
      <t>セイメイ</t>
    </rPh>
    <rPh sb="4" eb="5">
      <t>アイダ</t>
    </rPh>
    <rPh sb="6" eb="8">
      <t>ゼンカク</t>
    </rPh>
    <phoneticPr fontId="1"/>
  </si>
  <si>
    <t>←半角数字</t>
    <phoneticPr fontId="1"/>
  </si>
  <si>
    <t>←都道府県名から記載</t>
    <phoneticPr fontId="1"/>
  </si>
  <si>
    <t>印</t>
    <rPh sb="0" eb="1">
      <t>イン</t>
    </rPh>
    <phoneticPr fontId="1"/>
  </si>
  <si>
    <t>←経費項目はプルダウンリスト（▽タブ）から選択してください</t>
    <rPh sb="1" eb="3">
      <t>ケイヒ</t>
    </rPh>
    <rPh sb="3" eb="5">
      <t>コウモク</t>
    </rPh>
    <phoneticPr fontId="1"/>
  </si>
  <si>
    <t>支出先</t>
    <rPh sb="0" eb="2">
      <t>シシュツ</t>
    </rPh>
    <rPh sb="2" eb="3">
      <t>サキ</t>
    </rPh>
    <phoneticPr fontId="1"/>
  </si>
  <si>
    <t>着手</t>
    <rPh sb="0" eb="2">
      <t>チャクシュ</t>
    </rPh>
    <phoneticPr fontId="1"/>
  </si>
  <si>
    <t>完了</t>
    <rPh sb="0" eb="2">
      <t>カンリョウ</t>
    </rPh>
    <phoneticPr fontId="1"/>
  </si>
  <si>
    <t>令和</t>
    <phoneticPr fontId="1"/>
  </si>
  <si>
    <t>代表者役職・氏名</t>
    <rPh sb="0" eb="3">
      <t>ダイヒョウシャ</t>
    </rPh>
    <rPh sb="3" eb="4">
      <t>ヤク</t>
    </rPh>
    <rPh sb="4" eb="5">
      <t>ショク</t>
    </rPh>
    <rPh sb="6" eb="8">
      <t>シメイ</t>
    </rPh>
    <phoneticPr fontId="1"/>
  </si>
  <si>
    <t>1  事業の内容(具体的な取組み内容）</t>
    <rPh sb="3" eb="5">
      <t>ジギョウ</t>
    </rPh>
    <rPh sb="6" eb="8">
      <t>ナイヨウ</t>
    </rPh>
    <rPh sb="9" eb="11">
      <t>グタイ</t>
    </rPh>
    <rPh sb="11" eb="12">
      <t>テキ</t>
    </rPh>
    <rPh sb="13" eb="15">
      <t>トリク</t>
    </rPh>
    <rPh sb="16" eb="18">
      <t>ナイヨウ</t>
    </rPh>
    <phoneticPr fontId="1"/>
  </si>
  <si>
    <t>№</t>
    <phoneticPr fontId="1"/>
  </si>
  <si>
    <t>経費項目</t>
    <rPh sb="0" eb="2">
      <t>ケイヒ</t>
    </rPh>
    <rPh sb="2" eb="4">
      <t>コウモク</t>
    </rPh>
    <phoneticPr fontId="1"/>
  </si>
  <si>
    <t>経費内容</t>
    <rPh sb="0" eb="2">
      <t>ケイヒ</t>
    </rPh>
    <rPh sb="2" eb="4">
      <t>ナイヨウ</t>
    </rPh>
    <phoneticPr fontId="1"/>
  </si>
  <si>
    <r>
      <t>支出額</t>
    </r>
    <r>
      <rPr>
        <sz val="9"/>
        <color theme="1"/>
        <rFont val="ＭＳ ゴシック"/>
        <family val="3"/>
        <charset val="128"/>
      </rPr>
      <t>(税抜)</t>
    </r>
    <rPh sb="5" eb="6">
      <t>ヌ</t>
    </rPh>
    <phoneticPr fontId="1"/>
  </si>
  <si>
    <t>例</t>
    <rPh sb="0" eb="1">
      <t>レイ</t>
    </rPh>
    <phoneticPr fontId="1"/>
  </si>
  <si>
    <t>●×㈱</t>
    <phoneticPr fontId="1"/>
  </si>
  <si>
    <t>※適宜行を追加してください</t>
    <rPh sb="1" eb="3">
      <t>テキギ</t>
    </rPh>
    <rPh sb="3" eb="4">
      <t>ギョウ</t>
    </rPh>
    <rPh sb="5" eb="7">
      <t>ツイカ</t>
    </rPh>
    <phoneticPr fontId="1"/>
  </si>
  <si>
    <t>※各経費の根拠となる見積書等のコピーを添付してください</t>
    <rPh sb="1" eb="4">
      <t>カクケイヒ</t>
    </rPh>
    <rPh sb="5" eb="7">
      <t>コンキョ</t>
    </rPh>
    <rPh sb="10" eb="13">
      <t>ミツモリショ</t>
    </rPh>
    <rPh sb="13" eb="14">
      <t>トウ</t>
    </rPh>
    <rPh sb="19" eb="21">
      <t>テンプ</t>
    </rPh>
    <phoneticPr fontId="1"/>
  </si>
  <si>
    <t>※ 経費項目の一覧</t>
    <rPh sb="2" eb="4">
      <t>ケイヒ</t>
    </rPh>
    <rPh sb="4" eb="6">
      <t>コウモク</t>
    </rPh>
    <rPh sb="7" eb="9">
      <t>イチラン</t>
    </rPh>
    <phoneticPr fontId="1"/>
  </si>
  <si>
    <t>２  経費の配分</t>
    <rPh sb="3" eb="5">
      <t>ケイヒ</t>
    </rPh>
    <rPh sb="6" eb="8">
      <t>ハイブン</t>
    </rPh>
    <phoneticPr fontId="1"/>
  </si>
  <si>
    <t>支払完了日</t>
    <rPh sb="0" eb="2">
      <t>シハラ</t>
    </rPh>
    <rPh sb="2" eb="5">
      <t>カンリョウビ</t>
    </rPh>
    <phoneticPr fontId="1"/>
  </si>
  <si>
    <t>３  補助金額</t>
    <rPh sb="3" eb="7">
      <t>ホジョキンガク</t>
    </rPh>
    <phoneticPr fontId="1"/>
  </si>
  <si>
    <t>補助率（1/2又は2/3）</t>
    <rPh sb="0" eb="3">
      <t>ホジョリツ</t>
    </rPh>
    <phoneticPr fontId="1"/>
  </si>
  <si>
    <t>※補助対象経費に１／２（小規模事業者の場合、２／３）をかけて算出される額と３００万円のいずれか低い額</t>
    <rPh sb="1" eb="5">
      <t>ホジョタイショウ</t>
    </rPh>
    <rPh sb="12" eb="15">
      <t>ショウキボ</t>
    </rPh>
    <rPh sb="15" eb="18">
      <t>ジギョウシャ</t>
    </rPh>
    <rPh sb="19" eb="21">
      <t>バアイ</t>
    </rPh>
    <phoneticPr fontId="1"/>
  </si>
  <si>
    <t>４.事業実施時期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</si>
  <si>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</si>
  <si>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</si>
  <si>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対象経費の1/2又は2/3</t>
    <rPh sb="0" eb="4">
      <t>タイショウケイヒ</t>
    </rPh>
    <rPh sb="8" eb="9">
      <t>マタ</t>
    </rPh>
    <phoneticPr fontId="1"/>
  </si>
  <si>
    <t>補助率(計算用)</t>
    <rPh sb="0" eb="3">
      <t>ホジョリツ</t>
    </rPh>
    <rPh sb="4" eb="7">
      <t>ケイサンヨウ</t>
    </rPh>
    <phoneticPr fontId="1"/>
  </si>
  <si>
    <t>対象経費×補助率</t>
    <rPh sb="0" eb="4">
      <t>タイショウケイヒ</t>
    </rPh>
    <rPh sb="5" eb="8">
      <t>ホジョリツ</t>
    </rPh>
    <phoneticPr fontId="1"/>
  </si>
  <si>
    <t>補助金額</t>
    <rPh sb="0" eb="4">
      <t>ホジョキンガク</t>
    </rPh>
    <phoneticPr fontId="1"/>
  </si>
  <si>
    <t>石川県チャレンジ支援補助金事務局　御中</t>
    <rPh sb="0" eb="3">
      <t>イシカワケン</t>
    </rPh>
    <rPh sb="8" eb="10">
      <t>シエン</t>
    </rPh>
    <rPh sb="10" eb="13">
      <t>ホジョキン</t>
    </rPh>
    <rPh sb="13" eb="16">
      <t>ジムキョク</t>
    </rPh>
    <rPh sb="17" eb="19">
      <t>オンチュウ</t>
    </rPh>
    <phoneticPr fontId="1"/>
  </si>
  <si>
    <t>チャレンジ支援補助金　実績報告書</t>
    <rPh sb="5" eb="7">
      <t>シエン</t>
    </rPh>
    <rPh sb="7" eb="10">
      <t>ホジョキン</t>
    </rPh>
    <phoneticPr fontId="1"/>
  </si>
  <si>
    <t>　チャレンジ支援補助金事業を下記のとおり実施したので、関係書類を添えて報告いたします。</t>
    <rPh sb="6" eb="8">
      <t>シエン</t>
    </rPh>
    <rPh sb="8" eb="11">
      <t>ホジョキン</t>
    </rPh>
    <phoneticPr fontId="1"/>
  </si>
  <si>
    <t>①システム構築費</t>
    <rPh sb="5" eb="8">
      <t>コウチクヒ</t>
    </rPh>
    <phoneticPr fontId="1"/>
  </si>
  <si>
    <t>②広告宣伝・販売促進</t>
    <rPh sb="1" eb="3">
      <t>コウコク</t>
    </rPh>
    <rPh sb="3" eb="5">
      <t>センデン</t>
    </rPh>
    <rPh sb="6" eb="8">
      <t>ハンバイ</t>
    </rPh>
    <rPh sb="8" eb="10">
      <t>ソクシン</t>
    </rPh>
    <phoneticPr fontId="1"/>
  </si>
  <si>
    <t>③専門家経費</t>
    <rPh sb="1" eb="4">
      <t>センモンカ</t>
    </rPh>
    <rPh sb="4" eb="6">
      <t>ケイヒ</t>
    </rPh>
    <phoneticPr fontId="1"/>
  </si>
  <si>
    <t>④新商品開発費</t>
    <rPh sb="1" eb="4">
      <t>シンショウヒン</t>
    </rPh>
    <rPh sb="4" eb="7">
      <t>カイハツヒ</t>
    </rPh>
    <phoneticPr fontId="1"/>
  </si>
  <si>
    <t>⑤-１備品購入費</t>
    <rPh sb="3" eb="5">
      <t>ビヒン</t>
    </rPh>
    <rPh sb="5" eb="8">
      <t>コウニュウヒ</t>
    </rPh>
    <phoneticPr fontId="1"/>
  </si>
  <si>
    <t>⑤-２備品購入費（PC等の汎用機器）</t>
    <rPh sb="3" eb="8">
      <t>ビヒンコウニュウヒ</t>
    </rPh>
    <rPh sb="11" eb="12">
      <t>ナド</t>
    </rPh>
    <rPh sb="13" eb="15">
      <t>ハンヨウ</t>
    </rPh>
    <rPh sb="15" eb="17">
      <t>キキ</t>
    </rPh>
    <phoneticPr fontId="1"/>
  </si>
  <si>
    <t>⑥借料</t>
    <rPh sb="1" eb="3">
      <t>シャクリョウ</t>
    </rPh>
    <phoneticPr fontId="1"/>
  </si>
  <si>
    <t>⑦クラウドサービス利用費</t>
    <rPh sb="9" eb="12">
      <t>リヨウヒ</t>
    </rPh>
    <phoneticPr fontId="1"/>
  </si>
  <si>
    <t>⑧車両購入費</t>
    <rPh sb="1" eb="3">
      <t>シャリョウ</t>
    </rPh>
    <rPh sb="3" eb="6">
      <t>コウニュウヒ</t>
    </rPh>
    <phoneticPr fontId="1"/>
  </si>
  <si>
    <t>⑨運搬費</t>
    <rPh sb="1" eb="4">
      <t>ウンパンヒ</t>
    </rPh>
    <phoneticPr fontId="1"/>
  </si>
  <si>
    <t>⑩施設・設備処分費</t>
    <rPh sb="1" eb="3">
      <t>シセツ</t>
    </rPh>
    <rPh sb="4" eb="6">
      <t>セツビ</t>
    </rPh>
    <rPh sb="6" eb="9">
      <t>ショブンヒ</t>
    </rPh>
    <phoneticPr fontId="1"/>
  </si>
  <si>
    <t>⑪委託・外注費</t>
    <rPh sb="1" eb="3">
      <t>イタク</t>
    </rPh>
    <rPh sb="4" eb="7">
      <t>ガイチュウヒ</t>
    </rPh>
    <phoneticPr fontId="1"/>
  </si>
  <si>
    <t>予約管理システム開発委託費</t>
    <rPh sb="0" eb="2">
      <t>ヨヤク</t>
    </rPh>
    <rPh sb="2" eb="4">
      <t>カンリ</t>
    </rPh>
    <rPh sb="8" eb="10">
      <t>カイハツ</t>
    </rPh>
    <rPh sb="10" eb="13">
      <t>イタクヒ</t>
    </rPh>
    <phoneticPr fontId="1"/>
  </si>
  <si>
    <r>
      <t xml:space="preserve">⑤-２備品購入費（PC等の汎用機器）
</t>
    </r>
    <r>
      <rPr>
        <b/>
        <sz val="10"/>
        <color theme="1"/>
        <rFont val="ＭＳ ゴシック"/>
        <family val="3"/>
        <charset val="128"/>
      </rPr>
      <t>※補助上限額10万円</t>
    </r>
    <rPh sb="20" eb="22">
      <t>ホジョ</t>
    </rPh>
    <rPh sb="22" eb="24">
      <t>ジョウゲン</t>
    </rPh>
    <rPh sb="24" eb="25">
      <t>ガク</t>
    </rPh>
    <rPh sb="27" eb="29">
      <t>マンエン</t>
    </rPh>
    <phoneticPr fontId="1"/>
  </si>
  <si>
    <r>
      <t xml:space="preserve">⑧車両購入費
</t>
    </r>
    <r>
      <rPr>
        <b/>
        <sz val="10"/>
        <color theme="1"/>
        <rFont val="ＭＳ ゴシック"/>
        <family val="3"/>
        <charset val="128"/>
      </rPr>
      <t>※補助上限額50万円</t>
    </r>
    <rPh sb="1" eb="3">
      <t>シャリョウ</t>
    </rPh>
    <rPh sb="3" eb="6">
      <t>コウニュウヒ</t>
    </rPh>
    <rPh sb="8" eb="10">
      <t>ホジョ</t>
    </rPh>
    <rPh sb="10" eb="12">
      <t>ジョウゲン</t>
    </rPh>
    <rPh sb="12" eb="13">
      <t>ガク</t>
    </rPh>
    <rPh sb="15" eb="17">
      <t>マンエン</t>
    </rPh>
    <phoneticPr fontId="1"/>
  </si>
  <si>
    <t>2/3</t>
  </si>
  <si>
    <t>イスの購入費（4万円×10）</t>
    <rPh sb="3" eb="6">
      <t>コウニュウヒ</t>
    </rPh>
    <rPh sb="8" eb="10">
      <t>マンエン</t>
    </rPh>
    <phoneticPr fontId="1"/>
  </si>
  <si>
    <t>第５号様式</t>
    <rPh sb="0" eb="1">
      <t>ダイ</t>
    </rPh>
    <phoneticPr fontId="1"/>
  </si>
  <si>
    <t>①～⑤-1、⑥、⑦、
⑨～⑪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</si>
</sst>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&quot;円&quot;"/>
    <numFmt numFmtId="178" formatCode="#,##0_);[Red]\(#,##0\)"/>
  </numFmts>
  <fonts count="34" x14ac:knownFonts="1">
    <font>
      <sz val="12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10"/>
      <color theme="1"/>
      <name val="BIZ UDPゴシック"/>
      <family val="2"/>
      <charset val="128"/>
    </font>
    <font>
      <sz val="12"/>
      <color rgb="FF0000FF"/>
      <name val="BIZ UDPゴシック"/>
      <family val="2"/>
      <charset val="128"/>
    </font>
    <font>
      <sz val="14"/>
      <color theme="1"/>
      <name val="BIZ UDPゴシック"/>
      <family val="2"/>
      <charset val="128"/>
    </font>
    <font>
      <sz val="10"/>
      <color theme="1"/>
      <name val="BIZ UDP明朝 Medium"/>
      <family val="1"/>
      <charset val="128"/>
    </font>
    <font>
      <sz val="12"/>
      <color rgb="FF0000FF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2"/>
      <charset val="128"/>
    </font>
    <font>
      <sz val="18"/>
      <color theme="1"/>
      <name val="BIZ UDPゴシック"/>
      <family val="2"/>
      <charset val="128"/>
    </font>
    <font>
      <sz val="16"/>
      <color theme="1"/>
      <name val="BIZ UDPゴシック"/>
      <family val="3"/>
      <charset val="128"/>
    </font>
    <font>
      <sz val="16"/>
      <color rgb="FF0000FF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rgb="FF0000FF"/>
      <name val="BIZ UDPゴシック"/>
      <family val="2"/>
      <charset val="128"/>
    </font>
    <font>
      <sz val="18"/>
      <color theme="1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theme="1"/>
      <name val="BIZ UDP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6" fillId="0" borderId="0" xfId="0" applyFont="1" applyAlignment="1">
      <alignment horizontal="left" vertical="center" inden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3" xfId="0" applyFont="1" applyBorder="1" applyAlignment="1"/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 wrapText="1" shrinkToFit="1"/>
    </xf>
    <xf numFmtId="0" fontId="25" fillId="3" borderId="1" xfId="0" applyFont="1" applyFill="1" applyBorder="1">
      <alignment vertical="center"/>
    </xf>
    <xf numFmtId="178" fontId="26" fillId="3" borderId="1" xfId="0" applyNumberFormat="1" applyFont="1" applyFill="1" applyBorder="1" applyAlignment="1">
      <alignment vertical="center" shrinkToFit="1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vertical="center" wrapText="1" shrinkToFit="1"/>
      <protection locked="0"/>
    </xf>
    <xf numFmtId="178" fontId="21" fillId="2" borderId="1" xfId="0" applyNumberFormat="1" applyFont="1" applyFill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vertical="center" wrapText="1"/>
      <protection locked="0"/>
    </xf>
    <xf numFmtId="176" fontId="21" fillId="2" borderId="1" xfId="0" applyNumberFormat="1" applyFont="1" applyFill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centerContinuous" vertical="center"/>
    </xf>
    <xf numFmtId="0" fontId="21" fillId="0" borderId="12" xfId="0" applyFont="1" applyBorder="1" applyAlignment="1">
      <alignment horizontal="right" vertical="center" indent="2"/>
    </xf>
    <xf numFmtId="176" fontId="21" fillId="0" borderId="11" xfId="0" applyNumberFormat="1" applyFont="1" applyBorder="1" applyAlignment="1">
      <alignment vertical="center" shrinkToFit="1"/>
    </xf>
    <xf numFmtId="0" fontId="2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27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Continuous" vertical="center"/>
    </xf>
    <xf numFmtId="176" fontId="8" fillId="0" borderId="0" xfId="0" applyNumberFormat="1" applyFont="1" applyAlignment="1">
      <alignment vertical="center" wrapText="1" shrinkToFi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6" fillId="0" borderId="0" xfId="0" applyFont="1" applyAlignment="1">
      <alignment horizontal="center" vertical="center"/>
    </xf>
    <xf numFmtId="57" fontId="26" fillId="3" borderId="1" xfId="0" applyNumberFormat="1" applyFont="1" applyFill="1" applyBorder="1" applyAlignment="1">
      <alignment horizontal="left" vertical="center" shrinkToFit="1"/>
    </xf>
    <xf numFmtId="0" fontId="21" fillId="2" borderId="1" xfId="0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12" fontId="5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0" fontId="21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inden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 shrinkToFit="1"/>
    </xf>
    <xf numFmtId="177" fontId="22" fillId="0" borderId="1" xfId="3" applyNumberFormat="1" applyFont="1" applyBorder="1">
      <alignment vertical="center"/>
    </xf>
    <xf numFmtId="176" fontId="28" fillId="0" borderId="0" xfId="0" applyNumberFormat="1" applyFont="1">
      <alignment vertical="center"/>
    </xf>
    <xf numFmtId="12" fontId="28" fillId="0" borderId="0" xfId="0" applyNumberFormat="1" applyFont="1" applyAlignment="1">
      <alignment horizontal="center" vertical="center"/>
    </xf>
    <xf numFmtId="12" fontId="21" fillId="0" borderId="16" xfId="0" applyNumberFormat="1" applyFont="1" applyBorder="1" applyAlignment="1">
      <alignment horizontal="center" vertical="center"/>
    </xf>
    <xf numFmtId="0" fontId="21" fillId="5" borderId="15" xfId="0" applyFont="1" applyFill="1" applyBorder="1" applyAlignment="1">
      <alignment vertical="center" shrinkToFit="1"/>
    </xf>
    <xf numFmtId="3" fontId="21" fillId="0" borderId="16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vertical="center" shrinkToFit="1"/>
    </xf>
    <xf numFmtId="0" fontId="21" fillId="0" borderId="3" xfId="0" applyFont="1" applyFill="1" applyBorder="1" applyAlignment="1">
      <alignment vertical="center" shrinkToFit="1"/>
    </xf>
    <xf numFmtId="176" fontId="24" fillId="0" borderId="3" xfId="0" applyNumberFormat="1" applyFont="1" applyFill="1" applyBorder="1" applyAlignment="1">
      <alignment vertical="center" shrinkToFit="1"/>
    </xf>
    <xf numFmtId="176" fontId="24" fillId="0" borderId="0" xfId="0" applyNumberFormat="1" applyFont="1" applyFill="1" applyAlignment="1">
      <alignment vertical="center" shrinkToFit="1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21" fillId="0" borderId="1" xfId="0" applyFont="1" applyBorder="1" applyAlignment="1">
      <alignment horizontal="center" vertical="center" wrapText="1" shrinkToFit="1"/>
    </xf>
    <xf numFmtId="0" fontId="25" fillId="3" borderId="1" xfId="0" applyFont="1" applyFill="1" applyBorder="1" applyAlignment="1">
      <alignment vertical="center" shrinkToFit="1"/>
    </xf>
    <xf numFmtId="0" fontId="0" fillId="0" borderId="0" xfId="0" applyProtection="1">
      <alignment vertical="center"/>
    </xf>
    <xf numFmtId="0" fontId="7" fillId="0" borderId="0" xfId="0" applyFo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20" fontId="0" fillId="0" borderId="0" xfId="0" applyNumberForma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7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5" xfId="0" applyBorder="1" applyProtection="1">
      <alignment vertical="center"/>
    </xf>
    <xf numFmtId="0" fontId="8" fillId="0" borderId="9" xfId="0" applyFont="1" applyBorder="1" applyAlignment="1" applyProtection="1">
      <alignment vertical="center" shrinkToFit="1"/>
    </xf>
    <xf numFmtId="0" fontId="10" fillId="0" borderId="0" xfId="0" applyFont="1" applyProtection="1">
      <alignment vertical="center"/>
    </xf>
    <xf numFmtId="0" fontId="11" fillId="0" borderId="9" xfId="0" applyFont="1" applyBorder="1" applyAlignment="1" applyProtection="1">
      <alignment vertical="center" shrinkToFit="1"/>
    </xf>
    <xf numFmtId="49" fontId="0" fillId="0" borderId="5" xfId="0" applyNumberFormat="1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12" fillId="0" borderId="2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13" fillId="0" borderId="0" xfId="0" applyFont="1" applyAlignment="1" applyProtection="1">
      <alignment horizontal="centerContinuous" vertical="center" wrapText="1"/>
    </xf>
    <xf numFmtId="0" fontId="14" fillId="0" borderId="0" xfId="0" applyFont="1" applyAlignment="1" applyProtection="1">
      <alignment horizontal="centerContinuous" vertical="center"/>
    </xf>
    <xf numFmtId="0" fontId="15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wrapText="1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16" fillId="2" borderId="10" xfId="0" applyFont="1" applyFill="1" applyBorder="1" applyAlignment="1" applyProtection="1">
      <alignment horizontal="left" vertical="center"/>
      <protection locked="0"/>
    </xf>
    <xf numFmtId="0" fontId="16" fillId="2" borderId="8" xfId="0" applyFont="1" applyFill="1" applyBorder="1" applyAlignment="1" applyProtection="1">
      <alignment horizontal="left" vertical="center"/>
      <protection locked="0"/>
    </xf>
    <xf numFmtId="0" fontId="16" fillId="2" borderId="9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16" fillId="2" borderId="4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vertical="center" shrinkToFit="1"/>
      <protection locked="0"/>
    </xf>
    <xf numFmtId="49" fontId="9" fillId="0" borderId="0" xfId="0" applyNumberFormat="1" applyFont="1" applyAlignment="1" applyProtection="1">
      <alignment horizontal="left" vertical="center"/>
    </xf>
    <xf numFmtId="49" fontId="9" fillId="0" borderId="5" xfId="0" applyNumberFormat="1" applyFont="1" applyBorder="1" applyAlignment="1" applyProtection="1">
      <alignment horizontal="left" vertical="center"/>
    </xf>
    <xf numFmtId="49" fontId="0" fillId="2" borderId="3" xfId="0" applyNumberFormat="1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center" vertical="center"/>
    </xf>
    <xf numFmtId="0" fontId="30" fillId="2" borderId="3" xfId="0" applyFont="1" applyFill="1" applyBorder="1" applyAlignment="1" applyProtection="1">
      <alignment horizontal="center" vertical="center"/>
      <protection locked="0"/>
    </xf>
    <xf numFmtId="49" fontId="22" fillId="2" borderId="6" xfId="0" quotePrefix="1" applyNumberFormat="1" applyFont="1" applyFill="1" applyBorder="1" applyAlignment="1" applyProtection="1">
      <alignment horizontal="center" vertical="center"/>
      <protection locked="0"/>
    </xf>
    <xf numFmtId="49" fontId="22" fillId="2" borderId="13" xfId="0" applyNumberFormat="1" applyFont="1" applyFill="1" applyBorder="1" applyAlignment="1" applyProtection="1">
      <alignment horizontal="center" vertical="center"/>
      <protection locked="0"/>
    </xf>
    <xf numFmtId="49" fontId="22" fillId="2" borderId="14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177" fontId="22" fillId="0" borderId="1" xfId="3" applyNumberFormat="1" applyFont="1" applyBorder="1" applyAlignment="1">
      <alignment horizontal="right" vertical="center"/>
    </xf>
    <xf numFmtId="177" fontId="22" fillId="0" borderId="6" xfId="3" applyNumberFormat="1" applyFont="1" applyBorder="1" applyAlignment="1">
      <alignment horizontal="right" vertical="center"/>
    </xf>
    <xf numFmtId="177" fontId="28" fillId="4" borderId="17" xfId="0" applyNumberFormat="1" applyFont="1" applyFill="1" applyBorder="1" applyAlignment="1">
      <alignment horizontal="right" vertical="center" shrinkToFit="1"/>
    </xf>
    <xf numFmtId="177" fontId="28" fillId="4" borderId="18" xfId="0" applyNumberFormat="1" applyFont="1" applyFill="1" applyBorder="1" applyAlignment="1">
      <alignment horizontal="right" vertical="center" shrinkToFi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00FF00"/>
      <color rgb="FF0000FF"/>
      <color rgb="FFCCCCFF"/>
      <color rgb="FF32AF32"/>
      <color rgb="FFCCFFFF"/>
      <color rgb="FF99CCFF"/>
      <color rgb="FFFF99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0</xdr:row>
      <xdr:rowOff>146602</xdr:rowOff>
    </xdr:from>
    <xdr:to>
      <xdr:col>10</xdr:col>
      <xdr:colOff>295274</xdr:colOff>
      <xdr:row>2</xdr:row>
      <xdr:rowOff>30645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FE71D40-4607-46F3-A58D-374E6220551F}"/>
            </a:ext>
          </a:extLst>
        </xdr:cNvPr>
        <xdr:cNvSpPr/>
      </xdr:nvSpPr>
      <xdr:spPr>
        <a:xfrm>
          <a:off x="4838699" y="149777"/>
          <a:ext cx="984250" cy="252343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88106</xdr:rowOff>
    </xdr:from>
    <xdr:to>
      <xdr:col>5</xdr:col>
      <xdr:colOff>1564481</xdr:colOff>
      <xdr:row>1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55F2D74-F00A-4C9B-ACC7-7853E0A3B91F}"/>
            </a:ext>
          </a:extLst>
        </xdr:cNvPr>
        <xdr:cNvSpPr txBox="1"/>
      </xdr:nvSpPr>
      <xdr:spPr>
        <a:xfrm>
          <a:off x="7258050" y="88106"/>
          <a:ext cx="1250156" cy="2071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第５様式</a:t>
          </a:r>
          <a:endParaRPr kumimoji="1" lang="en-US" altLang="ja-JP" sz="1000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2EB51-2BBA-4295-8AE6-AE582FEC007E}">
  <sheetPr>
    <tabColor theme="7" tint="0.79998168889431442"/>
    <pageSetUpPr fitToPage="1"/>
  </sheetPr>
  <dimension ref="A2:L46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3" width="8.6640625" style="70"/>
    <col min="4" max="6" width="3.5" style="70" customWidth="1"/>
    <col min="7" max="7" width="1.33203125" style="70" customWidth="1"/>
    <col min="8" max="11" width="3.5" style="70" customWidth="1"/>
    <col min="12" max="12" width="3.5" style="71" customWidth="1"/>
    <col min="13" max="16384" width="8.6640625" style="70"/>
  </cols>
  <sheetData>
    <row r="2" spans="1:12" x14ac:dyDescent="0.15">
      <c r="I2" s="109" t="s">
        <v>61</v>
      </c>
      <c r="J2" s="109"/>
      <c r="K2" s="109"/>
    </row>
    <row r="3" spans="1:12" ht="21" customHeight="1" x14ac:dyDescent="0.15">
      <c r="A3" s="72"/>
    </row>
    <row r="4" spans="1:12" ht="22.5" customHeight="1" x14ac:dyDescent="0.15">
      <c r="D4" s="73" t="s">
        <v>17</v>
      </c>
      <c r="E4" s="4"/>
      <c r="F4" s="73" t="s">
        <v>3</v>
      </c>
      <c r="G4" s="73"/>
      <c r="H4" s="4"/>
      <c r="I4" s="73" t="s">
        <v>4</v>
      </c>
      <c r="J4" s="4"/>
      <c r="K4" s="74" t="s">
        <v>5</v>
      </c>
    </row>
    <row r="5" spans="1:12" ht="22.5" customHeight="1" x14ac:dyDescent="0.15"/>
    <row r="6" spans="1:12" ht="22.5" customHeight="1" x14ac:dyDescent="0.15">
      <c r="A6" s="72" t="s">
        <v>41</v>
      </c>
      <c r="B6" s="75"/>
    </row>
    <row r="7" spans="1:12" ht="22.5" customHeight="1" x14ac:dyDescent="0.15"/>
    <row r="8" spans="1:12" ht="9" customHeight="1" x14ac:dyDescent="0.15">
      <c r="C8" s="76"/>
      <c r="D8" s="77"/>
      <c r="E8" s="77"/>
      <c r="F8" s="77"/>
      <c r="G8" s="77"/>
      <c r="H8" s="77"/>
      <c r="I8" s="77"/>
      <c r="J8" s="77"/>
      <c r="K8" s="78"/>
    </row>
    <row r="9" spans="1:12" ht="25.5" customHeight="1" x14ac:dyDescent="0.15">
      <c r="C9" s="79" t="s">
        <v>0</v>
      </c>
      <c r="K9" s="80"/>
    </row>
    <row r="10" spans="1:12" ht="25.5" customHeight="1" x14ac:dyDescent="0.15">
      <c r="C10" s="81" t="s">
        <v>1</v>
      </c>
      <c r="D10" s="110"/>
      <c r="E10" s="110"/>
      <c r="F10" s="110"/>
      <c r="G10" s="110"/>
      <c r="H10" s="110"/>
      <c r="I10" s="111" t="s">
        <v>8</v>
      </c>
      <c r="J10" s="111"/>
      <c r="K10" s="112"/>
      <c r="L10" s="71" t="s">
        <v>10</v>
      </c>
    </row>
    <row r="11" spans="1:12" ht="6" customHeight="1" x14ac:dyDescent="0.15">
      <c r="C11" s="79"/>
      <c r="E11" s="73"/>
      <c r="K11" s="80"/>
      <c r="L11" s="82"/>
    </row>
    <row r="12" spans="1:12" ht="25.5" customHeight="1" x14ac:dyDescent="0.15">
      <c r="C12" s="83" t="s">
        <v>7</v>
      </c>
      <c r="D12" s="113"/>
      <c r="E12" s="113"/>
      <c r="F12" s="113"/>
      <c r="G12" s="113"/>
      <c r="H12" s="113"/>
      <c r="I12" s="113"/>
      <c r="J12" s="113"/>
      <c r="K12" s="84"/>
      <c r="L12" s="71" t="s">
        <v>11</v>
      </c>
    </row>
    <row r="13" spans="1:12" ht="6" customHeight="1" x14ac:dyDescent="0.15">
      <c r="C13" s="79"/>
      <c r="D13" s="73"/>
      <c r="E13" s="73"/>
      <c r="F13" s="73"/>
      <c r="K13" s="80"/>
      <c r="L13" s="82"/>
    </row>
    <row r="14" spans="1:12" ht="25.5" customHeight="1" x14ac:dyDescent="0.15">
      <c r="C14" s="83" t="s">
        <v>2</v>
      </c>
      <c r="D14" s="114"/>
      <c r="E14" s="114"/>
      <c r="F14" s="114"/>
      <c r="G14" s="114"/>
      <c r="H14" s="114"/>
      <c r="I14" s="114"/>
      <c r="J14" s="114"/>
      <c r="K14" s="85"/>
    </row>
    <row r="15" spans="1:12" ht="6" customHeight="1" x14ac:dyDescent="0.15">
      <c r="C15" s="86"/>
      <c r="D15" s="73"/>
      <c r="E15" s="73"/>
      <c r="F15" s="73"/>
      <c r="K15" s="80"/>
      <c r="L15" s="82"/>
    </row>
    <row r="16" spans="1:12" ht="25.5" customHeight="1" x14ac:dyDescent="0.15">
      <c r="C16" s="83" t="s">
        <v>18</v>
      </c>
      <c r="D16" s="115"/>
      <c r="E16" s="115"/>
      <c r="F16" s="115"/>
      <c r="G16" s="87" t="s">
        <v>6</v>
      </c>
      <c r="H16" s="114"/>
      <c r="I16" s="114"/>
      <c r="J16" s="114"/>
      <c r="K16" s="88" t="s">
        <v>12</v>
      </c>
      <c r="L16" s="71" t="s">
        <v>9</v>
      </c>
    </row>
    <row r="17" spans="1:12" ht="9" customHeight="1" x14ac:dyDescent="0.15">
      <c r="C17" s="89"/>
      <c r="D17" s="90"/>
      <c r="E17" s="91"/>
      <c r="F17" s="91"/>
      <c r="G17" s="91"/>
      <c r="H17" s="91"/>
      <c r="I17" s="91"/>
      <c r="J17" s="91"/>
      <c r="K17" s="92"/>
    </row>
    <row r="18" spans="1:12" ht="25.5" customHeight="1" x14ac:dyDescent="0.15"/>
    <row r="19" spans="1:12" s="96" customFormat="1" ht="43.5" customHeight="1" x14ac:dyDescent="0.15">
      <c r="A19" s="93" t="s">
        <v>42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5"/>
    </row>
    <row r="20" spans="1:12" ht="25.5" customHeight="1" x14ac:dyDescent="0.15"/>
    <row r="21" spans="1:12" ht="18.600000000000001" customHeight="1" x14ac:dyDescent="0.15">
      <c r="A21" s="99" t="s">
        <v>43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  <row r="22" spans="1:12" ht="24.6" customHeight="1" x14ac:dyDescent="0.1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2" ht="25.5" customHeight="1" x14ac:dyDescent="0.15"/>
    <row r="24" spans="1:12" ht="20.25" customHeight="1" x14ac:dyDescent="0.15">
      <c r="A24" s="97" t="s">
        <v>19</v>
      </c>
    </row>
    <row r="25" spans="1:12" x14ac:dyDescent="0.1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2"/>
    </row>
    <row r="26" spans="1:12" ht="12.6" customHeight="1" x14ac:dyDescent="0.1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5"/>
    </row>
    <row r="27" spans="1:12" ht="15.95" customHeight="1" x14ac:dyDescent="0.1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5"/>
    </row>
    <row r="28" spans="1:12" ht="15.95" customHeight="1" x14ac:dyDescent="0.15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5"/>
    </row>
    <row r="29" spans="1:12" ht="15.95" customHeight="1" x14ac:dyDescent="0.15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05"/>
      <c r="L29" s="82"/>
    </row>
    <row r="30" spans="1:12" ht="15.95" customHeight="1" x14ac:dyDescent="0.15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5"/>
    </row>
    <row r="31" spans="1:12" ht="15.95" customHeight="1" x14ac:dyDescent="0.15">
      <c r="A31" s="103"/>
      <c r="B31" s="104"/>
      <c r="C31" s="104"/>
      <c r="D31" s="104"/>
      <c r="E31" s="104"/>
      <c r="F31" s="104"/>
      <c r="G31" s="104"/>
      <c r="H31" s="104"/>
      <c r="I31" s="104"/>
      <c r="J31" s="104"/>
      <c r="K31" s="105"/>
      <c r="L31" s="82"/>
    </row>
    <row r="32" spans="1:12" ht="15.95" customHeight="1" x14ac:dyDescent="0.15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5"/>
    </row>
    <row r="33" spans="1:12" ht="15.95" customHeight="1" x14ac:dyDescent="0.15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5"/>
    </row>
    <row r="34" spans="1:12" ht="15.95" customHeight="1" x14ac:dyDescent="0.1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5"/>
    </row>
    <row r="35" spans="1:12" ht="15.95" customHeight="1" x14ac:dyDescent="0.1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5"/>
    </row>
    <row r="36" spans="1:12" ht="15.95" customHeight="1" x14ac:dyDescent="0.1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5"/>
    </row>
    <row r="37" spans="1:12" ht="15.95" customHeight="1" x14ac:dyDescent="0.1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8"/>
    </row>
    <row r="38" spans="1:12" ht="15.95" customHeight="1" x14ac:dyDescent="0.15">
      <c r="A38" s="98"/>
      <c r="L38" s="70"/>
    </row>
    <row r="39" spans="1:12" ht="15.95" customHeight="1" x14ac:dyDescent="0.15">
      <c r="A39" s="98"/>
    </row>
    <row r="40" spans="1:12" ht="15.95" customHeight="1" x14ac:dyDescent="0.15">
      <c r="A40" s="98"/>
      <c r="L40" s="70"/>
    </row>
    <row r="41" spans="1:12" ht="15.95" customHeight="1" x14ac:dyDescent="0.15">
      <c r="A41" s="98"/>
    </row>
    <row r="42" spans="1:12" ht="15.95" customHeight="1" x14ac:dyDescent="0.15">
      <c r="A42" s="98"/>
    </row>
    <row r="43" spans="1:12" ht="15.95" customHeight="1" x14ac:dyDescent="0.15">
      <c r="A43" s="98"/>
    </row>
    <row r="44" spans="1:12" ht="15.95" customHeight="1" x14ac:dyDescent="0.15"/>
    <row r="45" spans="1:12" ht="15.95" customHeight="1" x14ac:dyDescent="0.15"/>
    <row r="46" spans="1:12" ht="15.95" customHeight="1" x14ac:dyDescent="0.15"/>
  </sheetData>
  <sheetProtection sheet="1" objects="1" scenarios="1"/>
  <mergeCells count="9">
    <mergeCell ref="A21:K22"/>
    <mergeCell ref="A25:K37"/>
    <mergeCell ref="I2:K2"/>
    <mergeCell ref="D10:H10"/>
    <mergeCell ref="I10:K10"/>
    <mergeCell ref="D12:J12"/>
    <mergeCell ref="D14:J14"/>
    <mergeCell ref="D16:F16"/>
    <mergeCell ref="H16:J1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597B-21D4-40A2-9B78-EDF7FFBEB5D6}">
  <sheetPr>
    <tabColor theme="7" tint="0.79998168889431442"/>
    <pageSetUpPr fitToPage="1"/>
  </sheetPr>
  <dimension ref="A1:H76"/>
  <sheetViews>
    <sheetView showGridLines="0" view="pageBreakPreview" zoomScaleNormal="100" zoomScaleSheetLayoutView="100" workbookViewId="0">
      <selection sqref="A1:F1"/>
    </sheetView>
  </sheetViews>
  <sheetFormatPr defaultRowHeight="22.5" customHeight="1" x14ac:dyDescent="0.15"/>
  <cols>
    <col min="1" max="1" width="2.08203125" style="33" customWidth="1"/>
    <col min="2" max="2" width="16.75" customWidth="1"/>
    <col min="3" max="3" width="22.25" customWidth="1"/>
    <col min="4" max="4" width="16.1640625" customWidth="1"/>
    <col min="5" max="5" width="10.83203125" customWidth="1"/>
    <col min="6" max="6" width="15.4140625" customWidth="1"/>
    <col min="7" max="7" width="8.6640625" style="1"/>
  </cols>
  <sheetData>
    <row r="1" spans="1:7" s="8" customFormat="1" ht="21" x14ac:dyDescent="0.15">
      <c r="A1" s="116"/>
      <c r="B1" s="116"/>
      <c r="C1" s="116"/>
      <c r="D1" s="116"/>
      <c r="E1" s="116"/>
      <c r="F1" s="116"/>
      <c r="G1" s="7"/>
    </row>
    <row r="2" spans="1:7" s="8" customFormat="1" ht="21" x14ac:dyDescent="0.15">
      <c r="A2" s="50"/>
      <c r="B2" s="50"/>
      <c r="C2" s="50"/>
      <c r="D2" s="50"/>
      <c r="E2" s="50"/>
      <c r="F2" s="50"/>
      <c r="G2" s="7"/>
    </row>
    <row r="3" spans="1:7" s="8" customFormat="1" ht="22.5" customHeight="1" x14ac:dyDescent="0.15">
      <c r="A3" s="6" t="s">
        <v>29</v>
      </c>
      <c r="B3" s="10"/>
      <c r="C3" s="10"/>
      <c r="D3" s="10"/>
      <c r="E3" s="10"/>
      <c r="F3" s="11"/>
      <c r="G3" s="7"/>
    </row>
    <row r="4" spans="1:7" s="3" customFormat="1" ht="14.25" x14ac:dyDescent="0.15">
      <c r="A4" s="12" t="s">
        <v>20</v>
      </c>
      <c r="B4" s="13" t="s">
        <v>21</v>
      </c>
      <c r="C4" s="14" t="s">
        <v>22</v>
      </c>
      <c r="D4" s="14" t="s">
        <v>14</v>
      </c>
      <c r="E4" s="14" t="s">
        <v>30</v>
      </c>
      <c r="F4" s="13" t="s">
        <v>23</v>
      </c>
      <c r="G4" s="15"/>
    </row>
    <row r="5" spans="1:7" ht="24.75" customHeight="1" x14ac:dyDescent="0.15">
      <c r="A5" s="16" t="s">
        <v>24</v>
      </c>
      <c r="B5" s="69" t="s">
        <v>44</v>
      </c>
      <c r="C5" s="17" t="s">
        <v>56</v>
      </c>
      <c r="D5" s="18" t="s">
        <v>25</v>
      </c>
      <c r="E5" s="41">
        <v>45931</v>
      </c>
      <c r="F5" s="19">
        <v>3000000</v>
      </c>
    </row>
    <row r="6" spans="1:7" ht="24.75" customHeight="1" x14ac:dyDescent="0.15">
      <c r="A6" s="16" t="s">
        <v>24</v>
      </c>
      <c r="B6" s="69" t="s">
        <v>48</v>
      </c>
      <c r="C6" s="17" t="s">
        <v>60</v>
      </c>
      <c r="D6" s="18" t="s">
        <v>25</v>
      </c>
      <c r="E6" s="41">
        <v>45931</v>
      </c>
      <c r="F6" s="19">
        <v>400000</v>
      </c>
    </row>
    <row r="7" spans="1:7" ht="24.75" customHeight="1" x14ac:dyDescent="0.15">
      <c r="A7" s="20">
        <v>1</v>
      </c>
      <c r="B7" s="21"/>
      <c r="C7" s="22"/>
      <c r="D7" s="22"/>
      <c r="E7" s="42"/>
      <c r="F7" s="23"/>
      <c r="G7" s="5" t="s">
        <v>13</v>
      </c>
    </row>
    <row r="8" spans="1:7" ht="24.75" customHeight="1" x14ac:dyDescent="0.15">
      <c r="A8" s="20">
        <v>2</v>
      </c>
      <c r="B8" s="21"/>
      <c r="C8" s="22"/>
      <c r="D8" s="22"/>
      <c r="E8" s="42"/>
      <c r="F8" s="23"/>
      <c r="G8" s="5"/>
    </row>
    <row r="9" spans="1:7" ht="24.75" customHeight="1" x14ac:dyDescent="0.15">
      <c r="A9" s="20">
        <v>3</v>
      </c>
      <c r="B9" s="21"/>
      <c r="C9" s="22"/>
      <c r="D9" s="22"/>
      <c r="E9" s="42"/>
      <c r="F9" s="23"/>
      <c r="G9" s="5"/>
    </row>
    <row r="10" spans="1:7" ht="24.75" customHeight="1" x14ac:dyDescent="0.15">
      <c r="A10" s="20">
        <v>4</v>
      </c>
      <c r="B10" s="21"/>
      <c r="C10" s="22"/>
      <c r="D10" s="22"/>
      <c r="E10" s="42"/>
      <c r="F10" s="23"/>
      <c r="G10" s="5"/>
    </row>
    <row r="11" spans="1:7" ht="24.75" customHeight="1" x14ac:dyDescent="0.15">
      <c r="A11" s="20">
        <v>5</v>
      </c>
      <c r="B11" s="21"/>
      <c r="C11" s="22"/>
      <c r="D11" s="22"/>
      <c r="E11" s="42"/>
      <c r="F11" s="23"/>
      <c r="G11" s="5"/>
    </row>
    <row r="12" spans="1:7" ht="24.75" customHeight="1" x14ac:dyDescent="0.15">
      <c r="A12" s="20">
        <v>6</v>
      </c>
      <c r="B12" s="21"/>
      <c r="C12" s="22"/>
      <c r="D12" s="22"/>
      <c r="E12" s="42"/>
      <c r="F12" s="23"/>
      <c r="G12" s="5"/>
    </row>
    <row r="13" spans="1:7" ht="24.75" customHeight="1" x14ac:dyDescent="0.15">
      <c r="A13" s="20">
        <v>7</v>
      </c>
      <c r="B13" s="21"/>
      <c r="C13" s="24"/>
      <c r="D13" s="24"/>
      <c r="E13" s="42"/>
      <c r="F13" s="23"/>
      <c r="G13" s="5"/>
    </row>
    <row r="14" spans="1:7" ht="24.75" customHeight="1" x14ac:dyDescent="0.15">
      <c r="A14" s="20">
        <v>8</v>
      </c>
      <c r="B14" s="21"/>
      <c r="C14" s="24"/>
      <c r="D14" s="24"/>
      <c r="E14" s="42"/>
      <c r="F14" s="23"/>
      <c r="G14" s="5"/>
    </row>
    <row r="15" spans="1:7" ht="24.75" customHeight="1" x14ac:dyDescent="0.15">
      <c r="A15" s="20">
        <v>9</v>
      </c>
      <c r="B15" s="21"/>
      <c r="C15" s="24"/>
      <c r="D15" s="24"/>
      <c r="E15" s="42"/>
      <c r="F15" s="23"/>
      <c r="G15" s="5"/>
    </row>
    <row r="16" spans="1:7" ht="24.75" customHeight="1" x14ac:dyDescent="0.15">
      <c r="A16" s="20">
        <v>10</v>
      </c>
      <c r="B16" s="21"/>
      <c r="C16" s="22"/>
      <c r="D16" s="22"/>
      <c r="E16" s="42"/>
      <c r="F16" s="25"/>
    </row>
    <row r="17" spans="1:8" ht="24.75" customHeight="1" x14ac:dyDescent="0.15">
      <c r="A17" s="20">
        <v>11</v>
      </c>
      <c r="B17" s="21"/>
      <c r="C17" s="22"/>
      <c r="D17" s="22"/>
      <c r="E17" s="42"/>
      <c r="F17" s="23"/>
      <c r="G17" s="5"/>
    </row>
    <row r="18" spans="1:8" ht="24.75" customHeight="1" x14ac:dyDescent="0.15">
      <c r="A18" s="20">
        <v>12</v>
      </c>
      <c r="B18" s="21"/>
      <c r="C18" s="22"/>
      <c r="D18" s="22"/>
      <c r="E18" s="42"/>
      <c r="F18" s="23"/>
      <c r="G18" s="5"/>
    </row>
    <row r="19" spans="1:8" ht="24.75" customHeight="1" x14ac:dyDescent="0.15">
      <c r="A19" s="20">
        <v>13</v>
      </c>
      <c r="B19" s="21"/>
      <c r="C19" s="22"/>
      <c r="D19" s="22"/>
      <c r="E19" s="42"/>
      <c r="F19" s="23"/>
      <c r="G19" s="5"/>
    </row>
    <row r="20" spans="1:8" ht="24.75" customHeight="1" x14ac:dyDescent="0.15">
      <c r="A20" s="20">
        <v>14</v>
      </c>
      <c r="B20" s="21"/>
      <c r="C20" s="22"/>
      <c r="D20" s="22"/>
      <c r="E20" s="42"/>
      <c r="F20" s="23"/>
      <c r="G20" s="5"/>
    </row>
    <row r="21" spans="1:8" ht="24.75" customHeight="1" x14ac:dyDescent="0.15">
      <c r="A21" s="20">
        <v>15</v>
      </c>
      <c r="B21" s="21"/>
      <c r="C21" s="22"/>
      <c r="D21" s="22"/>
      <c r="E21" s="42"/>
      <c r="F21" s="23"/>
      <c r="G21" s="5"/>
    </row>
    <row r="22" spans="1:8" ht="24.75" customHeight="1" x14ac:dyDescent="0.15">
      <c r="A22" s="20">
        <v>16</v>
      </c>
      <c r="B22" s="21"/>
      <c r="C22" s="22"/>
      <c r="D22" s="22"/>
      <c r="E22" s="42"/>
      <c r="F22" s="23"/>
      <c r="G22" s="5"/>
    </row>
    <row r="23" spans="1:8" ht="24.75" customHeight="1" x14ac:dyDescent="0.15">
      <c r="A23" s="20">
        <v>17</v>
      </c>
      <c r="B23" s="21"/>
      <c r="C23" s="24"/>
      <c r="D23" s="24"/>
      <c r="E23" s="42"/>
      <c r="F23" s="23"/>
      <c r="G23" s="5"/>
    </row>
    <row r="24" spans="1:8" ht="24.75" customHeight="1" x14ac:dyDescent="0.15">
      <c r="A24" s="20">
        <v>18</v>
      </c>
      <c r="B24" s="21"/>
      <c r="C24" s="24"/>
      <c r="D24" s="24"/>
      <c r="E24" s="42"/>
      <c r="F24" s="23"/>
      <c r="G24" s="5"/>
    </row>
    <row r="25" spans="1:8" ht="24.75" customHeight="1" x14ac:dyDescent="0.15">
      <c r="A25" s="20">
        <v>19</v>
      </c>
      <c r="B25" s="21"/>
      <c r="C25" s="24"/>
      <c r="D25" s="24"/>
      <c r="E25" s="42"/>
      <c r="F25" s="23"/>
      <c r="G25" s="5"/>
    </row>
    <row r="26" spans="1:8" ht="24.75" customHeight="1" x14ac:dyDescent="0.15">
      <c r="A26" s="26">
        <v>20</v>
      </c>
      <c r="B26" s="21"/>
      <c r="C26" s="22"/>
      <c r="D26" s="22"/>
      <c r="E26" s="42"/>
      <c r="F26" s="25"/>
    </row>
    <row r="27" spans="1:8" s="67" customFormat="1" ht="1.5" customHeight="1" thickBot="1" x14ac:dyDescent="0.2">
      <c r="A27" s="61"/>
      <c r="B27" s="62"/>
      <c r="C27" s="63"/>
      <c r="D27" s="63"/>
      <c r="E27" s="64"/>
      <c r="F27" s="65"/>
      <c r="G27" s="66"/>
    </row>
    <row r="28" spans="1:8" ht="33" customHeight="1" thickTop="1" thickBot="1" x14ac:dyDescent="0.2">
      <c r="A28" s="27"/>
      <c r="B28" s="28" t="s">
        <v>26</v>
      </c>
      <c r="C28" s="29"/>
      <c r="D28" s="29"/>
      <c r="E28" s="30"/>
      <c r="F28" s="31">
        <f>SUM(F7:F26)</f>
        <v>0</v>
      </c>
    </row>
    <row r="29" spans="1:8" ht="16.5" customHeight="1" thickTop="1" x14ac:dyDescent="0.15">
      <c r="B29" s="32" t="s">
        <v>27</v>
      </c>
      <c r="C29" s="9"/>
      <c r="D29" s="9"/>
      <c r="E29" s="9"/>
      <c r="F29" s="34"/>
      <c r="G29" s="5"/>
    </row>
    <row r="30" spans="1:8" ht="56.25" customHeight="1" x14ac:dyDescent="0.15">
      <c r="B30" s="32"/>
      <c r="C30" s="9"/>
      <c r="D30" s="9"/>
      <c r="E30" s="9"/>
      <c r="F30" s="34"/>
      <c r="G30" s="5"/>
    </row>
    <row r="31" spans="1:8" s="8" customFormat="1" ht="22.5" customHeight="1" x14ac:dyDescent="0.15">
      <c r="A31" s="6" t="s">
        <v>31</v>
      </c>
      <c r="B31" s="10"/>
      <c r="C31" s="10"/>
      <c r="D31" s="10"/>
      <c r="E31" s="10"/>
      <c r="F31" s="43"/>
      <c r="G31" s="7"/>
    </row>
    <row r="32" spans="1:8" s="9" customFormat="1" ht="22.5" customHeight="1" x14ac:dyDescent="0.15">
      <c r="A32" s="51"/>
      <c r="B32" s="52"/>
      <c r="C32" s="53" t="s">
        <v>36</v>
      </c>
      <c r="D32" s="53" t="s">
        <v>32</v>
      </c>
      <c r="E32" s="121" t="s">
        <v>37</v>
      </c>
      <c r="F32" s="121"/>
      <c r="G32" s="59" t="s">
        <v>38</v>
      </c>
      <c r="H32" s="58">
        <f>VALUE("0 "&amp;D33)</f>
        <v>0.66666666666666663</v>
      </c>
    </row>
    <row r="33" spans="1:8" s="9" customFormat="1" ht="48.75" customHeight="1" x14ac:dyDescent="0.15">
      <c r="A33" s="51"/>
      <c r="B33" s="68" t="s">
        <v>62</v>
      </c>
      <c r="C33" s="55">
        <f ca="1">F63+F64+F65+F66+F67+F69+F70+F72+F73+F74</f>
        <v>0</v>
      </c>
      <c r="D33" s="118" t="s">
        <v>59</v>
      </c>
      <c r="E33" s="122">
        <f ca="1">ROUNDDOWN(C33*H32,-3)</f>
        <v>0</v>
      </c>
      <c r="F33" s="122"/>
    </row>
    <row r="34" spans="1:8" s="9" customFormat="1" ht="48.75" customHeight="1" x14ac:dyDescent="0.15">
      <c r="A34" s="51"/>
      <c r="B34" s="54" t="s">
        <v>58</v>
      </c>
      <c r="C34" s="55">
        <f ca="1">F71</f>
        <v>0</v>
      </c>
      <c r="D34" s="119"/>
      <c r="E34" s="123">
        <f ca="1">IF(H34&gt;500000,500000,H34)</f>
        <v>0</v>
      </c>
      <c r="F34" s="123"/>
      <c r="G34" s="59" t="s">
        <v>39</v>
      </c>
      <c r="H34" s="60">
        <f ca="1">ROUNDDOWN(C34*H32,-3)</f>
        <v>0</v>
      </c>
    </row>
    <row r="35" spans="1:8" s="9" customFormat="1" ht="48.75" customHeight="1" thickBot="1" x14ac:dyDescent="0.2">
      <c r="A35" s="51"/>
      <c r="B35" s="54" t="s">
        <v>57</v>
      </c>
      <c r="C35" s="55">
        <f ca="1">F68</f>
        <v>0</v>
      </c>
      <c r="D35" s="120"/>
      <c r="E35" s="123">
        <f ca="1">IF(H35&gt;10^5,10^5,H35)</f>
        <v>0</v>
      </c>
      <c r="F35" s="123"/>
      <c r="G35" s="59" t="s">
        <v>39</v>
      </c>
      <c r="H35" s="60">
        <f ca="1">ROUNDDOWN(C35*H32,-3)</f>
        <v>0</v>
      </c>
    </row>
    <row r="36" spans="1:8" ht="39.75" customHeight="1" thickBot="1" x14ac:dyDescent="0.2">
      <c r="B36" s="56"/>
      <c r="C36" s="44"/>
      <c r="D36" s="57"/>
      <c r="E36" s="124">
        <f ca="1">IF(H36&gt;3*10^6,3*10^6,H36)</f>
        <v>0</v>
      </c>
      <c r="F36" s="125"/>
      <c r="G36" s="59" t="s">
        <v>40</v>
      </c>
      <c r="H36" s="60">
        <f ca="1">SUM(E33:E35)</f>
        <v>0</v>
      </c>
    </row>
    <row r="37" spans="1:8" ht="14.25" customHeight="1" x14ac:dyDescent="0.15">
      <c r="B37" s="45"/>
      <c r="C37" s="44"/>
      <c r="D37" s="46"/>
      <c r="E37" s="44"/>
      <c r="F37" s="47"/>
      <c r="G37" s="47"/>
    </row>
    <row r="38" spans="1:8" ht="16.5" customHeight="1" x14ac:dyDescent="0.15">
      <c r="B38" s="32" t="s">
        <v>33</v>
      </c>
      <c r="C38" s="9"/>
      <c r="D38" s="9"/>
      <c r="E38" s="9"/>
      <c r="F38" s="34"/>
      <c r="G38" s="5"/>
    </row>
    <row r="39" spans="1:8" ht="56.25" customHeight="1" x14ac:dyDescent="0.15">
      <c r="B39" s="32"/>
      <c r="C39" s="9"/>
      <c r="D39" s="9"/>
      <c r="E39" s="9"/>
      <c r="F39" s="34"/>
      <c r="G39" s="5"/>
    </row>
    <row r="40" spans="1:8" s="8" customFormat="1" ht="22.5" customHeight="1" x14ac:dyDescent="0.15">
      <c r="A40" s="6" t="s">
        <v>34</v>
      </c>
      <c r="B40" s="10"/>
      <c r="C40" s="10"/>
      <c r="D40" s="10"/>
      <c r="E40" s="10"/>
      <c r="F40" s="43"/>
      <c r="G40" s="7"/>
    </row>
    <row r="41" spans="1:8" ht="36.75" customHeight="1" x14ac:dyDescent="0.15">
      <c r="B41" s="48" t="s">
        <v>15</v>
      </c>
      <c r="C41" s="117" t="s">
        <v>35</v>
      </c>
      <c r="D41" s="117"/>
      <c r="E41" s="9"/>
      <c r="F41" s="34"/>
      <c r="G41" s="5"/>
    </row>
    <row r="42" spans="1:8" ht="17.25" customHeight="1" x14ac:dyDescent="0.15">
      <c r="B42" s="48"/>
      <c r="C42" s="49"/>
      <c r="D42" s="49"/>
      <c r="E42" s="9"/>
      <c r="F42" s="34"/>
      <c r="G42" s="5"/>
    </row>
    <row r="43" spans="1:8" ht="36.75" customHeight="1" x14ac:dyDescent="0.15">
      <c r="B43" s="48" t="s">
        <v>16</v>
      </c>
      <c r="C43" s="117" t="s">
        <v>35</v>
      </c>
      <c r="D43" s="117"/>
      <c r="E43" s="9"/>
      <c r="F43" s="34"/>
      <c r="G43" s="5"/>
    </row>
    <row r="44" spans="1:8" ht="16.5" customHeight="1" x14ac:dyDescent="0.15">
      <c r="B44" s="32"/>
      <c r="C44" s="9"/>
      <c r="D44" s="9"/>
      <c r="E44" s="9"/>
      <c r="F44" s="34"/>
      <c r="G44" s="5"/>
    </row>
    <row r="45" spans="1:8" ht="16.5" customHeight="1" x14ac:dyDescent="0.15">
      <c r="B45" s="32"/>
      <c r="C45" s="9"/>
      <c r="D45" s="9"/>
      <c r="E45" s="9"/>
      <c r="F45" s="34"/>
      <c r="G45" s="5"/>
    </row>
    <row r="46" spans="1:8" ht="16.5" customHeight="1" x14ac:dyDescent="0.15">
      <c r="B46" s="32"/>
      <c r="C46" s="9"/>
      <c r="D46" s="9"/>
      <c r="E46" s="9"/>
      <c r="F46" s="34"/>
      <c r="G46" s="5"/>
    </row>
    <row r="47" spans="1:8" ht="16.5" customHeight="1" x14ac:dyDescent="0.15">
      <c r="B47" s="32"/>
      <c r="C47" s="9"/>
      <c r="D47" s="9"/>
      <c r="E47" s="9"/>
      <c r="F47" s="34"/>
      <c r="G47" s="5"/>
    </row>
    <row r="48" spans="1:8" ht="16.5" customHeight="1" x14ac:dyDescent="0.15">
      <c r="B48" s="32"/>
      <c r="C48" s="9"/>
      <c r="D48" s="9"/>
      <c r="E48" s="9"/>
      <c r="F48" s="34"/>
      <c r="G48" s="5"/>
    </row>
    <row r="49" spans="1:7" ht="16.5" customHeight="1" x14ac:dyDescent="0.15">
      <c r="B49" s="32"/>
      <c r="C49" s="9"/>
      <c r="D49" s="9"/>
      <c r="E49" s="9"/>
      <c r="F49" s="34"/>
      <c r="G49" s="5"/>
    </row>
    <row r="50" spans="1:7" ht="16.5" customHeight="1" x14ac:dyDescent="0.15">
      <c r="B50" s="32"/>
      <c r="C50" s="9"/>
      <c r="D50" s="9"/>
      <c r="E50" s="9"/>
      <c r="F50" s="34"/>
      <c r="G50" s="5"/>
    </row>
    <row r="51" spans="1:7" ht="16.5" customHeight="1" x14ac:dyDescent="0.15">
      <c r="B51" s="32"/>
      <c r="C51" s="9"/>
      <c r="D51" s="9"/>
      <c r="E51" s="9"/>
      <c r="F51" s="34"/>
      <c r="G51" s="5"/>
    </row>
    <row r="52" spans="1:7" ht="16.5" customHeight="1" x14ac:dyDescent="0.15">
      <c r="B52" s="32"/>
      <c r="C52" s="9"/>
      <c r="D52" s="9"/>
      <c r="E52" s="9"/>
      <c r="F52" s="34"/>
      <c r="G52" s="5"/>
    </row>
    <row r="53" spans="1:7" ht="16.5" customHeight="1" x14ac:dyDescent="0.15">
      <c r="B53" s="32"/>
      <c r="C53" s="9"/>
      <c r="D53" s="9"/>
      <c r="E53" s="9"/>
      <c r="F53" s="34"/>
      <c r="G53" s="5"/>
    </row>
    <row r="54" spans="1:7" ht="16.5" customHeight="1" x14ac:dyDescent="0.15">
      <c r="B54" s="32"/>
      <c r="C54" s="9"/>
      <c r="D54" s="9"/>
      <c r="E54" s="9"/>
      <c r="F54" s="34"/>
      <c r="G54" s="5"/>
    </row>
    <row r="55" spans="1:7" ht="16.5" customHeight="1" x14ac:dyDescent="0.15">
      <c r="B55" s="32"/>
      <c r="C55" s="9"/>
      <c r="D55" s="9"/>
      <c r="E55" s="9"/>
      <c r="F55" s="34"/>
      <c r="G55" s="5"/>
    </row>
    <row r="56" spans="1:7" ht="16.5" customHeight="1" x14ac:dyDescent="0.15">
      <c r="B56" s="32"/>
      <c r="C56" s="9"/>
      <c r="D56" s="9"/>
      <c r="E56" s="9"/>
      <c r="F56" s="34"/>
      <c r="G56" s="5"/>
    </row>
    <row r="57" spans="1:7" ht="16.5" customHeight="1" x14ac:dyDescent="0.15">
      <c r="B57" s="32"/>
      <c r="C57" s="9"/>
      <c r="D57" s="9"/>
      <c r="E57" s="9"/>
      <c r="F57" s="34"/>
      <c r="G57" s="5"/>
    </row>
    <row r="58" spans="1:7" ht="16.5" customHeight="1" x14ac:dyDescent="0.15">
      <c r="B58" s="32"/>
      <c r="C58" s="9"/>
      <c r="D58" s="9"/>
      <c r="E58" s="9"/>
      <c r="F58" s="34"/>
      <c r="G58" s="5"/>
    </row>
    <row r="59" spans="1:7" ht="16.5" customHeight="1" x14ac:dyDescent="0.15">
      <c r="B59" s="32"/>
      <c r="C59" s="9"/>
      <c r="D59" s="9"/>
      <c r="E59" s="9"/>
      <c r="F59" s="34"/>
      <c r="G59" s="5"/>
    </row>
    <row r="60" spans="1:7" ht="16.5" customHeight="1" x14ac:dyDescent="0.15">
      <c r="B60" s="32"/>
      <c r="C60" s="9"/>
      <c r="D60" s="9"/>
      <c r="E60" s="9"/>
      <c r="F60" s="34"/>
      <c r="G60" s="5"/>
    </row>
    <row r="61" spans="1:7" ht="16.5" customHeight="1" x14ac:dyDescent="0.15">
      <c r="C61" s="9"/>
      <c r="D61" s="9"/>
      <c r="E61" s="9"/>
      <c r="F61" s="34"/>
      <c r="G61" s="5"/>
    </row>
    <row r="62" spans="1:7" ht="22.5" customHeight="1" x14ac:dyDescent="0.15">
      <c r="C62" s="35"/>
      <c r="D62" s="35"/>
      <c r="E62" s="36"/>
      <c r="F62" s="36"/>
      <c r="G62" s="5"/>
    </row>
    <row r="63" spans="1:7" ht="22.5" customHeight="1" x14ac:dyDescent="0.15">
      <c r="A63" s="37" t="s">
        <v>28</v>
      </c>
      <c r="B63" s="2"/>
      <c r="E63" t="s">
        <v>44</v>
      </c>
      <c r="F63">
        <f ca="1">SUMIF($B$7:$B$27,"①システム構築費",$F$7:$F$26)</f>
        <v>0</v>
      </c>
    </row>
    <row r="64" spans="1:7" ht="22.5" customHeight="1" x14ac:dyDescent="0.15">
      <c r="A64" s="38" t="s">
        <v>44</v>
      </c>
      <c r="B64" s="39"/>
      <c r="E64" t="s">
        <v>45</v>
      </c>
      <c r="F64">
        <f ca="1">SUMIF($B$7:$B$27,"②広告宣伝・販売促進",$F$7:$F$26)</f>
        <v>0</v>
      </c>
    </row>
    <row r="65" spans="1:6" ht="22.5" customHeight="1" x14ac:dyDescent="0.15">
      <c r="A65" s="38" t="s">
        <v>45</v>
      </c>
      <c r="B65" s="39"/>
      <c r="E65" t="s">
        <v>46</v>
      </c>
      <c r="F65">
        <f ca="1">SUMIF($B$7:$B$27,"③専門家経費",$F$7:$F$26)</f>
        <v>0</v>
      </c>
    </row>
    <row r="66" spans="1:6" ht="22.5" customHeight="1" x14ac:dyDescent="0.15">
      <c r="A66" s="38" t="s">
        <v>46</v>
      </c>
      <c r="B66" s="39"/>
      <c r="E66" t="s">
        <v>47</v>
      </c>
      <c r="F66">
        <f ca="1">SUMIF($B$7:$B$27,"④新商品開発費",$F$7:$F$26)</f>
        <v>0</v>
      </c>
    </row>
    <row r="67" spans="1:6" ht="22.5" customHeight="1" x14ac:dyDescent="0.15">
      <c r="A67" s="38" t="s">
        <v>47</v>
      </c>
      <c r="B67" s="39"/>
      <c r="E67" t="s">
        <v>48</v>
      </c>
      <c r="F67">
        <f ca="1">SUMIF($B$7:$B$27,"⑤-１備品購入費",$F$7:$F$26)</f>
        <v>0</v>
      </c>
    </row>
    <row r="68" spans="1:6" ht="22.5" customHeight="1" x14ac:dyDescent="0.15">
      <c r="A68" s="38" t="s">
        <v>48</v>
      </c>
      <c r="B68" s="39"/>
      <c r="E68" t="s">
        <v>49</v>
      </c>
      <c r="F68">
        <f ca="1">SUMIF($B$7:$B$27,"⑤-２備品購入費（PC等の汎用機器）",$F$7:$F$26)</f>
        <v>0</v>
      </c>
    </row>
    <row r="69" spans="1:6" ht="22.5" customHeight="1" x14ac:dyDescent="0.15">
      <c r="A69" s="38" t="s">
        <v>49</v>
      </c>
      <c r="B69" s="39"/>
      <c r="E69" t="s">
        <v>50</v>
      </c>
      <c r="F69">
        <f ca="1">SUMIF($B$7:$B$27,"⑥借料",$F$7:$F$26)</f>
        <v>0</v>
      </c>
    </row>
    <row r="70" spans="1:6" ht="22.5" customHeight="1" x14ac:dyDescent="0.15">
      <c r="A70" s="38" t="s">
        <v>50</v>
      </c>
      <c r="B70" s="39"/>
      <c r="E70" t="s">
        <v>51</v>
      </c>
      <c r="F70">
        <f ca="1">SUMIF($B$7:$B$27,"⑦クラウドサービス利用費",$F$7:$F$26)</f>
        <v>0</v>
      </c>
    </row>
    <row r="71" spans="1:6" ht="22.5" customHeight="1" x14ac:dyDescent="0.15">
      <c r="A71" s="38" t="s">
        <v>51</v>
      </c>
      <c r="B71" s="39"/>
      <c r="E71" t="s">
        <v>52</v>
      </c>
      <c r="F71">
        <f ca="1">SUMIF($B$7:$B$27,"⑧車両購入費",$F$7:$F$26)</f>
        <v>0</v>
      </c>
    </row>
    <row r="72" spans="1:6" ht="22.5" customHeight="1" x14ac:dyDescent="0.15">
      <c r="A72" s="38" t="s">
        <v>52</v>
      </c>
      <c r="B72" s="39"/>
      <c r="E72" t="s">
        <v>53</v>
      </c>
      <c r="F72">
        <f ca="1">SUMIF($B$7:$B$27,"⑨運搬費",$F$7:$F$26)</f>
        <v>0</v>
      </c>
    </row>
    <row r="73" spans="1:6" ht="22.5" customHeight="1" x14ac:dyDescent="0.15">
      <c r="A73" s="38" t="s">
        <v>53</v>
      </c>
      <c r="B73" s="39"/>
      <c r="E73" t="s">
        <v>54</v>
      </c>
      <c r="F73">
        <f ca="1">SUMIF($B$7:$B$27,"⑩施設・設備処分費",$F$7:$F$26)</f>
        <v>0</v>
      </c>
    </row>
    <row r="74" spans="1:6" ht="22.5" customHeight="1" x14ac:dyDescent="0.15">
      <c r="A74" s="38" t="s">
        <v>54</v>
      </c>
      <c r="B74" s="39"/>
      <c r="E74" t="s">
        <v>55</v>
      </c>
      <c r="F74">
        <f ca="1">SUMIF($B$7:$B$27,"⑪委託・外注費",$F$7:$F$26)</f>
        <v>0</v>
      </c>
    </row>
    <row r="75" spans="1:6" ht="22.5" customHeight="1" x14ac:dyDescent="0.15">
      <c r="A75" s="38" t="s">
        <v>55</v>
      </c>
      <c r="B75" s="39"/>
    </row>
    <row r="76" spans="1:6" ht="8.25" customHeight="1" x14ac:dyDescent="0.15">
      <c r="A76" s="40"/>
      <c r="B76" s="3"/>
    </row>
  </sheetData>
  <sheetProtection sheet="1" insertRows="0"/>
  <mergeCells count="9">
    <mergeCell ref="A1:F1"/>
    <mergeCell ref="C41:D41"/>
    <mergeCell ref="C43:D43"/>
    <mergeCell ref="D33:D35"/>
    <mergeCell ref="E32:F32"/>
    <mergeCell ref="E33:F33"/>
    <mergeCell ref="E34:F34"/>
    <mergeCell ref="E35:F35"/>
    <mergeCell ref="E36:F36"/>
  </mergeCells>
  <phoneticPr fontId="1"/>
  <dataValidations count="4">
    <dataValidation type="list" allowBlank="1" showInputMessage="1" showErrorMessage="1" prompt="プルダウンから選択" sqref="B27" xr:uid="{7EE9215F-75B4-48B8-B00D-A8F69C2E4BDA}">
      <formula1>$A$64:$A$74</formula1>
    </dataValidation>
    <dataValidation type="list" allowBlank="1" showInputMessage="1" showErrorMessage="1" sqref="B5:B6" xr:uid="{4BE83342-73ED-4FCC-84ED-E04D30362493}">
      <formula1>$A$64:$A$75</formula1>
    </dataValidation>
    <dataValidation type="list" allowBlank="1" showInputMessage="1" showErrorMessage="1" sqref="D33:D35" xr:uid="{D24A345D-DD78-4C9B-9029-FEC96499F161}">
      <formula1>"'1/2,'2/3"</formula1>
    </dataValidation>
    <dataValidation type="list" allowBlank="1" showInputMessage="1" showErrorMessage="1" prompt="プルダウンから選択" sqref="B7:B26" xr:uid="{B4B45480-D996-4510-B09C-ECE8DB34D185}">
      <formula1>$A$64:$A$75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5号様式</vt:lpstr>
      <vt:lpstr>5号様式②</vt:lpstr>
      <vt:lpstr>'5号様式'!Print_Area</vt:lpstr>
      <vt:lpstr>'5号様式②'!Print_Area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石川県_越坂</dc:creator>
  <cp:lastModifiedBy>岩井　貴一</cp:lastModifiedBy>
  <cp:lastPrinted>2025-03-13T08:37:23Z</cp:lastPrinted>
  <dcterms:created xsi:type="dcterms:W3CDTF">2022-03-18T10:19:03Z</dcterms:created>
  <dcterms:modified xsi:type="dcterms:W3CDTF">2025-04-08T03:45:14Z</dcterms:modified>
</cp:coreProperties>
</file>