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7年度\★災害関係(R6.1能登地震)\03_営業再開支援補助金\01 公募要領・チラシ等\04 実績報告書\"/>
    </mc:Choice>
  </mc:AlternateContent>
  <xr:revisionPtr revIDLastSave="0" documentId="13_ncr:1_{F16BC01F-A271-40DA-8B7E-3F57A2C9E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号様式" sheetId="28" r:id="rId1"/>
    <sheet name="3号様式①" sheetId="30" r:id="rId2"/>
    <sheet name="3号様式②" sheetId="29" r:id="rId3"/>
  </sheets>
  <definedNames>
    <definedName name="_xlnm.Print_Area" localSheetId="0">'3号様式'!$A$1:$K$44</definedName>
    <definedName name="_xlnm.Print_Area" localSheetId="1">'3号様式①'!$A$1:$AI$28</definedName>
    <definedName name="_xlnm.Print_Area" localSheetId="2">'3号様式②'!$A$1:$F$18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30" l="1"/>
  <c r="F37" i="29"/>
  <c r="F36" i="29"/>
  <c r="F35" i="29"/>
  <c r="F17" i="29"/>
  <c r="C22" i="30"/>
  <c r="AI21" i="30"/>
  <c r="AH21" i="30"/>
  <c r="AF21" i="30"/>
  <c r="AD21" i="30"/>
  <c r="X21" i="30"/>
  <c r="U21" i="30"/>
  <c r="R21" i="30"/>
  <c r="O21" i="30"/>
  <c r="AA21" i="30" s="1"/>
  <c r="AI20" i="30"/>
  <c r="AF20" i="30"/>
  <c r="AD20" i="30"/>
  <c r="AH20" i="30" s="1"/>
  <c r="X20" i="30"/>
  <c r="U20" i="30"/>
  <c r="R20" i="30"/>
  <c r="O20" i="30"/>
  <c r="AA20" i="30" s="1"/>
  <c r="AI19" i="30"/>
  <c r="AF19" i="30"/>
  <c r="AD19" i="30"/>
  <c r="AH19" i="30" s="1"/>
  <c r="X19" i="30"/>
  <c r="U19" i="30"/>
  <c r="R19" i="30"/>
  <c r="O19" i="30"/>
  <c r="AA19" i="30" s="1"/>
  <c r="AI18" i="30"/>
  <c r="AF18" i="30"/>
  <c r="AH18" i="30" s="1"/>
  <c r="AD18" i="30"/>
  <c r="X18" i="30"/>
  <c r="U18" i="30"/>
  <c r="R18" i="30"/>
  <c r="O18" i="30"/>
  <c r="AA18" i="30" s="1"/>
  <c r="AI17" i="30"/>
  <c r="AH17" i="30"/>
  <c r="AF17" i="30"/>
  <c r="AD17" i="30"/>
  <c r="X17" i="30"/>
  <c r="U17" i="30"/>
  <c r="R17" i="30"/>
  <c r="O17" i="30"/>
  <c r="AA17" i="30" s="1"/>
  <c r="AI16" i="30"/>
  <c r="R16" i="30" s="1"/>
  <c r="U16" i="30" s="1"/>
  <c r="AF16" i="30"/>
  <c r="AD16" i="30"/>
  <c r="AH16" i="30" s="1"/>
  <c r="X16" i="30"/>
  <c r="O16" i="30"/>
  <c r="AI15" i="30"/>
  <c r="AF15" i="30"/>
  <c r="AD15" i="30"/>
  <c r="X15" i="30"/>
  <c r="R15" i="30"/>
  <c r="U15" i="30" s="1"/>
  <c r="O15" i="30"/>
  <c r="AI14" i="30"/>
  <c r="AF14" i="30"/>
  <c r="AH14" i="30" s="1"/>
  <c r="AD14" i="30"/>
  <c r="X14" i="30"/>
  <c r="U14" i="30"/>
  <c r="R14" i="30"/>
  <c r="O14" i="30"/>
  <c r="AI13" i="30"/>
  <c r="R13" i="30" s="1"/>
  <c r="U13" i="30" s="1"/>
  <c r="AF13" i="30"/>
  <c r="AH13" i="30" s="1"/>
  <c r="AD13" i="30"/>
  <c r="X13" i="30"/>
  <c r="O13" i="30"/>
  <c r="AI12" i="30"/>
  <c r="R12" i="30" s="1"/>
  <c r="U12" i="30" s="1"/>
  <c r="AF12" i="30"/>
  <c r="AD12" i="30"/>
  <c r="AH12" i="30" s="1"/>
  <c r="X12" i="30"/>
  <c r="O12" i="30"/>
  <c r="AA12" i="30" s="1"/>
  <c r="M6" i="30"/>
  <c r="L23" i="30" s="1"/>
  <c r="L22" i="30" s="1"/>
  <c r="V6" i="30"/>
  <c r="M5" i="30"/>
  <c r="I23" i="30" s="1"/>
  <c r="AH15" i="30" l="1"/>
  <c r="AF22" i="30"/>
  <c r="AA14" i="30"/>
  <c r="M7" i="30"/>
  <c r="AA22" i="30"/>
  <c r="I22" i="30"/>
  <c r="AA13" i="30"/>
  <c r="AA16" i="30"/>
  <c r="AA15" i="30"/>
  <c r="AD22" i="30"/>
</calcChain>
</file>

<file path=xl/sharedStrings.xml><?xml version="1.0" encoding="utf-8"?>
<sst xmlns="http://schemas.openxmlformats.org/spreadsheetml/2006/main" count="103" uniqueCount="83">
  <si>
    <t>郵便番号　〒</t>
    <rPh sb="0" eb="4">
      <t>ユウビンバンゴウ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</si>
  <si>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</si>
  <si>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</si>
  <si>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</si>
  <si>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</si>
  <si>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</t>
    <phoneticPr fontId="1"/>
  </si>
  <si>
    <t>登記住所・所在地</t>
    <rPh sb="0" eb="2">
      <t>トウキ</t>
    </rPh>
    <rPh sb="2" eb="4">
      <t>ジュウショ</t>
    </rPh>
    <rPh sb="5" eb="8">
      <t>ショザイチ</t>
    </rPh>
    <phoneticPr fontId="1"/>
  </si>
  <si>
    <t>（要ハイフン入力）</t>
    <rPh sb="1" eb="2">
      <t>ヨウ</t>
    </rPh>
    <rPh sb="6" eb="8">
      <t>ニュウリョク</t>
    </rPh>
    <phoneticPr fontId="1"/>
  </si>
  <si>
    <t>←姓名の間は全角スペース</t>
    <rPh sb="1" eb="3">
      <t>セイメイ</t>
    </rPh>
    <rPh sb="4" eb="5">
      <t>アイダ</t>
    </rPh>
    <rPh sb="6" eb="8">
      <t>ゼンカク</t>
    </rPh>
    <phoneticPr fontId="1"/>
  </si>
  <si>
    <t>←半角数字</t>
    <phoneticPr fontId="1"/>
  </si>
  <si>
    <t>←都道府県名から記載</t>
    <phoneticPr fontId="1"/>
  </si>
  <si>
    <t>印</t>
    <rPh sb="0" eb="1">
      <t>イン</t>
    </rPh>
    <phoneticPr fontId="1"/>
  </si>
  <si>
    <t>←経費項目はプルダウンリスト（▽タブ）から選択してください</t>
    <rPh sb="1" eb="3">
      <t>ケイヒ</t>
    </rPh>
    <rPh sb="3" eb="5">
      <t>コウモク</t>
    </rPh>
    <phoneticPr fontId="1"/>
  </si>
  <si>
    <t>支出先</t>
    <rPh sb="0" eb="2">
      <t>シシュツ</t>
    </rPh>
    <rPh sb="2" eb="3">
      <t>サキ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</si>
  <si>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</si>
  <si>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</si>
  <si>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令和</t>
    <phoneticPr fontId="1"/>
  </si>
  <si>
    <t>石川県営業再開支援補助金事務局　御中</t>
    <rPh sb="0" eb="3">
      <t>イシカワケン</t>
    </rPh>
    <rPh sb="3" eb="5">
      <t>エイギョウ</t>
    </rPh>
    <rPh sb="5" eb="7">
      <t>サイカイ</t>
    </rPh>
    <rPh sb="7" eb="9">
      <t>シエン</t>
    </rPh>
    <rPh sb="9" eb="12">
      <t>ホジョキン</t>
    </rPh>
    <rPh sb="12" eb="15">
      <t>ジムキョク</t>
    </rPh>
    <rPh sb="16" eb="18">
      <t>オンチュウ</t>
    </rPh>
    <phoneticPr fontId="1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</si>
  <si>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1"/>
  </si>
  <si>
    <t>　営業再開支援補助金事業を下記のとおり実施したので、関係書類を添えて報告いたします。</t>
    <rPh sb="1" eb="3">
      <t>エイギョウ</t>
    </rPh>
    <rPh sb="3" eb="5">
      <t>サイカイ</t>
    </rPh>
    <rPh sb="5" eb="7">
      <t>シエン</t>
    </rPh>
    <rPh sb="7" eb="10">
      <t>ホジョキン</t>
    </rPh>
    <phoneticPr fontId="1"/>
  </si>
  <si>
    <t>1  事業の内容(具体的な取組み内容）</t>
    <rPh sb="3" eb="5">
      <t>ジギョウ</t>
    </rPh>
    <rPh sb="6" eb="8">
      <t>ナイヨウ</t>
    </rPh>
    <rPh sb="9" eb="11">
      <t>グタイ</t>
    </rPh>
    <rPh sb="11" eb="12">
      <t>テキ</t>
    </rPh>
    <rPh sb="13" eb="15">
      <t>トリク</t>
    </rPh>
    <rPh sb="16" eb="18">
      <t>ナイヨウ</t>
    </rPh>
    <phoneticPr fontId="1"/>
  </si>
  <si>
    <t>№</t>
    <phoneticPr fontId="1"/>
  </si>
  <si>
    <t>経費項目</t>
    <rPh sb="0" eb="2">
      <t>ケイヒ</t>
    </rPh>
    <rPh sb="2" eb="4">
      <t>コウモク</t>
    </rPh>
    <phoneticPr fontId="1"/>
  </si>
  <si>
    <t>経費内容</t>
    <rPh sb="0" eb="2">
      <t>ケイヒ</t>
    </rPh>
    <rPh sb="2" eb="4">
      <t>ナイヨウ</t>
    </rPh>
    <phoneticPr fontId="1"/>
  </si>
  <si>
    <r>
      <t>支出額</t>
    </r>
    <r>
      <rPr>
        <sz val="9"/>
        <color theme="1"/>
        <rFont val="ＭＳ ゴシック"/>
        <family val="3"/>
        <charset val="128"/>
      </rPr>
      <t>(税抜)</t>
    </r>
    <rPh sb="5" eb="6">
      <t>ヌ</t>
    </rPh>
    <phoneticPr fontId="1"/>
  </si>
  <si>
    <t>例</t>
    <rPh sb="0" eb="1">
      <t>レイ</t>
    </rPh>
    <phoneticPr fontId="1"/>
  </si>
  <si>
    <t>施設等整備費</t>
    <rPh sb="0" eb="2">
      <t>シセツ</t>
    </rPh>
    <rPh sb="2" eb="3">
      <t>ナド</t>
    </rPh>
    <rPh sb="3" eb="6">
      <t>セイビヒ</t>
    </rPh>
    <phoneticPr fontId="1"/>
  </si>
  <si>
    <t>コンテナハウス購入費</t>
    <rPh sb="7" eb="10">
      <t>コウニュウヒ</t>
    </rPh>
    <phoneticPr fontId="1"/>
  </si>
  <si>
    <t>●×㈱</t>
    <phoneticPr fontId="1"/>
  </si>
  <si>
    <t>※適宜行を追加してください</t>
    <rPh sb="1" eb="3">
      <t>テキギ</t>
    </rPh>
    <rPh sb="3" eb="4">
      <t>ギョウ</t>
    </rPh>
    <rPh sb="5" eb="7">
      <t>ツイカ</t>
    </rPh>
    <phoneticPr fontId="1"/>
  </si>
  <si>
    <t>※各経費の根拠となる見積書等のコピーを添付してください</t>
    <rPh sb="1" eb="4">
      <t>カクケイヒ</t>
    </rPh>
    <rPh sb="5" eb="7">
      <t>コンキョ</t>
    </rPh>
    <rPh sb="10" eb="13">
      <t>ミツモリショ</t>
    </rPh>
    <rPh sb="13" eb="14">
      <t>トウ</t>
    </rPh>
    <rPh sb="19" eb="21">
      <t>テンプ</t>
    </rPh>
    <phoneticPr fontId="1"/>
  </si>
  <si>
    <t>※ 経費項目の一覧</t>
    <rPh sb="2" eb="4">
      <t>ケイヒ</t>
    </rPh>
    <rPh sb="4" eb="6">
      <t>コウモク</t>
    </rPh>
    <rPh sb="7" eb="9">
      <t>イチラン</t>
    </rPh>
    <phoneticPr fontId="1"/>
  </si>
  <si>
    <t>車両購入費</t>
    <rPh sb="0" eb="2">
      <t>シャリョウ</t>
    </rPh>
    <rPh sb="2" eb="5">
      <t>コウニュウヒ</t>
    </rPh>
    <phoneticPr fontId="1"/>
  </si>
  <si>
    <t>機械装置費</t>
    <rPh sb="0" eb="2">
      <t>キカイ</t>
    </rPh>
    <rPh sb="2" eb="5">
      <t>ソウチヒ</t>
    </rPh>
    <phoneticPr fontId="1"/>
  </si>
  <si>
    <t>機械装置費(汎用機器)</t>
    <rPh sb="0" eb="2">
      <t>キカイ</t>
    </rPh>
    <rPh sb="2" eb="5">
      <t>ソウチヒ</t>
    </rPh>
    <rPh sb="6" eb="10">
      <t>ハンヨウキキ</t>
    </rPh>
    <phoneticPr fontId="1"/>
  </si>
  <si>
    <t>支払完了日</t>
    <rPh sb="0" eb="2">
      <t>シハラ</t>
    </rPh>
    <rPh sb="2" eb="5">
      <t>カンリョウビ</t>
    </rPh>
    <phoneticPr fontId="1"/>
  </si>
  <si>
    <t>対象経費×補助率</t>
    <rPh sb="0" eb="4">
      <t>タイショウケイヒ</t>
    </rPh>
    <rPh sb="5" eb="8">
      <t>ホジョリツ</t>
    </rPh>
    <phoneticPr fontId="1"/>
  </si>
  <si>
    <t>補助金額</t>
    <rPh sb="0" eb="4">
      <t>ホジョキンガク</t>
    </rPh>
    <phoneticPr fontId="1"/>
  </si>
  <si>
    <r>
      <t>営業再開支援補助金　実績報告書</t>
    </r>
    <r>
      <rPr>
        <b/>
        <sz val="18"/>
        <color theme="1"/>
        <rFont val="BIZ UDPゴシック"/>
        <family val="3"/>
        <charset val="128"/>
      </rPr>
      <t>＜共同申請用＞</t>
    </r>
    <rPh sb="0" eb="2">
      <t>エイギョウ</t>
    </rPh>
    <rPh sb="2" eb="4">
      <t>サイカイ</t>
    </rPh>
    <rPh sb="4" eb="6">
      <t>シエン</t>
    </rPh>
    <rPh sb="6" eb="9">
      <t>ホジョキン</t>
    </rPh>
    <rPh sb="16" eb="18">
      <t>キョウドウ</t>
    </rPh>
    <rPh sb="18" eb="20">
      <t>シンセイ</t>
    </rPh>
    <rPh sb="20" eb="21">
      <t>ヨウ</t>
    </rPh>
    <phoneticPr fontId="1"/>
  </si>
  <si>
    <t>＜申請者（代表事業者）＞</t>
    <rPh sb="1" eb="4">
      <t>シンセイシャ</t>
    </rPh>
    <rPh sb="5" eb="7">
      <t>ダイヒョウ</t>
    </rPh>
    <rPh sb="7" eb="10">
      <t>ジギョウシャ</t>
    </rPh>
    <phoneticPr fontId="1"/>
  </si>
  <si>
    <t>参画事業者数（代表者含む）</t>
    <rPh sb="0" eb="2">
      <t>サンカク</t>
    </rPh>
    <rPh sb="2" eb="6">
      <t>ジギョウシャスウ</t>
    </rPh>
    <rPh sb="7" eb="10">
      <t>ダイヒョウシャ</t>
    </rPh>
    <rPh sb="10" eb="11">
      <t>フク</t>
    </rPh>
    <phoneticPr fontId="1"/>
  </si>
  <si>
    <t>うち、小規模事業者数</t>
    <phoneticPr fontId="1"/>
  </si>
  <si>
    <t>うち、中小企業数</t>
    <phoneticPr fontId="1"/>
  </si>
  <si>
    <t>者</t>
    <rPh sb="0" eb="1">
      <t>シャ</t>
    </rPh>
    <phoneticPr fontId="1"/>
  </si>
  <si>
    <t>※最大10者まで</t>
    <rPh sb="1" eb="3">
      <t>サイダイ</t>
    </rPh>
    <rPh sb="5" eb="6">
      <t>シャ</t>
    </rPh>
    <phoneticPr fontId="1"/>
  </si>
  <si>
    <t>（単位：円）</t>
    <rPh sb="1" eb="3">
      <t>タンイ</t>
    </rPh>
    <rPh sb="4" eb="5">
      <t>エン</t>
    </rPh>
    <phoneticPr fontId="1"/>
  </si>
  <si>
    <t>支出額（税抜）</t>
    <rPh sb="0" eb="2">
      <t>シシュツ</t>
    </rPh>
    <rPh sb="2" eb="3">
      <t>ガク</t>
    </rPh>
    <rPh sb="4" eb="6">
      <t>ゼイヌ</t>
    </rPh>
    <phoneticPr fontId="1"/>
  </si>
  <si>
    <t>施設等整備費</t>
    <phoneticPr fontId="1"/>
  </si>
  <si>
    <t>車両購入費</t>
    <phoneticPr fontId="1"/>
  </si>
  <si>
    <t>参画者</t>
    <rPh sb="0" eb="3">
      <t>サンカクシャ</t>
    </rPh>
    <phoneticPr fontId="1"/>
  </si>
  <si>
    <t>機械装置費(汎用機器)</t>
    <phoneticPr fontId="1"/>
  </si>
  <si>
    <t>補助金額合計
※上限 参画者数×3,000,000円</t>
    <phoneticPr fontId="1"/>
  </si>
  <si>
    <t>事業経費(税抜)合計　⇒</t>
    <phoneticPr fontId="1"/>
  </si>
  <si>
    <t>事業者名</t>
    <rPh sb="0" eb="4">
      <t>ジギョウシャメイ</t>
    </rPh>
    <phoneticPr fontId="1"/>
  </si>
  <si>
    <t>補助率</t>
    <rPh sb="0" eb="3">
      <t>ホジョリツ</t>
    </rPh>
    <phoneticPr fontId="1"/>
  </si>
  <si>
    <t>対象経費(税抜)</t>
    <rPh sb="0" eb="4">
      <t>タイショウケイヒ</t>
    </rPh>
    <rPh sb="5" eb="7">
      <t>ゼイヌ</t>
    </rPh>
    <phoneticPr fontId="1"/>
  </si>
  <si>
    <t>上限</t>
    <rPh sb="0" eb="2">
      <t>ジョウゲン</t>
    </rPh>
    <phoneticPr fontId="1"/>
  </si>
  <si>
    <t>1/2
チェック</t>
    <phoneticPr fontId="1"/>
  </si>
  <si>
    <t>30万円チェック</t>
    <phoneticPr fontId="1"/>
  </si>
  <si>
    <t>チェック</t>
    <phoneticPr fontId="1"/>
  </si>
  <si>
    <t>施設等整備費、
車両購入費</t>
    <phoneticPr fontId="1"/>
  </si>
  <si>
    <t>機械装置費
(汎用機器)</t>
    <phoneticPr fontId="1"/>
  </si>
  <si>
    <t>代表者</t>
    <rPh sb="0" eb="3">
      <t>ダイヒョウシャ</t>
    </rPh>
    <phoneticPr fontId="1"/>
  </si>
  <si>
    <t>参加者①</t>
    <rPh sb="0" eb="3">
      <t>サンカシャ</t>
    </rPh>
    <phoneticPr fontId="1"/>
  </si>
  <si>
    <t>計</t>
    <rPh sb="0" eb="1">
      <t>ケイ</t>
    </rPh>
    <phoneticPr fontId="1"/>
  </si>
  <si>
    <t>-</t>
    <phoneticPr fontId="1"/>
  </si>
  <si>
    <t>機械装置費(汎用機器)</t>
    <rPh sb="0" eb="2">
      <t>キカイ</t>
    </rPh>
    <rPh sb="2" eb="5">
      <t>ソウチヒ</t>
    </rPh>
    <rPh sb="6" eb="8">
      <t>ハンヨウ</t>
    </rPh>
    <rPh sb="8" eb="10">
      <t>キキ</t>
    </rPh>
    <phoneticPr fontId="1"/>
  </si>
  <si>
    <t>４　参加事業者別の支出額・補助額</t>
    <rPh sb="2" eb="7">
      <t>サンカジギョウシャ</t>
    </rPh>
    <rPh sb="7" eb="8">
      <t>ベツ</t>
    </rPh>
    <rPh sb="9" eb="12">
      <t>シシュツガク</t>
    </rPh>
    <rPh sb="13" eb="16">
      <t>ホジョガク</t>
    </rPh>
    <phoneticPr fontId="1"/>
  </si>
  <si>
    <t>３　対象経費</t>
    <rPh sb="2" eb="6">
      <t>タイショウケイヒ</t>
    </rPh>
    <phoneticPr fontId="1"/>
  </si>
  <si>
    <t>第3号様式【共同用】</t>
    <rPh sb="0" eb="1">
      <t>ダイ</t>
    </rPh>
    <rPh sb="6" eb="9">
      <t>キョウドウヨウ</t>
    </rPh>
    <phoneticPr fontId="1"/>
  </si>
  <si>
    <t>第３号様式-1【共同用】　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</si>
  <si>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</si>
  <si>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５　事業実施時期</t>
    <rPh sb="2" eb="4">
      <t>ジギョウ</t>
    </rPh>
    <rPh sb="4" eb="6">
      <t>ジッシ</t>
    </rPh>
    <rPh sb="6" eb="8">
      <t>ジキ</t>
    </rPh>
    <phoneticPr fontId="1"/>
  </si>
  <si>
    <t>（別紙）　経費の配分</t>
    <rPh sb="1" eb="3">
      <t>ベッシ</t>
    </rPh>
    <rPh sb="5" eb="7">
      <t>ケイヒ</t>
    </rPh>
    <rPh sb="8" eb="10">
      <t>ハイブン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</si>
  <si>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</si>
  <si>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</si>
  <si>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</si>
  <si>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参加者⑤</t>
    <rPh sb="0" eb="3">
      <t>サンカシャ</t>
    </rPh>
    <phoneticPr fontId="1"/>
  </si>
  <si>
    <t>参加者⑥</t>
    <rPh sb="0" eb="3">
      <t>サンカシャ</t>
    </rPh>
    <phoneticPr fontId="1"/>
  </si>
  <si>
    <t>参加者⑦</t>
    <rPh sb="0" eb="3">
      <t>サンカシャ</t>
    </rPh>
    <phoneticPr fontId="1"/>
  </si>
  <si>
    <t>参加者⑧</t>
    <rPh sb="0" eb="3">
      <t>サンカシャ</t>
    </rPh>
    <phoneticPr fontId="1"/>
  </si>
  <si>
    <t>参加者⑨</t>
    <rPh sb="0" eb="3">
      <t>サンカシャ</t>
    </rPh>
    <phoneticPr fontId="1"/>
  </si>
  <si>
    <t>補助率</t>
    <rPh sb="0" eb="3">
      <t>ホジョリツ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</si>
</sst>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&quot;円&quot;"/>
    <numFmt numFmtId="178" formatCode="#,##0_);[Red]\(#,##0\)"/>
    <numFmt numFmtId="179" formatCode="General&quot;者&quot;"/>
    <numFmt numFmtId="180" formatCode="&quot;超&quot;&quot;過&quot;\:General&quot;件&quot;"/>
  </numFmts>
  <fonts count="33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BIZ UDPゴシック"/>
      <family val="2"/>
      <charset val="128"/>
    </font>
    <font>
      <sz val="12"/>
      <color rgb="FF0000FF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rgb="FF0000FF"/>
      <name val="BIZ UDPゴシック"/>
      <family val="2"/>
      <charset val="128"/>
    </font>
    <font>
      <sz val="18"/>
      <color theme="1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BIZ UDPゴシック"/>
      <family val="2"/>
      <charset val="128"/>
    </font>
    <font>
      <b/>
      <sz val="18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7" fillId="0" borderId="9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9" xfId="0" applyFon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centerContinuous" vertical="center" wrapText="1"/>
    </xf>
    <xf numFmtId="0" fontId="13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3" xfId="0" applyFont="1" applyBorder="1" applyAlignment="1"/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 shrinkToFit="1"/>
    </xf>
    <xf numFmtId="0" fontId="24" fillId="3" borderId="1" xfId="0" applyFont="1" applyFill="1" applyBorder="1" applyAlignment="1">
      <alignment vertical="center" wrapText="1" shrinkToFit="1"/>
    </xf>
    <xf numFmtId="0" fontId="24" fillId="3" borderId="1" xfId="0" applyFont="1" applyFill="1" applyBorder="1">
      <alignment vertical="center"/>
    </xf>
    <xf numFmtId="178" fontId="25" fillId="3" borderId="1" xfId="0" applyNumberFormat="1" applyFont="1" applyFill="1" applyBorder="1" applyAlignment="1">
      <alignment vertical="center" shrinkToFi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vertical="center" shrinkToFit="1"/>
      <protection locked="0"/>
    </xf>
    <xf numFmtId="0" fontId="19" fillId="2" borderId="1" xfId="0" applyFont="1" applyFill="1" applyBorder="1" applyAlignment="1" applyProtection="1">
      <alignment vertical="center" wrapText="1" shrinkToFit="1"/>
      <protection locked="0"/>
    </xf>
    <xf numFmtId="178" fontId="20" fillId="2" borderId="1" xfId="0" applyNumberFormat="1" applyFont="1" applyFill="1" applyBorder="1" applyAlignment="1" applyProtection="1">
      <alignment vertical="center" shrinkToFit="1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176" fontId="20" fillId="2" borderId="1" xfId="0" applyNumberFormat="1" applyFont="1" applyFill="1" applyBorder="1" applyAlignment="1" applyProtection="1">
      <alignment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176" fontId="23" fillId="0" borderId="3" xfId="0" applyNumberFormat="1" applyFont="1" applyBorder="1" applyAlignment="1">
      <alignment vertical="center" shrinkToFit="1"/>
    </xf>
    <xf numFmtId="176" fontId="23" fillId="0" borderId="0" xfId="0" applyNumberFormat="1" applyFont="1" applyAlignment="1">
      <alignment vertical="center" shrinkToFi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centerContinuous" vertical="center"/>
    </xf>
    <xf numFmtId="0" fontId="20" fillId="0" borderId="12" xfId="0" applyFont="1" applyBorder="1" applyAlignment="1">
      <alignment horizontal="right" vertical="center" indent="2"/>
    </xf>
    <xf numFmtId="176" fontId="20" fillId="0" borderId="11" xfId="0" applyNumberFormat="1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6" fontId="2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176" fontId="7" fillId="0" borderId="0" xfId="0" applyNumberFormat="1" applyFont="1" applyAlignment="1">
      <alignment vertical="center" wrapText="1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5" fillId="0" borderId="0" xfId="0" applyFont="1" applyAlignment="1">
      <alignment horizontal="center" vertical="center"/>
    </xf>
    <xf numFmtId="57" fontId="25" fillId="3" borderId="1" xfId="0" applyNumberFormat="1" applyFont="1" applyFill="1" applyBorder="1" applyAlignment="1">
      <alignment horizontal="left" vertical="center" shrinkToFit="1"/>
    </xf>
    <xf numFmtId="0" fontId="20" fillId="2" borderId="1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Continuous" vertical="center"/>
    </xf>
    <xf numFmtId="0" fontId="13" fillId="0" borderId="7" xfId="0" applyFont="1" applyBorder="1" applyAlignment="1">
      <alignment horizontal="centerContinuous" vertical="center"/>
    </xf>
    <xf numFmtId="0" fontId="13" fillId="0" borderId="10" xfId="0" applyFont="1" applyBorder="1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13" fillId="0" borderId="5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3" fillId="5" borderId="0" xfId="0" applyFont="1" applyFill="1">
      <alignment vertical="center"/>
    </xf>
    <xf numFmtId="0" fontId="29" fillId="5" borderId="0" xfId="0" applyFont="1" applyFill="1" applyAlignment="1">
      <alignment horizontal="right" vertical="center"/>
    </xf>
    <xf numFmtId="0" fontId="3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0" fillId="5" borderId="0" xfId="0" applyFont="1" applyFill="1" applyAlignment="1">
      <alignment horizontal="right"/>
    </xf>
    <xf numFmtId="0" fontId="3" fillId="5" borderId="0" xfId="0" applyFont="1" applyFill="1" applyProtection="1">
      <alignment vertical="center"/>
      <protection hidden="1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5" borderId="0" xfId="0" applyFont="1" applyFill="1" applyAlignment="1">
      <alignment horizontal="right" vertical="center"/>
    </xf>
    <xf numFmtId="0" fontId="30" fillId="5" borderId="0" xfId="0" applyFont="1" applyFill="1" applyAlignment="1">
      <alignment horizontal="left" vertical="center"/>
    </xf>
    <xf numFmtId="178" fontId="3" fillId="5" borderId="0" xfId="0" applyNumberFormat="1" applyFont="1" applyFill="1" applyAlignment="1">
      <alignment vertical="center" shrinkToFit="1"/>
    </xf>
    <xf numFmtId="178" fontId="3" fillId="5" borderId="0" xfId="0" applyNumberFormat="1" applyFont="1" applyFill="1" applyAlignment="1" applyProtection="1">
      <alignment vertical="center" shrinkToFit="1"/>
      <protection hidden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vertical="center" shrinkToFit="1"/>
    </xf>
    <xf numFmtId="178" fontId="3" fillId="0" borderId="0" xfId="0" applyNumberFormat="1" applyFont="1" applyAlignment="1" applyProtection="1">
      <alignment vertical="center" shrinkToFit="1"/>
      <protection hidden="1"/>
    </xf>
    <xf numFmtId="12" fontId="3" fillId="0" borderId="0" xfId="0" applyNumberFormat="1" applyFont="1" applyAlignment="1" applyProtection="1">
      <alignment vertical="center" shrinkToFit="1"/>
      <protection hidden="1"/>
    </xf>
    <xf numFmtId="12" fontId="3" fillId="0" borderId="13" xfId="0" applyNumberFormat="1" applyFont="1" applyBorder="1" applyAlignment="1" applyProtection="1">
      <alignment vertical="center" shrinkToFit="1"/>
      <protection hidden="1"/>
    </xf>
    <xf numFmtId="12" fontId="3" fillId="0" borderId="1" xfId="0" applyNumberFormat="1" applyFont="1" applyBorder="1" applyAlignment="1" applyProtection="1">
      <alignment vertical="center" shrinkToFit="1"/>
      <protection hidden="1"/>
    </xf>
    <xf numFmtId="12" fontId="3" fillId="0" borderId="0" xfId="0" applyNumberFormat="1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49" fontId="0" fillId="2" borderId="3" xfId="0" applyNumberFormat="1" applyFill="1" applyBorder="1" applyAlignment="1" applyProtection="1">
      <alignment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/>
    </xf>
    <xf numFmtId="38" fontId="3" fillId="5" borderId="21" xfId="3" applyFont="1" applyFill="1" applyBorder="1" applyAlignment="1">
      <alignment horizontal="center" vertical="center" shrinkToFit="1"/>
    </xf>
    <xf numFmtId="38" fontId="3" fillId="5" borderId="22" xfId="3" applyFont="1" applyFill="1" applyBorder="1" applyAlignment="1">
      <alignment horizontal="center" vertical="center" shrinkToFit="1"/>
    </xf>
    <xf numFmtId="38" fontId="3" fillId="5" borderId="23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right" vertical="center" wrapText="1"/>
    </xf>
    <xf numFmtId="180" fontId="3" fillId="0" borderId="1" xfId="0" applyNumberFormat="1" applyFont="1" applyBorder="1" applyAlignment="1" applyProtection="1">
      <alignment horizontal="center" vertical="center" shrinkToFit="1"/>
      <protection hidden="1"/>
    </xf>
    <xf numFmtId="0" fontId="3" fillId="5" borderId="1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hidden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38" fontId="3" fillId="0" borderId="7" xfId="3" applyFont="1" applyFill="1" applyBorder="1" applyAlignment="1">
      <alignment horizontal="right" vertical="center" shrinkToFit="1"/>
    </xf>
    <xf numFmtId="38" fontId="3" fillId="0" borderId="10" xfId="3" applyFont="1" applyFill="1" applyBorder="1" applyAlignment="1">
      <alignment horizontal="right" vertical="center" shrinkToFit="1"/>
    </xf>
    <xf numFmtId="38" fontId="3" fillId="0" borderId="8" xfId="3" applyFont="1" applyFill="1" applyBorder="1" applyAlignment="1">
      <alignment horizontal="right" vertical="center" shrinkToFit="1"/>
    </xf>
    <xf numFmtId="38" fontId="3" fillId="0" borderId="1" xfId="3" applyFont="1" applyFill="1" applyBorder="1" applyAlignment="1">
      <alignment horizontal="right" vertical="center" shrinkToFit="1"/>
    </xf>
    <xf numFmtId="0" fontId="3" fillId="5" borderId="1" xfId="0" applyFont="1" applyFill="1" applyBorder="1" applyAlignment="1">
      <alignment horizontal="center" vertical="center" shrinkToFit="1"/>
    </xf>
    <xf numFmtId="179" fontId="3" fillId="5" borderId="21" xfId="0" applyNumberFormat="1" applyFont="1" applyFill="1" applyBorder="1" applyAlignment="1">
      <alignment horizontal="center" vertical="center" shrinkToFit="1"/>
    </xf>
    <xf numFmtId="179" fontId="3" fillId="5" borderId="22" xfId="0" applyNumberFormat="1" applyFont="1" applyFill="1" applyBorder="1" applyAlignment="1">
      <alignment horizontal="center" vertical="center" shrinkToFit="1"/>
    </xf>
    <xf numFmtId="179" fontId="3" fillId="5" borderId="23" xfId="0" applyNumberFormat="1" applyFont="1" applyFill="1" applyBorder="1" applyAlignment="1">
      <alignment horizontal="center" vertical="center" shrinkToFit="1"/>
    </xf>
    <xf numFmtId="0" fontId="3" fillId="5" borderId="21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 shrinkToFit="1"/>
    </xf>
    <xf numFmtId="38" fontId="3" fillId="5" borderId="1" xfId="3" applyFont="1" applyFill="1" applyBorder="1" applyAlignment="1">
      <alignment horizontal="right" vertical="center" wrapText="1"/>
    </xf>
    <xf numFmtId="38" fontId="3" fillId="5" borderId="6" xfId="3" applyFont="1" applyFill="1" applyBorder="1" applyAlignment="1">
      <alignment horizontal="right" vertical="center" shrinkToFit="1"/>
    </xf>
    <xf numFmtId="38" fontId="32" fillId="5" borderId="10" xfId="3" applyFont="1" applyFill="1" applyBorder="1" applyAlignment="1">
      <alignment vertical="center" shrinkToFit="1"/>
    </xf>
    <xf numFmtId="38" fontId="3" fillId="0" borderId="21" xfId="3" applyFont="1" applyFill="1" applyBorder="1" applyAlignment="1">
      <alignment horizontal="right" vertical="center" shrinkToFit="1"/>
    </xf>
    <xf numFmtId="38" fontId="3" fillId="0" borderId="22" xfId="3" applyFont="1" applyFill="1" applyBorder="1" applyAlignment="1">
      <alignment horizontal="right" vertical="center" shrinkToFit="1"/>
    </xf>
    <xf numFmtId="38" fontId="3" fillId="0" borderId="23" xfId="3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12" fontId="3" fillId="2" borderId="1" xfId="0" applyNumberFormat="1" applyFont="1" applyFill="1" applyBorder="1" applyAlignment="1">
      <alignment horizontal="center" vertical="center" shrinkToFit="1"/>
    </xf>
    <xf numFmtId="38" fontId="3" fillId="2" borderId="1" xfId="3" applyFont="1" applyFill="1" applyBorder="1" applyAlignment="1">
      <alignment horizontal="right" vertical="center" shrinkToFit="1"/>
    </xf>
    <xf numFmtId="38" fontId="3" fillId="2" borderId="7" xfId="3" applyFont="1" applyFill="1" applyBorder="1" applyAlignment="1">
      <alignment horizontal="right" vertical="center" shrinkToFit="1"/>
    </xf>
    <xf numFmtId="38" fontId="3" fillId="2" borderId="10" xfId="3" applyFont="1" applyFill="1" applyBorder="1" applyAlignment="1">
      <alignment horizontal="right" vertical="center" shrinkToFit="1"/>
    </xf>
    <xf numFmtId="38" fontId="3" fillId="2" borderId="8" xfId="3" applyFont="1" applyFill="1" applyBorder="1" applyAlignment="1">
      <alignment horizontal="right" vertical="center" shrinkToFit="1"/>
    </xf>
    <xf numFmtId="38" fontId="3" fillId="5" borderId="7" xfId="3" applyFont="1" applyFill="1" applyBorder="1" applyAlignment="1">
      <alignment horizontal="right" vertical="center" shrinkToFit="1"/>
    </xf>
    <xf numFmtId="38" fontId="3" fillId="5" borderId="10" xfId="3" applyFont="1" applyFill="1" applyBorder="1" applyAlignment="1">
      <alignment horizontal="right" vertical="center" shrinkToFit="1"/>
    </xf>
    <xf numFmtId="38" fontId="3" fillId="5" borderId="8" xfId="3" applyFont="1" applyFill="1" applyBorder="1" applyAlignment="1">
      <alignment horizontal="right" vertical="center" shrinkToFit="1"/>
    </xf>
    <xf numFmtId="38" fontId="32" fillId="5" borderId="22" xfId="3" applyFont="1" applyFill="1" applyBorder="1" applyAlignment="1">
      <alignment vertical="center" shrinkToFit="1"/>
    </xf>
    <xf numFmtId="12" fontId="3" fillId="2" borderId="1" xfId="0" quotePrefix="1" applyNumberFormat="1" applyFont="1" applyFill="1" applyBorder="1" applyAlignment="1">
      <alignment horizontal="center" vertical="center" shrinkToFit="1"/>
    </xf>
    <xf numFmtId="12" fontId="3" fillId="2" borderId="13" xfId="0" quotePrefix="1" applyNumberFormat="1" applyFont="1" applyFill="1" applyBorder="1" applyAlignment="1">
      <alignment horizontal="center" vertical="center" shrinkToFit="1"/>
    </xf>
    <xf numFmtId="12" fontId="3" fillId="2" borderId="13" xfId="0" applyNumberFormat="1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38" fontId="3" fillId="2" borderId="9" xfId="3" applyFont="1" applyFill="1" applyBorder="1" applyAlignment="1">
      <alignment horizontal="right" vertical="center" shrinkToFit="1"/>
    </xf>
    <xf numFmtId="38" fontId="3" fillId="2" borderId="0" xfId="3" applyFont="1" applyFill="1" applyBorder="1" applyAlignment="1">
      <alignment horizontal="right" vertical="center" shrinkToFit="1"/>
    </xf>
    <xf numFmtId="38" fontId="3" fillId="2" borderId="5" xfId="3" applyFont="1" applyFill="1" applyBorder="1" applyAlignment="1">
      <alignment horizontal="right" vertical="center" shrinkToFit="1"/>
    </xf>
    <xf numFmtId="38" fontId="3" fillId="5" borderId="37" xfId="3" applyFont="1" applyFill="1" applyBorder="1" applyAlignment="1">
      <alignment horizontal="right" vertical="center" shrinkToFit="1"/>
    </xf>
    <xf numFmtId="38" fontId="3" fillId="5" borderId="38" xfId="3" applyFont="1" applyFill="1" applyBorder="1" applyAlignment="1">
      <alignment horizontal="right" vertical="center" shrinkToFit="1"/>
    </xf>
    <xf numFmtId="38" fontId="3" fillId="5" borderId="39" xfId="3" applyFont="1" applyFill="1" applyBorder="1" applyAlignment="1">
      <alignment horizontal="right" vertical="center" shrinkToFit="1"/>
    </xf>
    <xf numFmtId="38" fontId="32" fillId="5" borderId="19" xfId="3" applyFont="1" applyFill="1" applyBorder="1" applyAlignment="1">
      <alignment vertical="center" shrinkToFit="1"/>
    </xf>
    <xf numFmtId="38" fontId="3" fillId="0" borderId="9" xfId="3" applyFont="1" applyFill="1" applyBorder="1" applyAlignment="1">
      <alignment horizontal="right" vertical="center" shrinkToFit="1"/>
    </xf>
    <xf numFmtId="38" fontId="3" fillId="0" borderId="0" xfId="3" applyFont="1" applyFill="1" applyBorder="1" applyAlignment="1">
      <alignment horizontal="right" vertical="center" shrinkToFit="1"/>
    </xf>
    <xf numFmtId="0" fontId="3" fillId="0" borderId="6" xfId="0" applyFont="1" applyBorder="1" applyAlignment="1" applyProtection="1">
      <alignment vertical="center" shrinkToFit="1"/>
      <protection hidden="1"/>
    </xf>
    <xf numFmtId="0" fontId="3" fillId="0" borderId="36" xfId="0" applyFont="1" applyBorder="1" applyAlignment="1" applyProtection="1">
      <alignment vertical="center" shrinkToFit="1"/>
      <protection hidden="1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wrapText="1" shrinkToFit="1"/>
    </xf>
    <xf numFmtId="38" fontId="3" fillId="0" borderId="13" xfId="3" applyFont="1" applyFill="1" applyBorder="1" applyAlignment="1">
      <alignment horizontal="right" vertical="center" shrinkToFit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12" fontId="3" fillId="0" borderId="6" xfId="0" applyNumberFormat="1" applyFont="1" applyBorder="1" applyAlignment="1" applyProtection="1">
      <alignment horizontal="center" vertical="center" shrinkToFit="1"/>
      <protection hidden="1"/>
    </xf>
    <xf numFmtId="12" fontId="3" fillId="0" borderId="36" xfId="0" applyNumberFormat="1" applyFont="1" applyBorder="1" applyAlignment="1" applyProtection="1">
      <alignment horizontal="center" vertical="center" shrinkToFit="1"/>
      <protection hidden="1"/>
    </xf>
    <xf numFmtId="179" fontId="3" fillId="0" borderId="24" xfId="0" quotePrefix="1" applyNumberFormat="1" applyFont="1" applyFill="1" applyBorder="1" applyAlignment="1" applyProtection="1">
      <alignment horizontal="center" vertical="center"/>
      <protection hidden="1"/>
    </xf>
    <xf numFmtId="179" fontId="3" fillId="0" borderId="25" xfId="0" applyNumberFormat="1" applyFont="1" applyFill="1" applyBorder="1" applyAlignment="1" applyProtection="1">
      <alignment horizontal="center" vertical="center"/>
      <protection hidden="1"/>
    </xf>
    <xf numFmtId="179" fontId="3" fillId="0" borderId="26" xfId="0" applyNumberFormat="1" applyFont="1" applyFill="1" applyBorder="1" applyAlignment="1" applyProtection="1">
      <alignment horizontal="center" vertical="center"/>
      <protection hidden="1"/>
    </xf>
    <xf numFmtId="38" fontId="3" fillId="5" borderId="7" xfId="3" applyFont="1" applyFill="1" applyBorder="1" applyAlignment="1">
      <alignment horizontal="right" vertical="center"/>
    </xf>
    <xf numFmtId="38" fontId="3" fillId="5" borderId="10" xfId="3" applyFont="1" applyFill="1" applyBorder="1" applyAlignment="1">
      <alignment horizontal="right" vertical="center"/>
    </xf>
    <xf numFmtId="38" fontId="3" fillId="5" borderId="8" xfId="3" applyFont="1" applyFill="1" applyBorder="1" applyAlignment="1">
      <alignment horizontal="right" vertical="center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32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38" fontId="3" fillId="5" borderId="2" xfId="3" applyFont="1" applyFill="1" applyBorder="1" applyAlignment="1">
      <alignment horizontal="right" vertical="center"/>
    </xf>
    <xf numFmtId="38" fontId="3" fillId="5" borderId="3" xfId="3" applyFont="1" applyFill="1" applyBorder="1" applyAlignment="1">
      <alignment horizontal="right" vertical="center"/>
    </xf>
    <xf numFmtId="38" fontId="3" fillId="5" borderId="4" xfId="3" applyFont="1" applyFill="1" applyBorder="1" applyAlignment="1">
      <alignment horizontal="right" vertical="center"/>
    </xf>
    <xf numFmtId="0" fontId="3" fillId="5" borderId="21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right" vertical="center"/>
    </xf>
    <xf numFmtId="38" fontId="3" fillId="5" borderId="24" xfId="3" applyFont="1" applyFill="1" applyBorder="1" applyAlignment="1">
      <alignment horizontal="right" vertical="center"/>
    </xf>
    <xf numFmtId="38" fontId="3" fillId="5" borderId="25" xfId="3" applyFont="1" applyFill="1" applyBorder="1" applyAlignment="1">
      <alignment horizontal="right" vertical="center"/>
    </xf>
    <xf numFmtId="38" fontId="3" fillId="5" borderId="26" xfId="3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38" fontId="3" fillId="5" borderId="21" xfId="3" applyFont="1" applyFill="1" applyBorder="1" applyAlignment="1">
      <alignment horizontal="right" vertical="center"/>
    </xf>
    <xf numFmtId="38" fontId="3" fillId="5" borderId="22" xfId="3" applyFont="1" applyFill="1" applyBorder="1" applyAlignment="1">
      <alignment horizontal="right" vertical="center"/>
    </xf>
    <xf numFmtId="38" fontId="3" fillId="5" borderId="23" xfId="3" applyFont="1" applyFill="1" applyBorder="1" applyAlignment="1">
      <alignment horizontal="right" vertical="center"/>
    </xf>
    <xf numFmtId="0" fontId="3" fillId="5" borderId="24" xfId="0" applyFont="1" applyFill="1" applyBorder="1" applyAlignment="1" applyProtection="1">
      <alignment horizontal="center" vertical="center"/>
      <protection hidden="1"/>
    </xf>
    <xf numFmtId="0" fontId="3" fillId="5" borderId="25" xfId="0" applyFont="1" applyFill="1" applyBorder="1" applyAlignment="1" applyProtection="1">
      <alignment horizontal="center" vertic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CCCCFF"/>
      <color rgb="FF32AF32"/>
      <color rgb="FFCCFFFF"/>
      <color rgb="FF99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146602</xdr:rowOff>
    </xdr:from>
    <xdr:to>
      <xdr:col>10</xdr:col>
      <xdr:colOff>295275</xdr:colOff>
      <xdr:row>2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E71D40-4607-46F3-A58D-374E6220551F}"/>
            </a:ext>
          </a:extLst>
        </xdr:cNvPr>
        <xdr:cNvSpPr/>
      </xdr:nvSpPr>
      <xdr:spPr>
        <a:xfrm>
          <a:off x="4314825" y="146602"/>
          <a:ext cx="1504950" cy="24599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104361</xdr:colOff>
      <xdr:row>30</xdr:row>
      <xdr:rowOff>0</xdr:rowOff>
    </xdr:from>
    <xdr:to>
      <xdr:col>5</xdr:col>
      <xdr:colOff>76199</xdr:colOff>
      <xdr:row>42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E3F9B0-F89C-4FE6-97C9-FACB2F0F2FB4}"/>
            </a:ext>
          </a:extLst>
        </xdr:cNvPr>
        <xdr:cNvSpPr/>
      </xdr:nvSpPr>
      <xdr:spPr>
        <a:xfrm>
          <a:off x="107536" y="9385300"/>
          <a:ext cx="1873663" cy="2247900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8164</xdr:colOff>
      <xdr:row>0</xdr:row>
      <xdr:rowOff>53640</xdr:rowOff>
    </xdr:from>
    <xdr:to>
      <xdr:col>33</xdr:col>
      <xdr:colOff>27215</xdr:colOff>
      <xdr:row>0</xdr:row>
      <xdr:rowOff>270781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03706C-1DB0-447B-9310-94BBBD01B9B8}"/>
            </a:ext>
          </a:extLst>
        </xdr:cNvPr>
        <xdr:cNvSpPr/>
      </xdr:nvSpPr>
      <xdr:spPr>
        <a:xfrm>
          <a:off x="10893878" y="53640"/>
          <a:ext cx="1543051" cy="21714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000">
            <a:solidFill>
              <a:srgbClr val="FF3399"/>
            </a:solidFill>
          </a:endParaRPr>
        </a:p>
        <a:p>
          <a:pPr algn="l"/>
          <a:endParaRPr kumimoji="1" lang="ja-JP" altLang="en-US" sz="1000">
            <a:solidFill>
              <a:srgbClr val="FF3399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104361</xdr:colOff>
      <xdr:row>33</xdr:row>
      <xdr:rowOff>238125</xdr:rowOff>
    </xdr:from>
    <xdr:to>
      <xdr:col>2</xdr:col>
      <xdr:colOff>238124</xdr:colOff>
      <xdr:row>48</xdr:row>
      <xdr:rowOff>254000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8425D0-49BB-4D3C-945F-F1692B3B3943}"/>
            </a:ext>
          </a:extLst>
        </xdr:cNvPr>
        <xdr:cNvSpPr/>
      </xdr:nvSpPr>
      <xdr:spPr>
        <a:xfrm>
          <a:off x="107536" y="7035800"/>
          <a:ext cx="1778413" cy="412432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1552575</xdr:colOff>
      <xdr:row>0</xdr:row>
      <xdr:rowOff>88106</xdr:rowOff>
    </xdr:from>
    <xdr:to>
      <xdr:col>5</xdr:col>
      <xdr:colOff>1564481</xdr:colOff>
      <xdr:row>1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5F2D74-F00A-4C9B-ACC7-7853E0A3B91F}"/>
            </a:ext>
          </a:extLst>
        </xdr:cNvPr>
        <xdr:cNvSpPr txBox="1"/>
      </xdr:nvSpPr>
      <xdr:spPr>
        <a:xfrm>
          <a:off x="6819900" y="88106"/>
          <a:ext cx="1688306" cy="20716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第３号様式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-2【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共同用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en-US" altLang="ja-JP" sz="10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EB51-2BBA-4295-8AE6-AE582FEC007E}">
  <sheetPr>
    <tabColor theme="7" tint="0.79998168889431442"/>
    <pageSetUpPr fitToPage="1"/>
  </sheetPr>
  <dimension ref="A2:L53"/>
  <sheetViews>
    <sheetView showGridLines="0" tabSelected="1" view="pageBreakPreview" zoomScaleNormal="100" zoomScaleSheetLayoutView="100" workbookViewId="0"/>
  </sheetViews>
  <sheetFormatPr defaultRowHeight="14.25" x14ac:dyDescent="0.15"/>
  <cols>
    <col min="4" max="6" width="3.5" customWidth="1"/>
    <col min="7" max="7" width="1.33203125" customWidth="1"/>
    <col min="8" max="11" width="3.5" customWidth="1"/>
    <col min="12" max="12" width="3.5" style="3" customWidth="1"/>
  </cols>
  <sheetData>
    <row r="2" spans="1:12" x14ac:dyDescent="0.15">
      <c r="G2" s="111" t="s">
        <v>69</v>
      </c>
      <c r="H2" s="111"/>
      <c r="I2" s="111"/>
      <c r="J2" s="111"/>
      <c r="K2" s="111"/>
    </row>
    <row r="3" spans="1:12" ht="21" customHeight="1" x14ac:dyDescent="0.15">
      <c r="A3" s="4"/>
    </row>
    <row r="4" spans="1:12" ht="22.5" customHeight="1" x14ac:dyDescent="0.15">
      <c r="D4" s="5" t="s">
        <v>16</v>
      </c>
      <c r="E4" s="30"/>
      <c r="F4" s="5" t="s">
        <v>2</v>
      </c>
      <c r="G4" s="5"/>
      <c r="H4" s="6"/>
      <c r="I4" s="5" t="s">
        <v>3</v>
      </c>
      <c r="J4" s="6"/>
      <c r="K4" s="7" t="s">
        <v>4</v>
      </c>
    </row>
    <row r="5" spans="1:12" ht="22.5" customHeight="1" x14ac:dyDescent="0.15"/>
    <row r="6" spans="1:12" ht="22.5" customHeight="1" x14ac:dyDescent="0.15">
      <c r="A6" s="4" t="s">
        <v>17</v>
      </c>
      <c r="B6" s="1"/>
    </row>
    <row r="7" spans="1:12" ht="22.5" customHeight="1" x14ac:dyDescent="0.15"/>
    <row r="8" spans="1:12" ht="9" customHeight="1" x14ac:dyDescent="0.15">
      <c r="C8" s="8"/>
      <c r="D8" s="9"/>
      <c r="E8" s="9"/>
      <c r="F8" s="9"/>
      <c r="G8" s="9"/>
      <c r="H8" s="9"/>
      <c r="I8" s="9"/>
      <c r="J8" s="9"/>
      <c r="K8" s="10"/>
    </row>
    <row r="9" spans="1:12" ht="25.5" customHeight="1" x14ac:dyDescent="0.15">
      <c r="C9" s="2" t="s">
        <v>39</v>
      </c>
      <c r="K9" s="11"/>
    </row>
    <row r="10" spans="1:12" ht="25.5" customHeight="1" x14ac:dyDescent="0.15">
      <c r="C10" s="12" t="s">
        <v>0</v>
      </c>
      <c r="D10" s="122"/>
      <c r="E10" s="122"/>
      <c r="F10" s="122"/>
      <c r="G10" s="122"/>
      <c r="H10" s="122"/>
      <c r="I10" s="123" t="s">
        <v>7</v>
      </c>
      <c r="J10" s="123"/>
      <c r="K10" s="124"/>
      <c r="L10" s="3" t="s">
        <v>9</v>
      </c>
    </row>
    <row r="11" spans="1:12" ht="6" customHeight="1" x14ac:dyDescent="0.15">
      <c r="C11" s="2"/>
      <c r="E11" s="5"/>
      <c r="K11" s="11"/>
      <c r="L11" s="13"/>
    </row>
    <row r="12" spans="1:12" ht="25.5" customHeight="1" x14ac:dyDescent="0.15">
      <c r="C12" s="14" t="s">
        <v>6</v>
      </c>
      <c r="D12" s="125"/>
      <c r="E12" s="125"/>
      <c r="F12" s="125"/>
      <c r="G12" s="125"/>
      <c r="H12" s="125"/>
      <c r="I12" s="125"/>
      <c r="J12" s="125"/>
      <c r="K12" s="15"/>
      <c r="L12" s="3" t="s">
        <v>10</v>
      </c>
    </row>
    <row r="13" spans="1:12" ht="6" customHeight="1" x14ac:dyDescent="0.15">
      <c r="C13" s="2"/>
      <c r="D13" s="5"/>
      <c r="E13" s="5"/>
      <c r="F13" s="5"/>
      <c r="K13" s="11"/>
      <c r="L13" s="13"/>
    </row>
    <row r="14" spans="1:12" ht="25.5" customHeight="1" x14ac:dyDescent="0.15">
      <c r="C14" s="14" t="s">
        <v>1</v>
      </c>
      <c r="D14" s="126"/>
      <c r="E14" s="126"/>
      <c r="F14" s="126"/>
      <c r="G14" s="126"/>
      <c r="H14" s="126"/>
      <c r="I14" s="126"/>
      <c r="J14" s="126"/>
      <c r="K14" s="16"/>
    </row>
    <row r="15" spans="1:12" ht="6" customHeight="1" x14ac:dyDescent="0.15">
      <c r="C15" s="17"/>
      <c r="D15" s="5"/>
      <c r="E15" s="5"/>
      <c r="F15" s="5"/>
      <c r="K15" s="11"/>
      <c r="L15" s="13"/>
    </row>
    <row r="16" spans="1:12" ht="25.5" customHeight="1" x14ac:dyDescent="0.15">
      <c r="C16" s="14" t="s">
        <v>18</v>
      </c>
      <c r="D16" s="127"/>
      <c r="E16" s="127"/>
      <c r="F16" s="127"/>
      <c r="G16" s="18" t="s">
        <v>5</v>
      </c>
      <c r="H16" s="126"/>
      <c r="I16" s="126"/>
      <c r="J16" s="126"/>
      <c r="K16" s="19" t="s">
        <v>11</v>
      </c>
      <c r="L16" s="3" t="s">
        <v>8</v>
      </c>
    </row>
    <row r="17" spans="1:12" ht="9" customHeight="1" x14ac:dyDescent="0.15">
      <c r="C17" s="20"/>
      <c r="D17" s="21"/>
      <c r="E17" s="22"/>
      <c r="F17" s="22"/>
      <c r="G17" s="22"/>
      <c r="H17" s="22"/>
      <c r="I17" s="22"/>
      <c r="J17" s="22"/>
      <c r="K17" s="23"/>
    </row>
    <row r="18" spans="1:12" ht="25.5" customHeight="1" x14ac:dyDescent="0.15"/>
    <row r="19" spans="1:12" s="27" customFormat="1" ht="43.5" customHeight="1" x14ac:dyDescent="0.15">
      <c r="A19" s="24" t="s">
        <v>38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s="27" customFormat="1" ht="10.5" customHeight="1" x14ac:dyDescent="0.15">
      <c r="A20" s="24"/>
      <c r="B20" s="77"/>
      <c r="C20" s="78"/>
      <c r="D20" s="78"/>
      <c r="E20" s="78"/>
      <c r="F20" s="78"/>
      <c r="G20" s="78"/>
      <c r="H20" s="79"/>
      <c r="I20" s="25"/>
      <c r="J20" s="25"/>
      <c r="K20" s="25"/>
      <c r="L20" s="26"/>
    </row>
    <row r="21" spans="1:12" s="27" customFormat="1" ht="24.75" customHeight="1" x14ac:dyDescent="0.15">
      <c r="A21" s="24"/>
      <c r="B21" s="128" t="s">
        <v>40</v>
      </c>
      <c r="C21" s="129"/>
      <c r="D21" s="129"/>
      <c r="E21" s="130"/>
      <c r="F21" s="130"/>
      <c r="G21" s="130"/>
      <c r="H21" s="81" t="s">
        <v>43</v>
      </c>
      <c r="I21" s="133" t="s">
        <v>44</v>
      </c>
      <c r="J21" s="134"/>
      <c r="K21" s="134"/>
      <c r="L21" s="26"/>
    </row>
    <row r="22" spans="1:12" s="27" customFormat="1" ht="8.25" customHeight="1" x14ac:dyDescent="0.15">
      <c r="A22" s="24"/>
      <c r="B22" s="80"/>
      <c r="C22" s="74"/>
      <c r="D22" s="74"/>
      <c r="E22" s="74"/>
      <c r="F22" s="74"/>
      <c r="G22" s="74"/>
      <c r="H22" s="81"/>
      <c r="I22" s="74"/>
      <c r="J22" s="74"/>
      <c r="K22" s="25"/>
      <c r="L22" s="26"/>
    </row>
    <row r="23" spans="1:12" s="27" customFormat="1" ht="24.75" customHeight="1" x14ac:dyDescent="0.15">
      <c r="A23" s="24"/>
      <c r="B23" s="131" t="s">
        <v>41</v>
      </c>
      <c r="C23" s="132"/>
      <c r="D23" s="132"/>
      <c r="E23" s="130"/>
      <c r="F23" s="130"/>
      <c r="G23" s="130"/>
      <c r="H23" s="81" t="s">
        <v>43</v>
      </c>
      <c r="I23" s="25"/>
      <c r="J23" s="25"/>
      <c r="K23" s="25"/>
      <c r="L23" s="26"/>
    </row>
    <row r="24" spans="1:12" s="27" customFormat="1" ht="3" customHeight="1" x14ac:dyDescent="0.15">
      <c r="A24" s="24"/>
      <c r="B24" s="82"/>
      <c r="C24" s="75"/>
      <c r="D24" s="75"/>
      <c r="E24" s="25"/>
      <c r="F24" s="25"/>
      <c r="G24" s="25"/>
      <c r="H24" s="83"/>
      <c r="I24" s="25"/>
      <c r="J24" s="25"/>
      <c r="K24" s="25"/>
      <c r="L24" s="26"/>
    </row>
    <row r="25" spans="1:12" s="27" customFormat="1" ht="24.75" customHeight="1" x14ac:dyDescent="0.15">
      <c r="A25" s="24"/>
      <c r="B25" s="131" t="s">
        <v>42</v>
      </c>
      <c r="C25" s="132"/>
      <c r="D25" s="132"/>
      <c r="E25" s="130"/>
      <c r="F25" s="130"/>
      <c r="G25" s="130"/>
      <c r="H25" s="81" t="s">
        <v>43</v>
      </c>
      <c r="I25" s="25"/>
      <c r="J25" s="25"/>
      <c r="K25" s="25"/>
      <c r="L25" s="26"/>
    </row>
    <row r="26" spans="1:12" s="27" customFormat="1" ht="7.5" customHeight="1" x14ac:dyDescent="0.15">
      <c r="A26" s="24"/>
      <c r="B26" s="84"/>
      <c r="C26" s="76"/>
      <c r="D26" s="76"/>
      <c r="E26" s="76"/>
      <c r="F26" s="76"/>
      <c r="G26" s="76"/>
      <c r="H26" s="85"/>
      <c r="I26" s="25"/>
      <c r="J26" s="25"/>
      <c r="K26" s="25"/>
      <c r="L26" s="26"/>
    </row>
    <row r="27" spans="1:12" s="27" customFormat="1" ht="33.75" customHeight="1" x14ac:dyDescent="0.1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2" ht="18.600000000000001" customHeight="1" x14ac:dyDescent="0.15">
      <c r="A28" s="112" t="s">
        <v>19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2" ht="24.6" customHeight="1" x14ac:dyDescent="0.1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2" ht="25.5" customHeight="1" x14ac:dyDescent="0.15"/>
    <row r="31" spans="1:12" ht="20.25" customHeight="1" x14ac:dyDescent="0.15">
      <c r="A31" s="28" t="s">
        <v>20</v>
      </c>
    </row>
    <row r="32" spans="1:12" x14ac:dyDescent="0.1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2" ht="12.6" customHeight="1" x14ac:dyDescent="0.1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8"/>
    </row>
    <row r="34" spans="1:12" ht="15.95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8"/>
    </row>
    <row r="35" spans="1:12" ht="15.95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8"/>
    </row>
    <row r="36" spans="1:12" ht="15.95" customHeight="1" x14ac:dyDescent="0.15">
      <c r="A36" s="116"/>
      <c r="B36" s="117"/>
      <c r="C36" s="117"/>
      <c r="D36" s="117"/>
      <c r="E36" s="117"/>
      <c r="F36" s="117"/>
      <c r="G36" s="117"/>
      <c r="H36" s="117"/>
      <c r="I36" s="117"/>
      <c r="J36" s="117"/>
      <c r="K36" s="118"/>
      <c r="L36" s="13"/>
    </row>
    <row r="37" spans="1:12" ht="15.95" customHeight="1" x14ac:dyDescent="0.15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8"/>
    </row>
    <row r="38" spans="1:12" ht="15.95" customHeight="1" x14ac:dyDescent="0.15">
      <c r="A38" s="116"/>
      <c r="B38" s="117"/>
      <c r="C38" s="117"/>
      <c r="D38" s="117"/>
      <c r="E38" s="117"/>
      <c r="F38" s="117"/>
      <c r="G38" s="117"/>
      <c r="H38" s="117"/>
      <c r="I38" s="117"/>
      <c r="J38" s="117"/>
      <c r="K38" s="118"/>
      <c r="L38" s="13"/>
    </row>
    <row r="39" spans="1:12" ht="15.95" customHeight="1" x14ac:dyDescent="0.15">
      <c r="A39" s="116"/>
      <c r="B39" s="117"/>
      <c r="C39" s="117"/>
      <c r="D39" s="117"/>
      <c r="E39" s="117"/>
      <c r="F39" s="117"/>
      <c r="G39" s="117"/>
      <c r="H39" s="117"/>
      <c r="I39" s="117"/>
      <c r="J39" s="117"/>
      <c r="K39" s="118"/>
    </row>
    <row r="40" spans="1:12" ht="15.95" customHeight="1" x14ac:dyDescent="0.15">
      <c r="A40" s="116"/>
      <c r="B40" s="117"/>
      <c r="C40" s="117"/>
      <c r="D40" s="117"/>
      <c r="E40" s="117"/>
      <c r="F40" s="117"/>
      <c r="G40" s="117"/>
      <c r="H40" s="117"/>
      <c r="I40" s="117"/>
      <c r="J40" s="117"/>
      <c r="K40" s="118"/>
    </row>
    <row r="41" spans="1:12" ht="15.95" customHeight="1" x14ac:dyDescent="0.15">
      <c r="A41" s="116"/>
      <c r="B41" s="117"/>
      <c r="C41" s="117"/>
      <c r="D41" s="117"/>
      <c r="E41" s="117"/>
      <c r="F41" s="117"/>
      <c r="G41" s="117"/>
      <c r="H41" s="117"/>
      <c r="I41" s="117"/>
      <c r="J41" s="117"/>
      <c r="K41" s="118"/>
    </row>
    <row r="42" spans="1:12" ht="15.95" customHeight="1" x14ac:dyDescent="0.15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8"/>
    </row>
    <row r="43" spans="1:12" ht="15.9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8"/>
    </row>
    <row r="44" spans="1:12" ht="15.95" customHeight="1" x14ac:dyDescent="0.1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1"/>
    </row>
    <row r="45" spans="1:12" ht="15.95" customHeight="1" x14ac:dyDescent="0.15">
      <c r="A45" s="29"/>
      <c r="L45"/>
    </row>
    <row r="46" spans="1:12" ht="15.95" customHeight="1" x14ac:dyDescent="0.15">
      <c r="A46" s="29"/>
    </row>
    <row r="47" spans="1:12" ht="15.95" customHeight="1" x14ac:dyDescent="0.15">
      <c r="A47" s="29"/>
      <c r="L47"/>
    </row>
    <row r="48" spans="1:12" ht="15.95" customHeight="1" x14ac:dyDescent="0.15">
      <c r="A48" s="29"/>
    </row>
    <row r="49" spans="1:1" ht="15.95" customHeight="1" x14ac:dyDescent="0.15">
      <c r="A49" s="29"/>
    </row>
    <row r="50" spans="1:1" ht="15.95" customHeight="1" x14ac:dyDescent="0.15">
      <c r="A50" s="29"/>
    </row>
    <row r="51" spans="1:1" ht="15.95" customHeight="1" x14ac:dyDescent="0.15"/>
    <row r="52" spans="1:1" ht="15.95" customHeight="1" x14ac:dyDescent="0.15"/>
    <row r="53" spans="1:1" ht="15.95" customHeight="1" x14ac:dyDescent="0.15"/>
  </sheetData>
  <mergeCells count="16">
    <mergeCell ref="G2:K2"/>
    <mergeCell ref="A28:K29"/>
    <mergeCell ref="A32:K44"/>
    <mergeCell ref="D10:H10"/>
    <mergeCell ref="I10:K10"/>
    <mergeCell ref="D12:J12"/>
    <mergeCell ref="D14:J14"/>
    <mergeCell ref="D16:F16"/>
    <mergeCell ref="H16:J16"/>
    <mergeCell ref="B21:D21"/>
    <mergeCell ref="E21:G21"/>
    <mergeCell ref="B23:D23"/>
    <mergeCell ref="B25:D25"/>
    <mergeCell ref="E23:G23"/>
    <mergeCell ref="E25:G25"/>
    <mergeCell ref="I21:K21"/>
  </mergeCells>
  <phoneticPr fontId="1"/>
  <dataValidations count="2">
    <dataValidation type="list" allowBlank="1" showInputMessage="1" showErrorMessage="1" sqref="E21:G21" xr:uid="{97F947B8-E42C-4907-B113-F59263DB34EA}">
      <formula1>"２,３,４,５,６,７,８,９,10"</formula1>
    </dataValidation>
    <dataValidation type="list" allowBlank="1" showInputMessage="1" showErrorMessage="1" sqref="E23:G23 E25:G25" xr:uid="{298CB8C4-253F-47B1-A026-B56E86CED488}">
      <formula1>"０,１,２,３,４,５,６,７,８,９,10"</formula1>
    </dataValidation>
  </dataValidation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B33A-94F5-484D-ADE6-97D2C4735861}">
  <sheetPr>
    <tabColor theme="7" tint="0.79998168889431442"/>
    <pageSetUpPr fitToPage="1"/>
  </sheetPr>
  <dimension ref="A1:AI43"/>
  <sheetViews>
    <sheetView showGridLines="0" showZeros="0" view="pageBreakPreview" zoomScale="85" zoomScaleNormal="100" zoomScaleSheetLayoutView="85" workbookViewId="0"/>
  </sheetViews>
  <sheetFormatPr defaultColWidth="8.6640625" defaultRowHeight="14.25" x14ac:dyDescent="0.15"/>
  <cols>
    <col min="1" max="6" width="3.33203125" style="1" customWidth="1"/>
    <col min="7" max="8" width="2.58203125" style="1" customWidth="1"/>
    <col min="9" max="20" width="3.33203125" style="1" customWidth="1"/>
    <col min="21" max="26" width="3.33203125" style="88" customWidth="1"/>
    <col min="27" max="34" width="3.33203125" style="1" customWidth="1"/>
    <col min="35" max="35" width="3.33203125" style="110" customWidth="1"/>
    <col min="36" max="54" width="3.33203125" style="1" customWidth="1"/>
    <col min="55" max="16384" width="8.6640625" style="1"/>
  </cols>
  <sheetData>
    <row r="1" spans="1:35" s="88" customFormat="1" ht="22.5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AC1" s="89"/>
      <c r="AG1" s="89" t="s">
        <v>70</v>
      </c>
      <c r="AI1" s="107"/>
    </row>
    <row r="2" spans="1:35" s="88" customFormat="1" ht="26.25" customHeight="1" x14ac:dyDescent="0.15">
      <c r="A2" s="86" t="s">
        <v>68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90" t="s">
        <v>45</v>
      </c>
      <c r="Q2" s="91"/>
      <c r="R2" s="91"/>
      <c r="S2" s="91"/>
      <c r="T2" s="91"/>
      <c r="AI2" s="107"/>
    </row>
    <row r="3" spans="1:35" s="88" customFormat="1" ht="26.25" customHeight="1" thickBot="1" x14ac:dyDescent="0.2">
      <c r="A3" s="92" t="s">
        <v>21</v>
      </c>
      <c r="B3" s="193" t="s">
        <v>22</v>
      </c>
      <c r="C3" s="194"/>
      <c r="D3" s="194"/>
      <c r="E3" s="194"/>
      <c r="F3" s="194"/>
      <c r="G3" s="194"/>
      <c r="H3" s="194"/>
      <c r="I3" s="194"/>
      <c r="J3" s="194"/>
      <c r="K3" s="194"/>
      <c r="L3" s="195"/>
      <c r="M3" s="220" t="s">
        <v>46</v>
      </c>
      <c r="N3" s="220"/>
      <c r="O3" s="220"/>
      <c r="P3" s="220"/>
      <c r="Q3" s="91"/>
      <c r="R3" s="91"/>
      <c r="S3" s="91"/>
      <c r="T3" s="91"/>
      <c r="AI3" s="107"/>
    </row>
    <row r="4" spans="1:35" s="88" customFormat="1" ht="26.25" customHeight="1" thickTop="1" thickBot="1" x14ac:dyDescent="0.2">
      <c r="A4" s="93">
        <v>1</v>
      </c>
      <c r="B4" s="196" t="s">
        <v>47</v>
      </c>
      <c r="C4" s="197"/>
      <c r="D4" s="197"/>
      <c r="E4" s="197"/>
      <c r="F4" s="197"/>
      <c r="G4" s="197"/>
      <c r="H4" s="197"/>
      <c r="I4" s="197"/>
      <c r="J4" s="197"/>
      <c r="K4" s="197"/>
      <c r="L4" s="198"/>
      <c r="M4" s="221">
        <f>SUMIFS('3号様式②'!F$6:F$15,'3号様式②'!B$6:B$15,B4)</f>
        <v>0</v>
      </c>
      <c r="N4" s="222"/>
      <c r="O4" s="222"/>
      <c r="P4" s="223"/>
      <c r="Q4" s="91"/>
      <c r="R4" s="91"/>
      <c r="AI4" s="107"/>
    </row>
    <row r="5" spans="1:35" s="88" customFormat="1" ht="26.25" customHeight="1" thickBot="1" x14ac:dyDescent="0.2">
      <c r="A5" s="94">
        <v>2</v>
      </c>
      <c r="B5" s="199" t="s">
        <v>48</v>
      </c>
      <c r="C5" s="200"/>
      <c r="D5" s="200"/>
      <c r="E5" s="200"/>
      <c r="F5" s="200"/>
      <c r="G5" s="200"/>
      <c r="H5" s="200"/>
      <c r="I5" s="200"/>
      <c r="J5" s="200"/>
      <c r="K5" s="200"/>
      <c r="L5" s="201"/>
      <c r="M5" s="242">
        <f>SUMIFS('3号様式②'!F$6:F$15,'3号様式②'!B$6:B$15,B5)</f>
        <v>0</v>
      </c>
      <c r="N5" s="243"/>
      <c r="O5" s="243"/>
      <c r="P5" s="244"/>
      <c r="Q5" s="91"/>
      <c r="R5" s="245" t="s">
        <v>49</v>
      </c>
      <c r="S5" s="246"/>
      <c r="T5" s="246"/>
      <c r="U5" s="247"/>
      <c r="V5" s="204"/>
      <c r="W5" s="205"/>
      <c r="X5" s="205"/>
      <c r="Y5" s="206"/>
      <c r="AI5" s="107"/>
    </row>
    <row r="6" spans="1:35" s="88" customFormat="1" ht="26.25" customHeight="1" thickBot="1" x14ac:dyDescent="0.2">
      <c r="A6" s="94">
        <v>3</v>
      </c>
      <c r="B6" s="199" t="s">
        <v>50</v>
      </c>
      <c r="C6" s="200"/>
      <c r="D6" s="200"/>
      <c r="E6" s="200"/>
      <c r="F6" s="200"/>
      <c r="G6" s="200"/>
      <c r="H6" s="200"/>
      <c r="I6" s="200"/>
      <c r="J6" s="200"/>
      <c r="K6" s="200"/>
      <c r="L6" s="201"/>
      <c r="M6" s="207">
        <f>SUMIFS('3号様式②'!F$6:F$15,'3号様式②'!B$6:B$15,B6)</f>
        <v>0</v>
      </c>
      <c r="N6" s="208"/>
      <c r="O6" s="208"/>
      <c r="P6" s="209"/>
      <c r="Q6" s="91"/>
      <c r="R6" s="210" t="s">
        <v>51</v>
      </c>
      <c r="S6" s="211"/>
      <c r="T6" s="211"/>
      <c r="U6" s="212"/>
      <c r="V6" s="216">
        <f>3*10^6*V5</f>
        <v>0</v>
      </c>
      <c r="W6" s="216"/>
      <c r="X6" s="216"/>
      <c r="Y6" s="217"/>
      <c r="AI6" s="107"/>
    </row>
    <row r="7" spans="1:35" s="88" customFormat="1" ht="26.25" customHeight="1" thickBot="1" x14ac:dyDescent="0.2">
      <c r="A7" s="224" t="s">
        <v>52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6">
        <f>SUM(M4:P6)</f>
        <v>0</v>
      </c>
      <c r="N7" s="227"/>
      <c r="O7" s="227"/>
      <c r="P7" s="228"/>
      <c r="Q7" s="91"/>
      <c r="R7" s="213"/>
      <c r="S7" s="214"/>
      <c r="T7" s="214"/>
      <c r="U7" s="215"/>
      <c r="V7" s="218"/>
      <c r="W7" s="218"/>
      <c r="X7" s="218"/>
      <c r="Y7" s="219"/>
      <c r="AI7" s="107"/>
    </row>
    <row r="8" spans="1:35" s="88" customFormat="1" ht="26.25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90"/>
      <c r="Q8" s="91"/>
      <c r="R8" s="91"/>
      <c r="S8" s="91"/>
      <c r="T8" s="91"/>
      <c r="AI8" s="107"/>
    </row>
    <row r="9" spans="1:35" s="88" customFormat="1" ht="26.25" customHeight="1" x14ac:dyDescent="0.15">
      <c r="A9" s="86" t="s">
        <v>67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90"/>
      <c r="Q9" s="91"/>
      <c r="R9" s="91"/>
      <c r="S9" s="91"/>
      <c r="T9" s="91"/>
      <c r="AI9" s="107"/>
    </row>
    <row r="10" spans="1:35" s="88" customFormat="1" ht="26.25" customHeight="1" x14ac:dyDescent="0.15">
      <c r="A10" s="229"/>
      <c r="B10" s="230"/>
      <c r="C10" s="229" t="s">
        <v>53</v>
      </c>
      <c r="D10" s="233"/>
      <c r="E10" s="233"/>
      <c r="F10" s="230"/>
      <c r="G10" s="235" t="s">
        <v>54</v>
      </c>
      <c r="H10" s="236"/>
      <c r="I10" s="239" t="s">
        <v>55</v>
      </c>
      <c r="J10" s="240"/>
      <c r="K10" s="240"/>
      <c r="L10" s="240"/>
      <c r="M10" s="240"/>
      <c r="N10" s="241"/>
      <c r="O10" s="239" t="s">
        <v>36</v>
      </c>
      <c r="P10" s="240"/>
      <c r="Q10" s="240"/>
      <c r="R10" s="240"/>
      <c r="S10" s="240"/>
      <c r="T10" s="241"/>
      <c r="U10" s="239" t="s">
        <v>56</v>
      </c>
      <c r="V10" s="240"/>
      <c r="W10" s="240"/>
      <c r="X10" s="240"/>
      <c r="Y10" s="240"/>
      <c r="Z10" s="241"/>
      <c r="AA10" s="248" t="s">
        <v>37</v>
      </c>
      <c r="AB10" s="249"/>
      <c r="AC10" s="250"/>
      <c r="AD10" s="254" t="s">
        <v>57</v>
      </c>
      <c r="AE10" s="250"/>
      <c r="AF10" s="254" t="s">
        <v>58</v>
      </c>
      <c r="AG10" s="250"/>
      <c r="AH10" s="185" t="s">
        <v>59</v>
      </c>
      <c r="AI10" s="202" t="s">
        <v>82</v>
      </c>
    </row>
    <row r="11" spans="1:35" s="88" customFormat="1" ht="26.25" customHeight="1" thickBot="1" x14ac:dyDescent="0.2">
      <c r="A11" s="231"/>
      <c r="B11" s="232"/>
      <c r="C11" s="231"/>
      <c r="D11" s="234"/>
      <c r="E11" s="234"/>
      <c r="F11" s="232"/>
      <c r="G11" s="237"/>
      <c r="H11" s="238"/>
      <c r="I11" s="187" t="s">
        <v>60</v>
      </c>
      <c r="J11" s="188"/>
      <c r="K11" s="188"/>
      <c r="L11" s="187" t="s">
        <v>61</v>
      </c>
      <c r="M11" s="188"/>
      <c r="N11" s="188"/>
      <c r="O11" s="187" t="s">
        <v>60</v>
      </c>
      <c r="P11" s="188"/>
      <c r="Q11" s="188"/>
      <c r="R11" s="189" t="s">
        <v>61</v>
      </c>
      <c r="S11" s="188"/>
      <c r="T11" s="188"/>
      <c r="U11" s="187" t="s">
        <v>60</v>
      </c>
      <c r="V11" s="188"/>
      <c r="W11" s="188"/>
      <c r="X11" s="189" t="s">
        <v>61</v>
      </c>
      <c r="Y11" s="188"/>
      <c r="Z11" s="188"/>
      <c r="AA11" s="251"/>
      <c r="AB11" s="252"/>
      <c r="AC11" s="253"/>
      <c r="AD11" s="251"/>
      <c r="AE11" s="253"/>
      <c r="AF11" s="251"/>
      <c r="AG11" s="253"/>
      <c r="AH11" s="186"/>
      <c r="AI11" s="203"/>
    </row>
    <row r="12" spans="1:35" s="88" customFormat="1" ht="26.25" customHeight="1" thickTop="1" x14ac:dyDescent="0.15">
      <c r="A12" s="173" t="s">
        <v>62</v>
      </c>
      <c r="B12" s="174"/>
      <c r="C12" s="175"/>
      <c r="D12" s="175"/>
      <c r="E12" s="175"/>
      <c r="F12" s="175"/>
      <c r="G12" s="171"/>
      <c r="H12" s="172"/>
      <c r="I12" s="176"/>
      <c r="J12" s="177"/>
      <c r="K12" s="177"/>
      <c r="L12" s="176"/>
      <c r="M12" s="177"/>
      <c r="N12" s="178"/>
      <c r="O12" s="179">
        <f>IF(LEN(C12)&gt;1,ROUNDDOWN(I12*AI12,-3),)</f>
        <v>0</v>
      </c>
      <c r="P12" s="180"/>
      <c r="Q12" s="181"/>
      <c r="R12" s="182">
        <f>IF(LEN(C12)&gt;1,ROUNDDOWN(L12*AI12,-3),)</f>
        <v>0</v>
      </c>
      <c r="S12" s="182"/>
      <c r="T12" s="182"/>
      <c r="U12" s="183">
        <f>IF(SUM(I12:N12)=0,,3*10^6-MIN(R12,X12))</f>
        <v>0</v>
      </c>
      <c r="V12" s="184"/>
      <c r="W12" s="184"/>
      <c r="X12" s="183">
        <f>IF(L12=0,,1*10^5)</f>
        <v>0</v>
      </c>
      <c r="Y12" s="184"/>
      <c r="Z12" s="184"/>
      <c r="AA12" s="190">
        <f>MIN(O12,U12)+MIN(R12,X12)</f>
        <v>0</v>
      </c>
      <c r="AB12" s="190"/>
      <c r="AC12" s="190"/>
      <c r="AD12" s="191" t="str">
        <f t="shared" ref="AD12:AD14" si="0">IF(AND(LEN(C12)&gt;1,I12+L12&gt;0),IF(L12/(I12+L12)&lt;=1/2,"ok","1/2超過"),"")</f>
        <v/>
      </c>
      <c r="AE12" s="192"/>
      <c r="AF12" s="191" t="str">
        <f>IF(LEN(C12)&gt;1,IF(L12&lt;=3*10^5,"ok","30万円超過"),"")</f>
        <v/>
      </c>
      <c r="AG12" s="192"/>
      <c r="AH12" s="95" t="str">
        <f>IF(OR(RIGHT(AD12,2)="超過",RIGHT(AF12,2)="超過"),"※","")</f>
        <v/>
      </c>
      <c r="AI12" s="108">
        <f t="shared" ref="AI12" si="1">VALUE("0 "&amp;G12)</f>
        <v>0</v>
      </c>
    </row>
    <row r="13" spans="1:35" s="88" customFormat="1" ht="26.25" customHeight="1" x14ac:dyDescent="0.15">
      <c r="A13" s="152" t="s">
        <v>63</v>
      </c>
      <c r="B13" s="153"/>
      <c r="C13" s="160"/>
      <c r="D13" s="160"/>
      <c r="E13" s="160"/>
      <c r="F13" s="160"/>
      <c r="G13" s="171"/>
      <c r="H13" s="172"/>
      <c r="I13" s="163"/>
      <c r="J13" s="164"/>
      <c r="K13" s="164"/>
      <c r="L13" s="163"/>
      <c r="M13" s="164"/>
      <c r="N13" s="165"/>
      <c r="O13" s="166">
        <f>IF(LEN(C13)&gt;1,ROUNDDOWN(I13*AI13,-3),)</f>
        <v>0</v>
      </c>
      <c r="P13" s="167"/>
      <c r="Q13" s="168"/>
      <c r="R13" s="169">
        <f>IF(LEN(C13)&gt;1,ROUNDDOWN(L13*AI13,-3),)</f>
        <v>0</v>
      </c>
      <c r="S13" s="169"/>
      <c r="T13" s="169"/>
      <c r="U13" s="157">
        <f>IF(SUM(I13:N13)=0,,3*10^6-MIN(R13,X13))</f>
        <v>0</v>
      </c>
      <c r="V13" s="158"/>
      <c r="W13" s="159"/>
      <c r="X13" s="157">
        <f t="shared" ref="X13:X21" si="2">IF(L13=0,,1*10^5)</f>
        <v>0</v>
      </c>
      <c r="Y13" s="158"/>
      <c r="Z13" s="159"/>
      <c r="AA13" s="147">
        <f t="shared" ref="AA13:AA21" si="3">MIN(O13,U13)+MIN(R13,X13)</f>
        <v>0</v>
      </c>
      <c r="AB13" s="147"/>
      <c r="AC13" s="147"/>
      <c r="AD13" s="142" t="str">
        <f t="shared" si="0"/>
        <v/>
      </c>
      <c r="AE13" s="143"/>
      <c r="AF13" s="142" t="str">
        <f t="shared" ref="AF13:AF21" si="4">IF(LEN(C13)&gt;1,IF(L13&lt;=3*10^5,"ok","30万円超過"),"")</f>
        <v/>
      </c>
      <c r="AG13" s="143"/>
      <c r="AH13" s="96" t="str">
        <f>IF(OR(RIGHT(AD13,2)="超過",RIGHT(AF13,2)="超過"),"※","")</f>
        <v/>
      </c>
      <c r="AI13" s="109">
        <f>VALUE("0 "&amp;G13)</f>
        <v>0</v>
      </c>
    </row>
    <row r="14" spans="1:35" s="88" customFormat="1" ht="26.25" customHeight="1" x14ac:dyDescent="0.15">
      <c r="A14" s="152" t="s">
        <v>74</v>
      </c>
      <c r="B14" s="153"/>
      <c r="C14" s="160"/>
      <c r="D14" s="160"/>
      <c r="E14" s="160"/>
      <c r="F14" s="160"/>
      <c r="G14" s="171"/>
      <c r="H14" s="172"/>
      <c r="I14" s="163"/>
      <c r="J14" s="164"/>
      <c r="K14" s="164"/>
      <c r="L14" s="163"/>
      <c r="M14" s="164"/>
      <c r="N14" s="165"/>
      <c r="O14" s="166">
        <f t="shared" ref="O14:O21" si="5">IF(LEN(C14)&gt;1,ROUNDDOWN(I14*AI14,-3),)</f>
        <v>0</v>
      </c>
      <c r="P14" s="167"/>
      <c r="Q14" s="168"/>
      <c r="R14" s="169">
        <f t="shared" ref="R14:R21" si="6">IF(LEN(C14)&gt;1,ROUNDDOWN(L14*AI14,-3),)</f>
        <v>0</v>
      </c>
      <c r="S14" s="169"/>
      <c r="T14" s="169"/>
      <c r="U14" s="157">
        <f>IF(SUM(I14:N14)=0,,3*10^6-MIN(R14,X14))</f>
        <v>0</v>
      </c>
      <c r="V14" s="158"/>
      <c r="W14" s="159"/>
      <c r="X14" s="157">
        <f>IF(L14=0,,1*10^5)</f>
        <v>0</v>
      </c>
      <c r="Y14" s="158"/>
      <c r="Z14" s="159"/>
      <c r="AA14" s="147">
        <f t="shared" si="3"/>
        <v>0</v>
      </c>
      <c r="AB14" s="147"/>
      <c r="AC14" s="147"/>
      <c r="AD14" s="142" t="str">
        <f t="shared" si="0"/>
        <v/>
      </c>
      <c r="AE14" s="143"/>
      <c r="AF14" s="142" t="str">
        <f t="shared" si="4"/>
        <v/>
      </c>
      <c r="AG14" s="143"/>
      <c r="AH14" s="96" t="str">
        <f t="shared" ref="AH14:AH21" si="7">IF(OR(RIGHT(AD14,2)="超過",RIGHT(AF14,2)="超過"),"※","")</f>
        <v/>
      </c>
      <c r="AI14" s="109">
        <f t="shared" ref="AI14:AI21" si="8">VALUE("0 "&amp;G14)</f>
        <v>0</v>
      </c>
    </row>
    <row r="15" spans="1:35" s="88" customFormat="1" ht="26.25" customHeight="1" x14ac:dyDescent="0.15">
      <c r="A15" s="152" t="s">
        <v>75</v>
      </c>
      <c r="B15" s="153"/>
      <c r="C15" s="160"/>
      <c r="D15" s="160"/>
      <c r="E15" s="160"/>
      <c r="F15" s="160"/>
      <c r="G15" s="171"/>
      <c r="H15" s="172"/>
      <c r="I15" s="163"/>
      <c r="J15" s="164"/>
      <c r="K15" s="164"/>
      <c r="L15" s="163"/>
      <c r="M15" s="164"/>
      <c r="N15" s="165"/>
      <c r="O15" s="166">
        <f t="shared" si="5"/>
        <v>0</v>
      </c>
      <c r="P15" s="167"/>
      <c r="Q15" s="168"/>
      <c r="R15" s="169">
        <f t="shared" si="6"/>
        <v>0</v>
      </c>
      <c r="S15" s="169"/>
      <c r="T15" s="169"/>
      <c r="U15" s="157">
        <f>IF(SUM(I15:N15)=0,,3*10^6-MIN(R15,X15))</f>
        <v>0</v>
      </c>
      <c r="V15" s="158"/>
      <c r="W15" s="159"/>
      <c r="X15" s="157">
        <f t="shared" si="2"/>
        <v>0</v>
      </c>
      <c r="Y15" s="158"/>
      <c r="Z15" s="159"/>
      <c r="AA15" s="147">
        <f t="shared" si="3"/>
        <v>0</v>
      </c>
      <c r="AB15" s="147"/>
      <c r="AC15" s="147"/>
      <c r="AD15" s="142" t="str">
        <f>IF(AND(LEN(C15)&gt;1,I15+L15&gt;0),IF(L15/(I15+L15)&lt;=1/2,"ok","1/2超過"),"")</f>
        <v/>
      </c>
      <c r="AE15" s="143"/>
      <c r="AF15" s="142" t="str">
        <f t="shared" si="4"/>
        <v/>
      </c>
      <c r="AG15" s="143"/>
      <c r="AH15" s="96" t="str">
        <f t="shared" si="7"/>
        <v/>
      </c>
      <c r="AI15" s="109">
        <f t="shared" si="8"/>
        <v>0</v>
      </c>
    </row>
    <row r="16" spans="1:35" s="88" customFormat="1" ht="26.25" customHeight="1" x14ac:dyDescent="0.15">
      <c r="A16" s="152" t="s">
        <v>76</v>
      </c>
      <c r="B16" s="153"/>
      <c r="C16" s="160"/>
      <c r="D16" s="160"/>
      <c r="E16" s="160"/>
      <c r="F16" s="160"/>
      <c r="G16" s="171"/>
      <c r="H16" s="172"/>
      <c r="I16" s="163"/>
      <c r="J16" s="164"/>
      <c r="K16" s="164"/>
      <c r="L16" s="163"/>
      <c r="M16" s="164"/>
      <c r="N16" s="165"/>
      <c r="O16" s="166">
        <f t="shared" si="5"/>
        <v>0</v>
      </c>
      <c r="P16" s="167"/>
      <c r="Q16" s="168"/>
      <c r="R16" s="169">
        <f t="shared" si="6"/>
        <v>0</v>
      </c>
      <c r="S16" s="169"/>
      <c r="T16" s="169"/>
      <c r="U16" s="157">
        <f>IF(SUM(I16:N16)=0,,3*10^6-MIN(R16,X16))</f>
        <v>0</v>
      </c>
      <c r="V16" s="158"/>
      <c r="W16" s="159"/>
      <c r="X16" s="157">
        <f t="shared" si="2"/>
        <v>0</v>
      </c>
      <c r="Y16" s="158"/>
      <c r="Z16" s="159"/>
      <c r="AA16" s="147">
        <f t="shared" si="3"/>
        <v>0</v>
      </c>
      <c r="AB16" s="147"/>
      <c r="AC16" s="147"/>
      <c r="AD16" s="142" t="str">
        <f t="shared" ref="AD16:AD21" si="9">IF(AND(LEN(C16)&gt;1,I16+L16&gt;0),IF(L16/(I16+L16)&lt;=1/2,"ok","1/2超過"),"")</f>
        <v/>
      </c>
      <c r="AE16" s="143"/>
      <c r="AF16" s="142" t="str">
        <f t="shared" si="4"/>
        <v/>
      </c>
      <c r="AG16" s="143"/>
      <c r="AH16" s="96" t="str">
        <f t="shared" si="7"/>
        <v/>
      </c>
      <c r="AI16" s="109">
        <f t="shared" si="8"/>
        <v>0</v>
      </c>
    </row>
    <row r="17" spans="1:35" s="88" customFormat="1" ht="26.25" customHeight="1" x14ac:dyDescent="0.15">
      <c r="A17" s="152" t="s">
        <v>77</v>
      </c>
      <c r="B17" s="153"/>
      <c r="C17" s="160"/>
      <c r="D17" s="160"/>
      <c r="E17" s="160"/>
      <c r="F17" s="160"/>
      <c r="G17" s="170"/>
      <c r="H17" s="161"/>
      <c r="I17" s="163"/>
      <c r="J17" s="164"/>
      <c r="K17" s="164"/>
      <c r="L17" s="163"/>
      <c r="M17" s="164"/>
      <c r="N17" s="165"/>
      <c r="O17" s="166">
        <f t="shared" si="5"/>
        <v>0</v>
      </c>
      <c r="P17" s="167"/>
      <c r="Q17" s="168"/>
      <c r="R17" s="169">
        <f t="shared" si="6"/>
        <v>0</v>
      </c>
      <c r="S17" s="169"/>
      <c r="T17" s="169"/>
      <c r="U17" s="157">
        <f t="shared" ref="U17:U21" si="10">IF(SUM(I17:N17)=0,,3*10^6-MIN(R17,X17))</f>
        <v>0</v>
      </c>
      <c r="V17" s="158"/>
      <c r="W17" s="159"/>
      <c r="X17" s="157">
        <f t="shared" si="2"/>
        <v>0</v>
      </c>
      <c r="Y17" s="158"/>
      <c r="Z17" s="159"/>
      <c r="AA17" s="147">
        <f t="shared" si="3"/>
        <v>0</v>
      </c>
      <c r="AB17" s="147"/>
      <c r="AC17" s="147"/>
      <c r="AD17" s="142" t="str">
        <f t="shared" si="9"/>
        <v/>
      </c>
      <c r="AE17" s="143"/>
      <c r="AF17" s="142" t="str">
        <f t="shared" si="4"/>
        <v/>
      </c>
      <c r="AG17" s="143"/>
      <c r="AH17" s="96" t="str">
        <f t="shared" si="7"/>
        <v/>
      </c>
      <c r="AI17" s="109">
        <f t="shared" si="8"/>
        <v>0</v>
      </c>
    </row>
    <row r="18" spans="1:35" s="88" customFormat="1" ht="26.25" customHeight="1" x14ac:dyDescent="0.15">
      <c r="A18" s="152" t="s">
        <v>78</v>
      </c>
      <c r="B18" s="153"/>
      <c r="C18" s="160"/>
      <c r="D18" s="160"/>
      <c r="E18" s="160"/>
      <c r="F18" s="160"/>
      <c r="G18" s="161"/>
      <c r="H18" s="161"/>
      <c r="I18" s="163"/>
      <c r="J18" s="164"/>
      <c r="K18" s="164"/>
      <c r="L18" s="163"/>
      <c r="M18" s="164"/>
      <c r="N18" s="165"/>
      <c r="O18" s="166">
        <f t="shared" si="5"/>
        <v>0</v>
      </c>
      <c r="P18" s="167"/>
      <c r="Q18" s="168"/>
      <c r="R18" s="169">
        <f t="shared" si="6"/>
        <v>0</v>
      </c>
      <c r="S18" s="169"/>
      <c r="T18" s="169"/>
      <c r="U18" s="157">
        <f t="shared" si="10"/>
        <v>0</v>
      </c>
      <c r="V18" s="158"/>
      <c r="W18" s="159"/>
      <c r="X18" s="157">
        <f t="shared" si="2"/>
        <v>0</v>
      </c>
      <c r="Y18" s="158"/>
      <c r="Z18" s="159"/>
      <c r="AA18" s="147">
        <f t="shared" si="3"/>
        <v>0</v>
      </c>
      <c r="AB18" s="147"/>
      <c r="AC18" s="147"/>
      <c r="AD18" s="142" t="str">
        <f t="shared" si="9"/>
        <v/>
      </c>
      <c r="AE18" s="143"/>
      <c r="AF18" s="142" t="str">
        <f t="shared" si="4"/>
        <v/>
      </c>
      <c r="AG18" s="143"/>
      <c r="AH18" s="96" t="str">
        <f t="shared" si="7"/>
        <v/>
      </c>
      <c r="AI18" s="109">
        <f t="shared" si="8"/>
        <v>0</v>
      </c>
    </row>
    <row r="19" spans="1:35" s="88" customFormat="1" ht="26.25" customHeight="1" x14ac:dyDescent="0.15">
      <c r="A19" s="152" t="s">
        <v>79</v>
      </c>
      <c r="B19" s="153"/>
      <c r="C19" s="160"/>
      <c r="D19" s="160"/>
      <c r="E19" s="160"/>
      <c r="F19" s="160"/>
      <c r="G19" s="161"/>
      <c r="H19" s="161"/>
      <c r="I19" s="163"/>
      <c r="J19" s="164"/>
      <c r="K19" s="164"/>
      <c r="L19" s="163"/>
      <c r="M19" s="164"/>
      <c r="N19" s="165"/>
      <c r="O19" s="166">
        <f t="shared" si="5"/>
        <v>0</v>
      </c>
      <c r="P19" s="167"/>
      <c r="Q19" s="168"/>
      <c r="R19" s="169">
        <f t="shared" si="6"/>
        <v>0</v>
      </c>
      <c r="S19" s="169"/>
      <c r="T19" s="169"/>
      <c r="U19" s="157">
        <f t="shared" si="10"/>
        <v>0</v>
      </c>
      <c r="V19" s="158"/>
      <c r="W19" s="159"/>
      <c r="X19" s="157">
        <f t="shared" si="2"/>
        <v>0</v>
      </c>
      <c r="Y19" s="158"/>
      <c r="Z19" s="159"/>
      <c r="AA19" s="147">
        <f t="shared" si="3"/>
        <v>0</v>
      </c>
      <c r="AB19" s="147"/>
      <c r="AC19" s="147"/>
      <c r="AD19" s="142" t="str">
        <f t="shared" si="9"/>
        <v/>
      </c>
      <c r="AE19" s="143"/>
      <c r="AF19" s="142" t="str">
        <f t="shared" si="4"/>
        <v/>
      </c>
      <c r="AG19" s="143"/>
      <c r="AH19" s="96" t="str">
        <f t="shared" si="7"/>
        <v/>
      </c>
      <c r="AI19" s="109">
        <f t="shared" si="8"/>
        <v>0</v>
      </c>
    </row>
    <row r="20" spans="1:35" s="88" customFormat="1" ht="26.25" customHeight="1" x14ac:dyDescent="0.15">
      <c r="A20" s="152" t="s">
        <v>80</v>
      </c>
      <c r="B20" s="153"/>
      <c r="C20" s="160"/>
      <c r="D20" s="160"/>
      <c r="E20" s="160"/>
      <c r="F20" s="160"/>
      <c r="G20" s="161"/>
      <c r="H20" s="161"/>
      <c r="I20" s="163"/>
      <c r="J20" s="164"/>
      <c r="K20" s="164"/>
      <c r="L20" s="163"/>
      <c r="M20" s="164"/>
      <c r="N20" s="165"/>
      <c r="O20" s="166">
        <f t="shared" si="5"/>
        <v>0</v>
      </c>
      <c r="P20" s="167"/>
      <c r="Q20" s="168"/>
      <c r="R20" s="169">
        <f t="shared" si="6"/>
        <v>0</v>
      </c>
      <c r="S20" s="169"/>
      <c r="T20" s="169"/>
      <c r="U20" s="157">
        <f t="shared" si="10"/>
        <v>0</v>
      </c>
      <c r="V20" s="158"/>
      <c r="W20" s="159"/>
      <c r="X20" s="157">
        <f t="shared" si="2"/>
        <v>0</v>
      </c>
      <c r="Y20" s="158"/>
      <c r="Z20" s="159"/>
      <c r="AA20" s="147">
        <f t="shared" si="3"/>
        <v>0</v>
      </c>
      <c r="AB20" s="147"/>
      <c r="AC20" s="147"/>
      <c r="AD20" s="142" t="str">
        <f t="shared" si="9"/>
        <v/>
      </c>
      <c r="AE20" s="143"/>
      <c r="AF20" s="142" t="str">
        <f t="shared" si="4"/>
        <v/>
      </c>
      <c r="AG20" s="143"/>
      <c r="AH20" s="96" t="str">
        <f t="shared" si="7"/>
        <v/>
      </c>
      <c r="AI20" s="109">
        <f t="shared" si="8"/>
        <v>0</v>
      </c>
    </row>
    <row r="21" spans="1:35" s="88" customFormat="1" ht="26.25" customHeight="1" x14ac:dyDescent="0.15">
      <c r="A21" s="152" t="s">
        <v>81</v>
      </c>
      <c r="B21" s="153"/>
      <c r="C21" s="160"/>
      <c r="D21" s="160"/>
      <c r="E21" s="160"/>
      <c r="F21" s="160"/>
      <c r="G21" s="161"/>
      <c r="H21" s="161"/>
      <c r="I21" s="162"/>
      <c r="J21" s="162"/>
      <c r="K21" s="162"/>
      <c r="L21" s="162"/>
      <c r="M21" s="162"/>
      <c r="N21" s="162"/>
      <c r="O21" s="155">
        <f t="shared" si="5"/>
        <v>0</v>
      </c>
      <c r="P21" s="155"/>
      <c r="Q21" s="155"/>
      <c r="R21" s="156">
        <f t="shared" si="6"/>
        <v>0</v>
      </c>
      <c r="S21" s="156"/>
      <c r="T21" s="156"/>
      <c r="U21" s="144">
        <f t="shared" si="10"/>
        <v>0</v>
      </c>
      <c r="V21" s="145"/>
      <c r="W21" s="146"/>
      <c r="X21" s="144">
        <f t="shared" si="2"/>
        <v>0</v>
      </c>
      <c r="Y21" s="145"/>
      <c r="Z21" s="146"/>
      <c r="AA21" s="147">
        <f t="shared" si="3"/>
        <v>0</v>
      </c>
      <c r="AB21" s="147"/>
      <c r="AC21" s="147"/>
      <c r="AD21" s="142" t="str">
        <f t="shared" si="9"/>
        <v/>
      </c>
      <c r="AE21" s="143"/>
      <c r="AF21" s="142" t="str">
        <f t="shared" si="4"/>
        <v/>
      </c>
      <c r="AG21" s="143"/>
      <c r="AH21" s="96" t="str">
        <f t="shared" si="7"/>
        <v/>
      </c>
      <c r="AI21" s="109">
        <f t="shared" si="8"/>
        <v>0</v>
      </c>
    </row>
    <row r="22" spans="1:35" s="88" customFormat="1" ht="26.25" customHeight="1" x14ac:dyDescent="0.15">
      <c r="A22" s="148" t="s">
        <v>64</v>
      </c>
      <c r="B22" s="148"/>
      <c r="C22" s="149">
        <f>10-COUNTIFS(G12:G21,"")</f>
        <v>0</v>
      </c>
      <c r="D22" s="150"/>
      <c r="E22" s="150"/>
      <c r="F22" s="151"/>
      <c r="G22" s="152" t="s">
        <v>65</v>
      </c>
      <c r="H22" s="153"/>
      <c r="I22" s="154">
        <f>IF(I23="※","対象経費と一致しません",SUM(I12:I21))</f>
        <v>0</v>
      </c>
      <c r="J22" s="154"/>
      <c r="K22" s="154"/>
      <c r="L22" s="154">
        <f>IF(L23="※","対象経費と一致しません",SUM(L12:L21))</f>
        <v>0</v>
      </c>
      <c r="M22" s="154"/>
      <c r="N22" s="154"/>
      <c r="O22" s="136" t="s">
        <v>65</v>
      </c>
      <c r="P22" s="137"/>
      <c r="Q22" s="138"/>
      <c r="R22" s="136" t="s">
        <v>65</v>
      </c>
      <c r="S22" s="137"/>
      <c r="T22" s="138"/>
      <c r="U22" s="136" t="s">
        <v>65</v>
      </c>
      <c r="V22" s="137"/>
      <c r="W22" s="138"/>
      <c r="X22" s="136" t="s">
        <v>65</v>
      </c>
      <c r="Y22" s="137"/>
      <c r="Z22" s="138"/>
      <c r="AA22" s="139">
        <f>IF(COUNTIFS(I23:N23,"※")=0,SUM(AA12:AA21),"対象経費と一致しません")</f>
        <v>0</v>
      </c>
      <c r="AB22" s="139"/>
      <c r="AC22" s="139"/>
      <c r="AD22" s="140">
        <f>COUNTIFS(AD12:AD21,"1/2超過")</f>
        <v>0</v>
      </c>
      <c r="AE22" s="140"/>
      <c r="AF22" s="140">
        <f>COUNTIFS(AF12:AF21,"30万円超過")</f>
        <v>0</v>
      </c>
      <c r="AG22" s="140"/>
      <c r="AH22" s="96" t="s">
        <v>65</v>
      </c>
      <c r="AI22" s="109"/>
    </row>
    <row r="23" spans="1:35" s="88" customFormat="1" ht="26.25" customHeight="1" x14ac:dyDescent="0.15">
      <c r="A23" s="86"/>
      <c r="B23" s="86"/>
      <c r="C23" s="86"/>
      <c r="D23" s="86"/>
      <c r="E23" s="86"/>
      <c r="F23" s="86"/>
      <c r="G23" s="86"/>
      <c r="H23" s="86"/>
      <c r="I23" s="141" t="str">
        <f>IF(M4+M5=SUM(I12:I21),"","※")</f>
        <v/>
      </c>
      <c r="J23" s="141"/>
      <c r="K23" s="141"/>
      <c r="L23" s="141" t="str">
        <f>IF(M6=SUM(L12:L21),"","※")</f>
        <v/>
      </c>
      <c r="M23" s="141"/>
      <c r="N23" s="141"/>
      <c r="O23" s="86"/>
      <c r="P23" s="90"/>
      <c r="Q23" s="91"/>
      <c r="R23" s="91"/>
      <c r="S23" s="91"/>
      <c r="T23" s="91"/>
      <c r="AI23" s="107"/>
    </row>
    <row r="24" spans="1:35" s="88" customFormat="1" ht="26.25" customHeight="1" x14ac:dyDescent="0.15">
      <c r="A24" s="97"/>
      <c r="B24" s="97"/>
      <c r="C24" s="97"/>
      <c r="D24" s="98"/>
      <c r="E24" s="97"/>
      <c r="F24" s="97"/>
      <c r="G24" s="97"/>
      <c r="H24" s="97"/>
      <c r="I24" s="97"/>
      <c r="J24" s="97"/>
      <c r="K24" s="97"/>
      <c r="L24" s="97"/>
      <c r="M24" s="99"/>
      <c r="N24" s="99"/>
      <c r="O24" s="99"/>
      <c r="P24" s="99"/>
      <c r="Q24" s="100"/>
      <c r="R24" s="100"/>
      <c r="S24" s="100"/>
      <c r="T24" s="100"/>
      <c r="AI24" s="107"/>
    </row>
    <row r="25" spans="1:35" s="88" customFormat="1" ht="26.25" customHeight="1" x14ac:dyDescent="0.15">
      <c r="A25" s="86" t="s">
        <v>72</v>
      </c>
      <c r="B25" s="97"/>
      <c r="C25" s="97"/>
      <c r="D25" s="98"/>
      <c r="E25" s="97"/>
      <c r="F25" s="97"/>
      <c r="G25" s="97"/>
      <c r="H25" s="97"/>
      <c r="I25" s="97"/>
      <c r="J25" s="97"/>
      <c r="K25" s="97"/>
      <c r="L25" s="97"/>
      <c r="M25" s="99"/>
      <c r="N25" s="99"/>
      <c r="O25" s="99"/>
      <c r="P25" s="99"/>
      <c r="Q25" s="100"/>
      <c r="R25" s="100"/>
      <c r="S25" s="100"/>
      <c r="T25" s="100"/>
      <c r="AI25" s="107"/>
    </row>
    <row r="26" spans="1:35" s="88" customFormat="1" ht="26.25" customHeight="1" x14ac:dyDescent="0.15">
      <c r="A26" s="97"/>
      <c r="C26" s="97" t="s">
        <v>14</v>
      </c>
      <c r="D26" s="135" t="s">
        <v>71</v>
      </c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99"/>
      <c r="P26" s="99"/>
      <c r="Q26" s="100"/>
      <c r="R26" s="100"/>
      <c r="S26" s="100"/>
      <c r="T26" s="100"/>
      <c r="AI26" s="107"/>
    </row>
    <row r="27" spans="1:35" s="88" customFormat="1" ht="8.25" customHeight="1" x14ac:dyDescent="0.15">
      <c r="A27" s="103"/>
      <c r="C27" s="103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5"/>
      <c r="Q27" s="106"/>
      <c r="R27" s="106"/>
      <c r="S27" s="106"/>
      <c r="T27" s="106"/>
      <c r="AI27" s="107"/>
    </row>
    <row r="28" spans="1:35" s="88" customFormat="1" ht="26.25" customHeight="1" x14ac:dyDescent="0.15">
      <c r="A28" s="97"/>
      <c r="B28" s="97"/>
      <c r="C28" s="97" t="s">
        <v>15</v>
      </c>
      <c r="D28" s="135" t="s">
        <v>71</v>
      </c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99"/>
      <c r="P28" s="99"/>
      <c r="Q28" s="100"/>
      <c r="R28" s="100"/>
      <c r="S28" s="100"/>
      <c r="T28" s="100"/>
      <c r="AI28" s="107"/>
    </row>
    <row r="29" spans="1:35" s="88" customFormat="1" ht="26.25" customHeight="1" x14ac:dyDescent="0.15">
      <c r="A29" s="97"/>
      <c r="B29" s="97"/>
      <c r="C29" s="97"/>
      <c r="D29" s="98"/>
      <c r="E29" s="97"/>
      <c r="F29" s="97"/>
      <c r="G29" s="97"/>
      <c r="H29" s="97"/>
      <c r="I29" s="97"/>
      <c r="J29" s="97"/>
      <c r="K29" s="97"/>
      <c r="L29" s="97"/>
      <c r="M29" s="99"/>
      <c r="N29" s="99"/>
      <c r="O29" s="99"/>
      <c r="P29" s="99"/>
      <c r="Q29" s="100"/>
      <c r="R29" s="100"/>
      <c r="S29" s="100"/>
      <c r="T29" s="100"/>
      <c r="AI29" s="107"/>
    </row>
    <row r="30" spans="1:35" s="88" customFormat="1" ht="26.25" customHeight="1" x14ac:dyDescent="0.15">
      <c r="AI30" s="107"/>
    </row>
    <row r="31" spans="1:35" s="88" customFormat="1" x14ac:dyDescent="0.15">
      <c r="A31" s="101" t="s">
        <v>31</v>
      </c>
      <c r="B31" s="101"/>
      <c r="C31" s="101"/>
      <c r="D31" s="10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AI31" s="107"/>
    </row>
    <row r="32" spans="1:35" s="88" customFormat="1" x14ac:dyDescent="0.15">
      <c r="A32" s="102" t="s">
        <v>26</v>
      </c>
      <c r="B32" s="102"/>
      <c r="C32" s="102"/>
      <c r="D32" s="10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AI32" s="107"/>
    </row>
    <row r="33" spans="1:35" s="88" customFormat="1" x14ac:dyDescent="0.15">
      <c r="A33" s="102" t="s">
        <v>32</v>
      </c>
      <c r="B33" s="102"/>
      <c r="C33" s="102"/>
      <c r="D33" s="10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AI33" s="107"/>
    </row>
    <row r="34" spans="1:35" s="88" customFormat="1" x14ac:dyDescent="0.15">
      <c r="A34" s="102" t="s">
        <v>66</v>
      </c>
      <c r="B34" s="102"/>
      <c r="C34" s="102"/>
      <c r="D34" s="10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AI34" s="107"/>
    </row>
    <row r="35" spans="1:35" x14ac:dyDescent="0.15">
      <c r="A35" s="102"/>
      <c r="B35" s="102"/>
      <c r="C35" s="102"/>
      <c r="D35" s="102"/>
    </row>
    <row r="36" spans="1:35" x14ac:dyDescent="0.15">
      <c r="A36" s="102"/>
      <c r="B36" s="102"/>
      <c r="C36" s="102"/>
      <c r="D36" s="102"/>
    </row>
    <row r="37" spans="1:35" x14ac:dyDescent="0.15">
      <c r="A37" s="102"/>
      <c r="B37" s="102"/>
      <c r="C37" s="102"/>
      <c r="D37" s="102"/>
    </row>
    <row r="38" spans="1:35" x14ac:dyDescent="0.15">
      <c r="A38" s="102"/>
      <c r="B38" s="102"/>
      <c r="C38" s="102"/>
      <c r="D38" s="102"/>
    </row>
    <row r="39" spans="1:35" x14ac:dyDescent="0.15">
      <c r="A39" s="102"/>
      <c r="B39" s="102"/>
      <c r="C39" s="102"/>
      <c r="D39" s="102"/>
    </row>
    <row r="40" spans="1:35" x14ac:dyDescent="0.15">
      <c r="A40" s="102"/>
      <c r="B40" s="102"/>
      <c r="C40" s="102"/>
      <c r="D40" s="102"/>
    </row>
    <row r="41" spans="1:35" x14ac:dyDescent="0.15">
      <c r="A41" s="102"/>
      <c r="B41" s="102"/>
      <c r="C41" s="102"/>
      <c r="D41" s="102"/>
    </row>
    <row r="42" spans="1:35" x14ac:dyDescent="0.15">
      <c r="A42" s="102"/>
      <c r="B42" s="102"/>
      <c r="C42" s="102"/>
      <c r="D42" s="102"/>
    </row>
    <row r="43" spans="1:35" x14ac:dyDescent="0.15">
      <c r="A43" s="102"/>
      <c r="B43" s="102"/>
      <c r="C43" s="102"/>
      <c r="D43" s="102"/>
    </row>
  </sheetData>
  <mergeCells count="167">
    <mergeCell ref="B3:L3"/>
    <mergeCell ref="B4:L4"/>
    <mergeCell ref="B5:L5"/>
    <mergeCell ref="B6:L6"/>
    <mergeCell ref="AI10:AI11"/>
    <mergeCell ref="V5:Y5"/>
    <mergeCell ref="M6:P6"/>
    <mergeCell ref="R6:U7"/>
    <mergeCell ref="V6:Y7"/>
    <mergeCell ref="M3:P3"/>
    <mergeCell ref="M4:P4"/>
    <mergeCell ref="A7:L7"/>
    <mergeCell ref="M7:P7"/>
    <mergeCell ref="A10:B11"/>
    <mergeCell ref="C10:F11"/>
    <mergeCell ref="G10:H11"/>
    <mergeCell ref="I10:N10"/>
    <mergeCell ref="O10:T10"/>
    <mergeCell ref="M5:P5"/>
    <mergeCell ref="R5:U5"/>
    <mergeCell ref="U10:Z10"/>
    <mergeCell ref="AA10:AC11"/>
    <mergeCell ref="AD10:AE11"/>
    <mergeCell ref="AF10:AG11"/>
    <mergeCell ref="AH10:AH11"/>
    <mergeCell ref="I11:K11"/>
    <mergeCell ref="L11:N11"/>
    <mergeCell ref="O11:Q11"/>
    <mergeCell ref="R11:T11"/>
    <mergeCell ref="U11:W11"/>
    <mergeCell ref="X11:Z11"/>
    <mergeCell ref="O13:Q13"/>
    <mergeCell ref="R13:T13"/>
    <mergeCell ref="U13:W13"/>
    <mergeCell ref="AA12:AC12"/>
    <mergeCell ref="AD12:AE12"/>
    <mergeCell ref="AF12:AG12"/>
    <mergeCell ref="A13:B13"/>
    <mergeCell ref="C13:F13"/>
    <mergeCell ref="G13:H13"/>
    <mergeCell ref="I13:K13"/>
    <mergeCell ref="L13:N13"/>
    <mergeCell ref="AF13:AG13"/>
    <mergeCell ref="X13:Z13"/>
    <mergeCell ref="AA13:AC13"/>
    <mergeCell ref="AD13:AE13"/>
    <mergeCell ref="A12:B12"/>
    <mergeCell ref="C12:F12"/>
    <mergeCell ref="G12:H12"/>
    <mergeCell ref="I12:K12"/>
    <mergeCell ref="L12:N12"/>
    <mergeCell ref="O12:Q12"/>
    <mergeCell ref="R12:T12"/>
    <mergeCell ref="U12:W12"/>
    <mergeCell ref="X12:Z12"/>
    <mergeCell ref="O15:Q15"/>
    <mergeCell ref="R15:T15"/>
    <mergeCell ref="U15:W15"/>
    <mergeCell ref="X14:Z14"/>
    <mergeCell ref="AA14:AC14"/>
    <mergeCell ref="AD14:AE14"/>
    <mergeCell ref="AF14:AG14"/>
    <mergeCell ref="A15:B15"/>
    <mergeCell ref="C15:F15"/>
    <mergeCell ref="G15:H15"/>
    <mergeCell ref="I15:K15"/>
    <mergeCell ref="L15:N15"/>
    <mergeCell ref="AF15:AG15"/>
    <mergeCell ref="X15:Z15"/>
    <mergeCell ref="AA15:AC15"/>
    <mergeCell ref="AD15:AE15"/>
    <mergeCell ref="A14:B14"/>
    <mergeCell ref="C14:F14"/>
    <mergeCell ref="G14:H14"/>
    <mergeCell ref="I14:K14"/>
    <mergeCell ref="L14:N14"/>
    <mergeCell ref="O14:Q14"/>
    <mergeCell ref="R14:T14"/>
    <mergeCell ref="U14:W14"/>
    <mergeCell ref="O17:Q17"/>
    <mergeCell ref="R17:T17"/>
    <mergeCell ref="U17:W17"/>
    <mergeCell ref="X16:Z16"/>
    <mergeCell ref="AA16:AC16"/>
    <mergeCell ref="AD16:AE16"/>
    <mergeCell ref="AF16:AG16"/>
    <mergeCell ref="A17:B17"/>
    <mergeCell ref="C17:F17"/>
    <mergeCell ref="G17:H17"/>
    <mergeCell ref="I17:K17"/>
    <mergeCell ref="L17:N17"/>
    <mergeCell ref="AF17:AG17"/>
    <mergeCell ref="X17:Z17"/>
    <mergeCell ref="AA17:AC17"/>
    <mergeCell ref="AD17:AE17"/>
    <mergeCell ref="A16:B16"/>
    <mergeCell ref="C16:F16"/>
    <mergeCell ref="G16:H16"/>
    <mergeCell ref="I16:K16"/>
    <mergeCell ref="L16:N16"/>
    <mergeCell ref="O16:Q16"/>
    <mergeCell ref="R16:T16"/>
    <mergeCell ref="U16:W16"/>
    <mergeCell ref="O19:Q19"/>
    <mergeCell ref="R19:T19"/>
    <mergeCell ref="U19:W19"/>
    <mergeCell ref="X18:Z18"/>
    <mergeCell ref="AA18:AC18"/>
    <mergeCell ref="AD18:AE18"/>
    <mergeCell ref="AF18:AG18"/>
    <mergeCell ref="A19:B19"/>
    <mergeCell ref="C19:F19"/>
    <mergeCell ref="G19:H19"/>
    <mergeCell ref="I19:K19"/>
    <mergeCell ref="L19:N19"/>
    <mergeCell ref="AF19:AG19"/>
    <mergeCell ref="X19:Z19"/>
    <mergeCell ref="AA19:AC19"/>
    <mergeCell ref="AD19:AE19"/>
    <mergeCell ref="A18:B18"/>
    <mergeCell ref="C18:F18"/>
    <mergeCell ref="G18:H18"/>
    <mergeCell ref="I18:K18"/>
    <mergeCell ref="L18:N18"/>
    <mergeCell ref="O18:Q18"/>
    <mergeCell ref="R18:T18"/>
    <mergeCell ref="U18:W18"/>
    <mergeCell ref="X20:Z20"/>
    <mergeCell ref="AA20:AC20"/>
    <mergeCell ref="AD20:AE20"/>
    <mergeCell ref="AF20:AG20"/>
    <mergeCell ref="A21:B21"/>
    <mergeCell ref="C21:F21"/>
    <mergeCell ref="G21:H21"/>
    <mergeCell ref="I21:K21"/>
    <mergeCell ref="L21:N21"/>
    <mergeCell ref="A20:B20"/>
    <mergeCell ref="C20:F20"/>
    <mergeCell ref="G20:H20"/>
    <mergeCell ref="I20:K20"/>
    <mergeCell ref="L20:N20"/>
    <mergeCell ref="O20:Q20"/>
    <mergeCell ref="R20:T20"/>
    <mergeCell ref="U20:W20"/>
    <mergeCell ref="A22:B22"/>
    <mergeCell ref="C22:F22"/>
    <mergeCell ref="G22:H22"/>
    <mergeCell ref="I22:K22"/>
    <mergeCell ref="L22:N22"/>
    <mergeCell ref="O22:Q22"/>
    <mergeCell ref="R22:T22"/>
    <mergeCell ref="U22:W22"/>
    <mergeCell ref="O21:Q21"/>
    <mergeCell ref="R21:T21"/>
    <mergeCell ref="U21:W21"/>
    <mergeCell ref="D26:N26"/>
    <mergeCell ref="D28:N28"/>
    <mergeCell ref="X22:Z22"/>
    <mergeCell ref="AA22:AC22"/>
    <mergeCell ref="AD22:AE22"/>
    <mergeCell ref="AF22:AG22"/>
    <mergeCell ref="I23:K23"/>
    <mergeCell ref="L23:N23"/>
    <mergeCell ref="AF21:AG21"/>
    <mergeCell ref="X21:Z21"/>
    <mergeCell ref="AA21:AC21"/>
    <mergeCell ref="AD21:AE21"/>
  </mergeCells>
  <phoneticPr fontId="1"/>
  <conditionalFormatting sqref="A12:AH21">
    <cfRule type="expression" dxfId="3" priority="11">
      <formula>$AH12="※"</formula>
    </cfRule>
  </conditionalFormatting>
  <conditionalFormatting sqref="A14:AH21">
    <cfRule type="expression" dxfId="2" priority="1">
      <formula>$A14=""</formula>
    </cfRule>
  </conditionalFormatting>
  <conditionalFormatting sqref="I22:N22">
    <cfRule type="expression" dxfId="1" priority="5">
      <formula>I22="対象経費と一致しません"</formula>
    </cfRule>
  </conditionalFormatting>
  <conditionalFormatting sqref="AA22:AC22">
    <cfRule type="expression" dxfId="0" priority="4">
      <formula>AA22="対象経費と一致しません"</formula>
    </cfRule>
  </conditionalFormatting>
  <dataValidations count="1">
    <dataValidation type="list" allowBlank="1" showInputMessage="1" showErrorMessage="1" sqref="G12:H21" xr:uid="{B211588F-4210-4042-93E6-698AE480FA89}">
      <formula1>"'2/3,'1/2"</formula1>
    </dataValidation>
  </dataValidations>
  <pageMargins left="0.7" right="0.7" top="0.75" bottom="0.75" header="0.3" footer="0.3"/>
  <pageSetup paperSize="9" scale="70" fitToHeight="0" orientation="landscape" r:id="rId1"/>
  <rowBreaks count="1" manualBreakCount="1">
    <brk id="28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597B-21D4-40A2-9B78-EDF7FFBEB5D6}">
  <sheetPr>
    <tabColor theme="7" tint="0.79998168889431442"/>
    <pageSetUpPr fitToPage="1"/>
  </sheetPr>
  <dimension ref="A1:G48"/>
  <sheetViews>
    <sheetView showGridLines="0" view="pageBreakPreview" zoomScaleNormal="100" zoomScaleSheetLayoutView="100" workbookViewId="0">
      <selection sqref="A1:F1"/>
    </sheetView>
  </sheetViews>
  <sheetFormatPr defaultRowHeight="22.5" customHeight="1" x14ac:dyDescent="0.15"/>
  <cols>
    <col min="1" max="1" width="2.08203125" style="63" customWidth="1"/>
    <col min="2" max="6" width="14.6640625" customWidth="1"/>
    <col min="7" max="7" width="8.6640625" style="3"/>
  </cols>
  <sheetData>
    <row r="1" spans="1:7" s="32" customFormat="1" ht="21" x14ac:dyDescent="0.15">
      <c r="A1" s="255"/>
      <c r="B1" s="255"/>
      <c r="C1" s="255"/>
      <c r="D1" s="255"/>
      <c r="E1" s="255"/>
      <c r="F1" s="255"/>
      <c r="G1" s="31"/>
    </row>
    <row r="2" spans="1:7" s="32" customFormat="1" ht="21" x14ac:dyDescent="0.15">
      <c r="A2" s="73"/>
      <c r="B2" s="73"/>
      <c r="C2" s="73"/>
      <c r="D2" s="73"/>
      <c r="E2" s="73"/>
      <c r="F2" s="73"/>
      <c r="G2" s="31"/>
    </row>
    <row r="3" spans="1:7" s="32" customFormat="1" ht="22.5" customHeight="1" x14ac:dyDescent="0.15">
      <c r="A3" s="28" t="s">
        <v>73</v>
      </c>
      <c r="B3" s="34"/>
      <c r="C3" s="34"/>
      <c r="D3" s="34"/>
      <c r="E3" s="34"/>
      <c r="F3" s="35"/>
      <c r="G3" s="31"/>
    </row>
    <row r="4" spans="1:7" s="5" customFormat="1" ht="14.25" x14ac:dyDescent="0.15">
      <c r="A4" s="36" t="s">
        <v>21</v>
      </c>
      <c r="B4" s="37" t="s">
        <v>22</v>
      </c>
      <c r="C4" s="38" t="s">
        <v>23</v>
      </c>
      <c r="D4" s="38" t="s">
        <v>13</v>
      </c>
      <c r="E4" s="38" t="s">
        <v>35</v>
      </c>
      <c r="F4" s="37" t="s">
        <v>24</v>
      </c>
      <c r="G4" s="39"/>
    </row>
    <row r="5" spans="1:7" ht="27" customHeight="1" x14ac:dyDescent="0.15">
      <c r="A5" s="40" t="s">
        <v>25</v>
      </c>
      <c r="B5" s="41" t="s">
        <v>26</v>
      </c>
      <c r="C5" s="42" t="s">
        <v>27</v>
      </c>
      <c r="D5" s="43" t="s">
        <v>28</v>
      </c>
      <c r="E5" s="71">
        <v>45566</v>
      </c>
      <c r="F5" s="44">
        <v>3181818</v>
      </c>
    </row>
    <row r="6" spans="1:7" ht="27" customHeight="1" x14ac:dyDescent="0.15">
      <c r="A6" s="45">
        <v>1</v>
      </c>
      <c r="B6" s="46"/>
      <c r="C6" s="47"/>
      <c r="D6" s="47"/>
      <c r="E6" s="72"/>
      <c r="F6" s="48"/>
      <c r="G6" s="13" t="s">
        <v>12</v>
      </c>
    </row>
    <row r="7" spans="1:7" ht="27" customHeight="1" x14ac:dyDescent="0.15">
      <c r="A7" s="45">
        <v>2</v>
      </c>
      <c r="B7" s="46"/>
      <c r="C7" s="47"/>
      <c r="D7" s="47"/>
      <c r="E7" s="72"/>
      <c r="F7" s="48"/>
      <c r="G7" s="13"/>
    </row>
    <row r="8" spans="1:7" ht="27" customHeight="1" x14ac:dyDescent="0.15">
      <c r="A8" s="45">
        <v>3</v>
      </c>
      <c r="B8" s="46"/>
      <c r="C8" s="47"/>
      <c r="D8" s="47"/>
      <c r="E8" s="72"/>
      <c r="F8" s="48"/>
      <c r="G8" s="13"/>
    </row>
    <row r="9" spans="1:7" ht="27" customHeight="1" x14ac:dyDescent="0.15">
      <c r="A9" s="45">
        <v>4</v>
      </c>
      <c r="B9" s="46"/>
      <c r="C9" s="47"/>
      <c r="D9" s="47"/>
      <c r="E9" s="72"/>
      <c r="F9" s="48"/>
      <c r="G9" s="13"/>
    </row>
    <row r="10" spans="1:7" ht="27" customHeight="1" x14ac:dyDescent="0.15">
      <c r="A10" s="45">
        <v>5</v>
      </c>
      <c r="B10" s="46"/>
      <c r="C10" s="47"/>
      <c r="D10" s="47"/>
      <c r="E10" s="72"/>
      <c r="F10" s="48"/>
      <c r="G10" s="13"/>
    </row>
    <row r="11" spans="1:7" ht="27" customHeight="1" x14ac:dyDescent="0.15">
      <c r="A11" s="45">
        <v>6</v>
      </c>
      <c r="B11" s="46"/>
      <c r="C11" s="47"/>
      <c r="D11" s="47"/>
      <c r="E11" s="72"/>
      <c r="F11" s="48"/>
      <c r="G11" s="13"/>
    </row>
    <row r="12" spans="1:7" ht="27" customHeight="1" x14ac:dyDescent="0.15">
      <c r="A12" s="45">
        <v>7</v>
      </c>
      <c r="B12" s="46"/>
      <c r="C12" s="49"/>
      <c r="D12" s="49"/>
      <c r="E12" s="72"/>
      <c r="F12" s="48"/>
      <c r="G12" s="13"/>
    </row>
    <row r="13" spans="1:7" ht="27" customHeight="1" x14ac:dyDescent="0.15">
      <c r="A13" s="45">
        <v>8</v>
      </c>
      <c r="B13" s="46"/>
      <c r="C13" s="49"/>
      <c r="D13" s="49"/>
      <c r="E13" s="72"/>
      <c r="F13" s="48"/>
      <c r="G13" s="13"/>
    </row>
    <row r="14" spans="1:7" ht="27" customHeight="1" x14ac:dyDescent="0.15">
      <c r="A14" s="45">
        <v>9</v>
      </c>
      <c r="B14" s="46"/>
      <c r="C14" s="49"/>
      <c r="D14" s="49"/>
      <c r="E14" s="72"/>
      <c r="F14" s="48"/>
      <c r="G14" s="13"/>
    </row>
    <row r="15" spans="1:7" ht="27" customHeight="1" x14ac:dyDescent="0.15">
      <c r="A15" s="51">
        <v>10</v>
      </c>
      <c r="B15" s="46"/>
      <c r="C15" s="47"/>
      <c r="D15" s="47"/>
      <c r="E15" s="72"/>
      <c r="F15" s="50"/>
    </row>
    <row r="16" spans="1:7" ht="1.5" customHeight="1" thickBot="1" x14ac:dyDescent="0.2">
      <c r="A16" s="52"/>
      <c r="B16" s="53"/>
      <c r="C16" s="54"/>
      <c r="D16" s="54"/>
      <c r="E16" s="55"/>
      <c r="F16" s="56"/>
    </row>
    <row r="17" spans="1:7" ht="23.25" customHeight="1" thickTop="1" thickBot="1" x14ac:dyDescent="0.2">
      <c r="A17" s="57"/>
      <c r="B17" s="58" t="s">
        <v>29</v>
      </c>
      <c r="C17" s="59"/>
      <c r="D17" s="59"/>
      <c r="E17" s="60"/>
      <c r="F17" s="61">
        <f>SUM(F6:F15)</f>
        <v>0</v>
      </c>
    </row>
    <row r="18" spans="1:7" ht="16.5" customHeight="1" thickTop="1" x14ac:dyDescent="0.15">
      <c r="B18" s="62" t="s">
        <v>30</v>
      </c>
      <c r="C18" s="33"/>
      <c r="D18" s="33"/>
      <c r="E18" s="33"/>
      <c r="F18" s="64"/>
      <c r="G18" s="13"/>
    </row>
    <row r="19" spans="1:7" ht="16.5" customHeight="1" x14ac:dyDescent="0.15">
      <c r="B19" s="62"/>
      <c r="C19" s="33"/>
      <c r="D19" s="33"/>
      <c r="E19" s="33"/>
      <c r="F19" s="64"/>
      <c r="G19" s="13"/>
    </row>
    <row r="20" spans="1:7" ht="16.5" customHeight="1" x14ac:dyDescent="0.15">
      <c r="B20" s="62"/>
      <c r="C20" s="33"/>
      <c r="D20" s="33"/>
      <c r="E20" s="33"/>
      <c r="F20" s="64"/>
      <c r="G20" s="13"/>
    </row>
    <row r="21" spans="1:7" ht="16.5" customHeight="1" x14ac:dyDescent="0.15">
      <c r="B21" s="62"/>
      <c r="C21" s="33"/>
      <c r="D21" s="33"/>
      <c r="E21" s="33"/>
      <c r="F21" s="64"/>
      <c r="G21" s="13"/>
    </row>
    <row r="22" spans="1:7" ht="16.5" customHeight="1" x14ac:dyDescent="0.15">
      <c r="B22" s="62"/>
      <c r="C22" s="33"/>
      <c r="D22" s="33"/>
      <c r="E22" s="33"/>
      <c r="F22" s="64"/>
      <c r="G22" s="13"/>
    </row>
    <row r="23" spans="1:7" ht="16.5" customHeight="1" x14ac:dyDescent="0.15">
      <c r="B23" s="62"/>
      <c r="C23" s="33"/>
      <c r="D23" s="33"/>
      <c r="E23" s="33"/>
      <c r="F23" s="64"/>
      <c r="G23" s="13"/>
    </row>
    <row r="24" spans="1:7" ht="16.5" customHeight="1" x14ac:dyDescent="0.15">
      <c r="B24" s="62"/>
      <c r="C24" s="33"/>
      <c r="D24" s="33"/>
      <c r="E24" s="33"/>
      <c r="F24" s="64"/>
      <c r="G24" s="13"/>
    </row>
    <row r="25" spans="1:7" ht="16.5" customHeight="1" x14ac:dyDescent="0.15">
      <c r="B25" s="62"/>
      <c r="C25" s="33"/>
      <c r="D25" s="33"/>
      <c r="E25" s="33"/>
      <c r="F25" s="64"/>
      <c r="G25" s="13"/>
    </row>
    <row r="26" spans="1:7" ht="16.5" customHeight="1" x14ac:dyDescent="0.15">
      <c r="B26" s="62"/>
      <c r="C26" s="33"/>
      <c r="D26" s="33"/>
      <c r="E26" s="33"/>
      <c r="F26" s="64"/>
      <c r="G26" s="13"/>
    </row>
    <row r="27" spans="1:7" ht="16.5" customHeight="1" x14ac:dyDescent="0.15">
      <c r="B27" s="62"/>
      <c r="C27" s="33"/>
      <c r="D27" s="33"/>
      <c r="E27" s="33"/>
      <c r="F27" s="64"/>
      <c r="G27" s="13"/>
    </row>
    <row r="28" spans="1:7" ht="16.5" customHeight="1" x14ac:dyDescent="0.15">
      <c r="B28" s="62"/>
      <c r="C28" s="33"/>
      <c r="D28" s="33"/>
      <c r="E28" s="33"/>
      <c r="F28" s="64"/>
      <c r="G28" s="13"/>
    </row>
    <row r="29" spans="1:7" ht="16.5" customHeight="1" x14ac:dyDescent="0.15">
      <c r="B29" s="62"/>
      <c r="C29" s="33"/>
      <c r="D29" s="33"/>
      <c r="E29" s="33"/>
      <c r="F29" s="64"/>
      <c r="G29" s="13"/>
    </row>
    <row r="30" spans="1:7" ht="16.5" customHeight="1" x14ac:dyDescent="0.15">
      <c r="B30" s="62"/>
      <c r="C30" s="33"/>
      <c r="D30" s="33"/>
      <c r="E30" s="33"/>
      <c r="F30" s="64"/>
      <c r="G30" s="13"/>
    </row>
    <row r="31" spans="1:7" ht="16.5" customHeight="1" x14ac:dyDescent="0.15">
      <c r="B31" s="62"/>
      <c r="C31" s="33"/>
      <c r="D31" s="33"/>
      <c r="E31" s="33"/>
      <c r="F31" s="64"/>
      <c r="G31" s="13"/>
    </row>
    <row r="32" spans="1:7" ht="16.5" customHeight="1" x14ac:dyDescent="0.15">
      <c r="B32" s="62"/>
      <c r="C32" s="33"/>
      <c r="D32" s="33"/>
      <c r="E32" s="33"/>
      <c r="F32" s="64"/>
      <c r="G32" s="13"/>
    </row>
    <row r="33" spans="1:7" ht="16.5" customHeight="1" x14ac:dyDescent="0.15">
      <c r="C33" s="33"/>
      <c r="D33" s="33"/>
      <c r="E33" s="33"/>
      <c r="F33" s="64"/>
      <c r="G33" s="13"/>
    </row>
    <row r="34" spans="1:7" ht="22.5" customHeight="1" x14ac:dyDescent="0.15">
      <c r="C34" s="65"/>
      <c r="D34" s="65"/>
      <c r="E34" s="66"/>
      <c r="F34" s="66"/>
      <c r="G34" s="13"/>
    </row>
    <row r="35" spans="1:7" ht="22.5" customHeight="1" x14ac:dyDescent="0.15">
      <c r="A35" s="67" t="s">
        <v>31</v>
      </c>
      <c r="B35" s="4"/>
      <c r="E35" t="s">
        <v>26</v>
      </c>
      <c r="F35">
        <f ca="1">SUMIF($B$6:$B$16,"施設等整備費",$F$6:$F$15)</f>
        <v>0</v>
      </c>
    </row>
    <row r="36" spans="1:7" ht="22.5" customHeight="1" x14ac:dyDescent="0.15">
      <c r="A36" s="68" t="s">
        <v>26</v>
      </c>
      <c r="B36" s="69"/>
      <c r="E36" t="s">
        <v>32</v>
      </c>
      <c r="F36">
        <f ca="1">SUMIF($B$6:$B$16,"車両購入費",$F$6:$F$15)</f>
        <v>0</v>
      </c>
    </row>
    <row r="37" spans="1:7" ht="22.5" customHeight="1" x14ac:dyDescent="0.15">
      <c r="A37" s="68" t="s">
        <v>32</v>
      </c>
      <c r="B37" s="69"/>
      <c r="E37" t="s">
        <v>33</v>
      </c>
      <c r="F37">
        <f ca="1">SUMIF($B$6:$B$16,"機械装置費(汎用機器)",$F$6:$F$15)</f>
        <v>0</v>
      </c>
    </row>
    <row r="38" spans="1:7" ht="22.5" customHeight="1" x14ac:dyDescent="0.15">
      <c r="A38" s="68" t="s">
        <v>34</v>
      </c>
      <c r="B38" s="69"/>
    </row>
    <row r="39" spans="1:7" ht="22.5" customHeight="1" x14ac:dyDescent="0.15">
      <c r="A39" s="68"/>
      <c r="B39" s="69"/>
    </row>
    <row r="40" spans="1:7" ht="22.5" customHeight="1" x14ac:dyDescent="0.15">
      <c r="A40" s="68"/>
      <c r="B40" s="69"/>
    </row>
    <row r="41" spans="1:7" ht="22.5" customHeight="1" x14ac:dyDescent="0.15">
      <c r="A41" s="68"/>
      <c r="B41" s="69"/>
    </row>
    <row r="42" spans="1:7" ht="22.5" customHeight="1" x14ac:dyDescent="0.15">
      <c r="A42" s="68"/>
      <c r="B42" s="69"/>
    </row>
    <row r="43" spans="1:7" ht="22.5" customHeight="1" x14ac:dyDescent="0.15">
      <c r="A43" s="68"/>
      <c r="B43" s="69"/>
    </row>
    <row r="44" spans="1:7" ht="22.5" customHeight="1" x14ac:dyDescent="0.15">
      <c r="A44" s="68"/>
      <c r="B44" s="69"/>
    </row>
    <row r="45" spans="1:7" ht="22.5" customHeight="1" x14ac:dyDescent="0.15">
      <c r="A45" s="68"/>
      <c r="B45" s="69"/>
    </row>
    <row r="46" spans="1:7" ht="22.5" customHeight="1" x14ac:dyDescent="0.15">
      <c r="A46" s="68"/>
      <c r="B46" s="69"/>
    </row>
    <row r="47" spans="1:7" ht="22.5" customHeight="1" x14ac:dyDescent="0.15">
      <c r="A47" s="68"/>
      <c r="B47" s="69"/>
    </row>
    <row r="48" spans="1:7" ht="8.25" customHeight="1" x14ac:dyDescent="0.15">
      <c r="A48" s="70"/>
      <c r="B48" s="5"/>
    </row>
  </sheetData>
  <sheetProtection insertRows="0"/>
  <mergeCells count="1">
    <mergeCell ref="A1:F1"/>
  </mergeCells>
  <phoneticPr fontId="1"/>
  <dataValidations count="3">
    <dataValidation type="list" allowBlank="1" showInputMessage="1" showErrorMessage="1" prompt="プルダウンから選択" sqref="B16" xr:uid="{7EE9215F-75B4-48B8-B00D-A8F69C2E4BDA}">
      <formula1>$A$36:$A$46</formula1>
    </dataValidation>
    <dataValidation type="list" allowBlank="1" showInputMessage="1" showErrorMessage="1" sqref="B5" xr:uid="{4BE83342-73ED-4FCC-84ED-E04D30362493}">
      <formula1>$A$36:$A$38</formula1>
    </dataValidation>
    <dataValidation type="list" allowBlank="1" showInputMessage="1" showErrorMessage="1" prompt="プルダウンから選択" sqref="B6:B15" xr:uid="{34224C3F-DD2F-46D9-8947-2501029E590C}">
      <formula1>$A$36:$A$38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3号様式</vt:lpstr>
      <vt:lpstr>3号様式①</vt:lpstr>
      <vt:lpstr>3号様式②</vt:lpstr>
      <vt:lpstr>'3号様式'!Print_Area</vt:lpstr>
      <vt:lpstr>'3号様式①'!Print_Area</vt:lpstr>
      <vt:lpstr>'3号様式②'!Print_Area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岩井　貴一</cp:lastModifiedBy>
  <cp:lastPrinted>2024-08-26T08:51:44Z</cp:lastPrinted>
  <dcterms:created xsi:type="dcterms:W3CDTF">2022-03-18T10:19:03Z</dcterms:created>
  <dcterms:modified xsi:type="dcterms:W3CDTF">2025-03-21T03:05:15Z</dcterms:modified>
</cp:coreProperties>
</file>