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903000_経営支援課\12_経営支援G\★R7年度\★災害関係(R6.1能登地震)\04_チャレンジ支援補助金\01 公募要領・チラシ等\03 公募要領・申請書\"/>
    </mc:Choice>
  </mc:AlternateContent>
  <xr:revisionPtr revIDLastSave="0" documentId="13_ncr:1_{D04DD5BE-9D3B-467F-9E1E-2EC8AA8AFF18}" xr6:coauthVersionLast="47" xr6:coauthVersionMax="47" xr10:uidLastSave="{00000000-0000-0000-0000-000000000000}"/>
  <bookViews>
    <workbookView xWindow="-120" yWindow="-120" windowWidth="29040" windowHeight="15840" xr2:uid="{00000000-000D-0000-FFFF-FFFF00000000}"/>
  </bookViews>
  <sheets>
    <sheet name="1号-1_申請書" sheetId="1" r:id="rId1"/>
    <sheet name="1号-2_企業概要" sheetId="2" r:id="rId2"/>
    <sheet name="1号-3_事業計画" sheetId="4" r:id="rId3"/>
    <sheet name="事業計画記入例（①新業種）" sheetId="41" r:id="rId4"/>
    <sheet name="事業計画記入例（②新事業）" sheetId="40" r:id="rId5"/>
    <sheet name="事業計画記入例（③新市場）" sheetId="42" r:id="rId6"/>
    <sheet name="別紙１_宣誓・同意書" sheetId="25" r:id="rId7"/>
    <sheet name="別紙2_役員等名簿" sheetId="14" r:id="rId8"/>
    <sheet name="別紙3_経費明細" sheetId="32" r:id="rId9"/>
    <sheet name="1号-4" sheetId="34" r:id="rId10"/>
    <sheet name="チェックリスト" sheetId="15" r:id="rId11"/>
    <sheet name="業種リスト" sheetId="12" r:id="rId12"/>
  </sheets>
  <definedNames>
    <definedName name="A農業・林業">業種リスト!$A$4:$A$5</definedName>
    <definedName name="B漁業">業種リスト!$B$4:$B$5</definedName>
    <definedName name="C鉱業・採石業・砂利採取業">業種リスト!$C$4</definedName>
    <definedName name="D建設業">業種リスト!$D$4:$D$6</definedName>
    <definedName name="E製造業">業種リスト!$E$4:$E$27</definedName>
    <definedName name="F電気・ガス・熱供給・水道業">業種リスト!$F$4:$F$7</definedName>
    <definedName name="G情報通信業">業種リスト!$G$4:$G$8</definedName>
    <definedName name="H運輸業・郵便業">業種リスト!$H$4:$H$11</definedName>
    <definedName name="I卸売業・小売業">業種リスト!$I$4:$I$15</definedName>
    <definedName name="J金融業・保険業">業種リスト!$J$4:$J$9</definedName>
    <definedName name="K不動産業・物品賃貸業">業種リスト!$K$4:$K$6</definedName>
    <definedName name="L学術研究・専門・技術サービス業">業種リスト!$L$4:$L$7</definedName>
    <definedName name="M宿泊業・飲食サービス業">業種リスト!$M$4:$M$6</definedName>
    <definedName name="N生活関連サービス業・娯楽業">業種リスト!$N$4:$N$6</definedName>
    <definedName name="O教育・学習支援業">業種リスト!$O$4:$O$5</definedName>
    <definedName name="_xlnm.Print_Area" localSheetId="0">'1号-1_申請書'!$A$1:$K$37</definedName>
    <definedName name="_xlnm.Print_Area" localSheetId="1">'1号-2_企業概要'!$A$1:$L$29</definedName>
    <definedName name="_xlnm.Print_Area" localSheetId="2">'1号-3_事業計画'!$A$1:$S$62</definedName>
    <definedName name="_xlnm.Print_Area" localSheetId="9">'1号-4'!$A$1:$K$43</definedName>
    <definedName name="_xlnm.Print_Area" localSheetId="10">チェックリスト!$A$1:$F$34</definedName>
    <definedName name="_xlnm.Print_Area" localSheetId="3">'事業計画記入例（①新業種）'!$A$1:$S$62</definedName>
    <definedName name="_xlnm.Print_Area" localSheetId="4">'事業計画記入例（②新事業）'!$A$1:$S$62</definedName>
    <definedName name="_xlnm.Print_Area" localSheetId="5">'事業計画記入例（③新市場）'!$A$1:$S$62</definedName>
    <definedName name="_xlnm.Print_Area" localSheetId="6">別紙１_宣誓・同意書!$A$1:$P$41</definedName>
    <definedName name="_xlnm.Print_Area" localSheetId="7">別紙2_役員等名簿!$A$1:$U$43</definedName>
    <definedName name="_xlnm.Print_Area" localSheetId="8">別紙3_経費明細!$A$1:$J$36</definedName>
    <definedName name="P医療・福祉">業種リスト!$P$4:$P$6</definedName>
    <definedName name="Q複合サービス事業">業種リスト!$Q$4:$Q$5</definedName>
    <definedName name="Rサービス業※他に分類されないもの">業種リスト!$R$4:$R$12</definedName>
    <definedName name="S公務※他に分類されるものを除く">業種リスト!$S$4:$S$5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42" l="1"/>
  <c r="B14" i="42"/>
  <c r="B10" i="42"/>
  <c r="B6" i="42"/>
  <c r="T21" i="41"/>
  <c r="B14" i="41"/>
  <c r="B10" i="41"/>
  <c r="B6" i="41"/>
  <c r="T21" i="40"/>
  <c r="B14" i="40"/>
  <c r="B10" i="40"/>
  <c r="B6" i="40"/>
  <c r="T21" i="4" l="1"/>
  <c r="F43" i="34" l="1"/>
  <c r="J6" i="32"/>
  <c r="J16" i="32"/>
  <c r="J10" i="32"/>
  <c r="J9" i="32"/>
  <c r="J8" i="32"/>
  <c r="J7" i="32"/>
  <c r="J31" i="32"/>
  <c r="J30" i="32"/>
  <c r="J29" i="32"/>
  <c r="J28" i="32"/>
  <c r="J27" i="32"/>
  <c r="J26" i="32"/>
  <c r="J25" i="32"/>
  <c r="J24" i="32"/>
  <c r="J23" i="32"/>
  <c r="J22" i="32"/>
  <c r="J21" i="32"/>
  <c r="J20" i="32"/>
  <c r="J19" i="32"/>
  <c r="J18" i="32"/>
  <c r="J17" i="32"/>
  <c r="J15" i="32"/>
  <c r="J14" i="32"/>
  <c r="J13" i="32"/>
  <c r="J12" i="32"/>
  <c r="J11" i="32"/>
  <c r="B14" i="4"/>
  <c r="B10" i="4"/>
  <c r="B6" i="4"/>
  <c r="I4" i="34"/>
  <c r="I5" i="34"/>
  <c r="I6" i="34"/>
  <c r="I7" i="34"/>
  <c r="I8" i="34"/>
  <c r="I9" i="34"/>
  <c r="C43" i="34" s="1"/>
  <c r="I10" i="34"/>
  <c r="I11" i="34"/>
  <c r="I13" i="34"/>
  <c r="I14" i="34"/>
  <c r="I15" i="34"/>
  <c r="F4" i="34"/>
  <c r="F5" i="34"/>
  <c r="F6" i="34"/>
  <c r="F7" i="34"/>
  <c r="F8" i="34"/>
  <c r="F9" i="34"/>
  <c r="F10" i="34"/>
  <c r="F11" i="34"/>
  <c r="F13" i="34"/>
  <c r="F14" i="34"/>
  <c r="F15" i="34"/>
  <c r="D32" i="34" l="1"/>
  <c r="H32" i="32"/>
  <c r="H45" i="32" l="1"/>
  <c r="H49" i="32"/>
  <c r="H48" i="32"/>
  <c r="H47" i="32"/>
  <c r="H46" i="32"/>
  <c r="H44" i="32"/>
  <c r="H43" i="32"/>
  <c r="H42" i="32"/>
  <c r="H41" i="32"/>
  <c r="H40" i="32"/>
  <c r="H39" i="32"/>
  <c r="H38" i="32"/>
  <c r="D33" i="34" l="1"/>
  <c r="C2" i="32"/>
  <c r="Q12" i="14"/>
  <c r="M12" i="14"/>
  <c r="M11" i="14"/>
  <c r="M10" i="14"/>
  <c r="I12" i="34"/>
  <c r="D34" i="34" s="1"/>
  <c r="F12" i="34"/>
  <c r="D13" i="2"/>
  <c r="F8" i="2"/>
  <c r="E6" i="2"/>
  <c r="E5" i="2"/>
  <c r="H34" i="34" l="1"/>
  <c r="H33" i="34"/>
  <c r="D43" i="34"/>
  <c r="G43" i="34" s="1"/>
  <c r="F20" i="34"/>
  <c r="E27" i="34" s="1"/>
  <c r="F31" i="34" s="1"/>
  <c r="I16" i="34"/>
  <c r="F33" i="34" l="1"/>
  <c r="F34" i="34"/>
  <c r="H32" i="34" s="1"/>
  <c r="F32" i="34"/>
  <c r="K29" i="34"/>
  <c r="H20" i="34"/>
  <c r="J33" i="34" l="1"/>
  <c r="J32" i="34" l="1"/>
  <c r="J34" i="34"/>
  <c r="H35" i="34" l="1"/>
</calcChain>
</file>

<file path=xl/sharedStrings.xml><?xml version="1.0" encoding="utf-8"?>
<sst xmlns="http://schemas.openxmlformats.org/spreadsheetml/2006/main" count="631" uniqueCount="406">
  <si>
    <t>＜申請者＞</t>
    <rPh sb="1" eb="4">
      <t>シンセイシャ</t>
    </rPh>
    <phoneticPr fontId="1"/>
  </si>
  <si>
    <t>郵便番号　〒</t>
    <rPh sb="0" eb="4">
      <t>ユウビンバンゴウ</t>
    </rPh>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</si>
  <si>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</si>
  <si>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</si>
  <si>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</si>
  <si>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</si>
  <si>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</si>
  <si>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役職</t>
    <rPh sb="0" eb="2">
      <t>ヤクショク</t>
    </rPh>
    <phoneticPr fontId="1"/>
  </si>
  <si>
    <t>氏名</t>
    <rPh sb="0" eb="2">
      <t>シメイ</t>
    </rPh>
    <phoneticPr fontId="1"/>
  </si>
  <si>
    <t>業種</t>
    <rPh sb="0" eb="2">
      <t>ギョウシュ</t>
    </rPh>
    <phoneticPr fontId="1"/>
  </si>
  <si>
    <t>〒</t>
    <phoneticPr fontId="1"/>
  </si>
  <si>
    <t>住所</t>
    <rPh sb="0" eb="2">
      <t>ジュウショ</t>
    </rPh>
    <phoneticPr fontId="1"/>
  </si>
  <si>
    <t>資本金</t>
    <rPh sb="0" eb="3">
      <t>シホンキン</t>
    </rPh>
    <phoneticPr fontId="1"/>
  </si>
  <si>
    <t>千円</t>
    <rPh sb="0" eb="2">
      <t>センエン</t>
    </rPh>
    <phoneticPr fontId="1"/>
  </si>
  <si>
    <t>人</t>
    <rPh sb="0" eb="1">
      <t>ヒト</t>
    </rPh>
    <phoneticPr fontId="1"/>
  </si>
  <si>
    <t>所在地</t>
    <rPh sb="0" eb="2">
      <t>ショザイ</t>
    </rPh>
    <rPh sb="2" eb="3">
      <t>チ</t>
    </rPh>
    <phoneticPr fontId="1"/>
  </si>
  <si>
    <t>電話番号</t>
    <rPh sb="0" eb="2">
      <t>デンワ</t>
    </rPh>
    <rPh sb="2" eb="4">
      <t>バンゴウ</t>
    </rPh>
    <phoneticPr fontId="1"/>
  </si>
  <si>
    <t>担当者役職・氏名</t>
    <rPh sb="0" eb="3">
      <t>タントウシャ</t>
    </rPh>
    <rPh sb="3" eb="5">
      <t>ヤクショク</t>
    </rPh>
    <rPh sb="6" eb="8">
      <t>シメイ</t>
    </rPh>
    <phoneticPr fontId="1"/>
  </si>
  <si>
    <t>結果書類送付先</t>
    <rPh sb="0" eb="2">
      <t>ケッカ</t>
    </rPh>
    <rPh sb="2" eb="4">
      <t>ショルイ</t>
    </rPh>
    <rPh sb="4" eb="7">
      <t>ソウフサキ</t>
    </rPh>
    <phoneticPr fontId="1"/>
  </si>
  <si>
    <t>メールアドレス</t>
    <phoneticPr fontId="1"/>
  </si>
  <si>
    <t>月期)</t>
    <rPh sb="0" eb="1">
      <t>ツキ</t>
    </rPh>
    <rPh sb="1" eb="2">
      <t>キ</t>
    </rPh>
    <phoneticPr fontId="1"/>
  </si>
  <si>
    <r>
      <t>【</t>
    </r>
    <r>
      <rPr>
        <b/>
        <sz val="12"/>
        <color rgb="FFFF0000"/>
        <rFont val="BIZ UDPゴシック"/>
        <family val="3"/>
        <charset val="128"/>
      </rPr>
      <t>採択通知に係る</t>
    </r>
    <r>
      <rPr>
        <sz val="12"/>
        <color theme="1"/>
        <rFont val="BIZ UDPゴシック"/>
        <family val="2"/>
        <charset val="128"/>
      </rPr>
      <t>本件担当者情報】</t>
    </r>
    <rPh sb="1" eb="3">
      <t>サイタク</t>
    </rPh>
    <rPh sb="3" eb="5">
      <t>ツウチ</t>
    </rPh>
    <rPh sb="6" eb="7">
      <t>カカ</t>
    </rPh>
    <rPh sb="8" eb="10">
      <t>ホンケン</t>
    </rPh>
    <rPh sb="10" eb="13">
      <t>タントウシャ</t>
    </rPh>
    <rPh sb="13" eb="15">
      <t>ジョウホウ</t>
    </rPh>
    <phoneticPr fontId="1"/>
  </si>
  <si>
    <t>01　農業</t>
    <rPh sb="3" eb="5">
      <t>ノウギョウ</t>
    </rPh>
    <phoneticPr fontId="7"/>
  </si>
  <si>
    <t>50　各種商品卸売業</t>
    <phoneticPr fontId="7"/>
  </si>
  <si>
    <t>02　林業</t>
    <rPh sb="3" eb="5">
      <t>リンギョウ</t>
    </rPh>
    <phoneticPr fontId="7"/>
  </si>
  <si>
    <t>51　繊維・衣服等卸売業</t>
    <phoneticPr fontId="7"/>
  </si>
  <si>
    <t>52　飲食料品卸売業</t>
    <phoneticPr fontId="7"/>
  </si>
  <si>
    <t>03　漁業(水産養殖業を除く）</t>
    <rPh sb="3" eb="5">
      <t>ギョギョウ</t>
    </rPh>
    <rPh sb="6" eb="8">
      <t>スイサン</t>
    </rPh>
    <rPh sb="8" eb="10">
      <t>ヨウショク</t>
    </rPh>
    <rPh sb="10" eb="11">
      <t>ギョウ</t>
    </rPh>
    <rPh sb="12" eb="13">
      <t>ノゾ</t>
    </rPh>
    <phoneticPr fontId="7"/>
  </si>
  <si>
    <t>53　建築材料，鉱物・金属材料等卸売業</t>
    <phoneticPr fontId="7"/>
  </si>
  <si>
    <t>04　水産養殖業</t>
    <rPh sb="3" eb="5">
      <t>スイサン</t>
    </rPh>
    <rPh sb="5" eb="7">
      <t>ヨウショク</t>
    </rPh>
    <rPh sb="7" eb="8">
      <t>ギョウ</t>
    </rPh>
    <phoneticPr fontId="7"/>
  </si>
  <si>
    <t>54　機械器具卸売業</t>
    <phoneticPr fontId="7"/>
  </si>
  <si>
    <t>55　その他の卸売業</t>
    <phoneticPr fontId="7"/>
  </si>
  <si>
    <t>05　鉱業，採石業，砂利採取業</t>
    <phoneticPr fontId="7"/>
  </si>
  <si>
    <t>56　各種商品小売業</t>
    <phoneticPr fontId="7"/>
  </si>
  <si>
    <t>57　織物・衣服・身の回り品小売業</t>
    <phoneticPr fontId="7"/>
  </si>
  <si>
    <t>06　総合工事業</t>
    <rPh sb="3" eb="5">
      <t>ソウゴウ</t>
    </rPh>
    <rPh sb="5" eb="7">
      <t>コウジ</t>
    </rPh>
    <rPh sb="7" eb="8">
      <t>ギョウ</t>
    </rPh>
    <phoneticPr fontId="7"/>
  </si>
  <si>
    <t>58　飲食料品小売業</t>
    <phoneticPr fontId="7"/>
  </si>
  <si>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7"/>
  </si>
  <si>
    <t>59　機械器具小売業</t>
    <phoneticPr fontId="7"/>
  </si>
  <si>
    <t>08　設備工事業</t>
    <rPh sb="3" eb="5">
      <t>セツビ</t>
    </rPh>
    <rPh sb="5" eb="7">
      <t>コウジ</t>
    </rPh>
    <rPh sb="7" eb="8">
      <t>ギョウ</t>
    </rPh>
    <phoneticPr fontId="7"/>
  </si>
  <si>
    <t>60　その他の小売業</t>
    <phoneticPr fontId="7"/>
  </si>
  <si>
    <t>61　無店舗小売業</t>
    <phoneticPr fontId="7"/>
  </si>
  <si>
    <t xml:space="preserve">09　食料品製造業 </t>
    <phoneticPr fontId="7"/>
  </si>
  <si>
    <t>10　飲料・たばこ・飼料製造業</t>
    <phoneticPr fontId="7"/>
  </si>
  <si>
    <t>62　銀行業</t>
    <phoneticPr fontId="9"/>
  </si>
  <si>
    <t>11　繊維工業</t>
    <phoneticPr fontId="7"/>
  </si>
  <si>
    <t>63　協同組織金融業</t>
    <phoneticPr fontId="7"/>
  </si>
  <si>
    <t xml:space="preserve">12　木材・木製品製造業（家具を除く） </t>
    <phoneticPr fontId="7"/>
  </si>
  <si>
    <t>64　貸金業，クレジットカード業等非預金信用機関</t>
    <phoneticPr fontId="7"/>
  </si>
  <si>
    <t>13　家具・装備品製造業</t>
    <phoneticPr fontId="7"/>
  </si>
  <si>
    <t>65　金融商品取引業，商品先物取引業</t>
    <phoneticPr fontId="7"/>
  </si>
  <si>
    <t xml:space="preserve">14　パルプ・紙・紙加工品製造業 </t>
    <phoneticPr fontId="7"/>
  </si>
  <si>
    <t>66　補助的金融業等</t>
    <phoneticPr fontId="7"/>
  </si>
  <si>
    <t>15　印刷・同関連業</t>
    <phoneticPr fontId="7"/>
  </si>
  <si>
    <t>67　保険業（保険媒介代理業，保険サービス業を含む）</t>
    <phoneticPr fontId="7"/>
  </si>
  <si>
    <t xml:space="preserve">16　化学工業 </t>
    <phoneticPr fontId="7"/>
  </si>
  <si>
    <t xml:space="preserve">17　石油製品・石炭製品製造業 </t>
    <phoneticPr fontId="7"/>
  </si>
  <si>
    <t>68　不動産取引業</t>
    <phoneticPr fontId="7"/>
  </si>
  <si>
    <t xml:space="preserve">18　プラスチック製品製造業（別掲を除く） </t>
    <phoneticPr fontId="7"/>
  </si>
  <si>
    <t>69　不動産賃貸業・管理業</t>
    <phoneticPr fontId="7"/>
  </si>
  <si>
    <t>19　ゴム製品製造業</t>
    <phoneticPr fontId="7"/>
  </si>
  <si>
    <t>70　物品賃貸業</t>
    <phoneticPr fontId="7"/>
  </si>
  <si>
    <t xml:space="preserve">20　なめし革・同製品・毛皮製造業 </t>
    <phoneticPr fontId="7"/>
  </si>
  <si>
    <t xml:space="preserve">21　窯業・土石製品製造業 </t>
    <phoneticPr fontId="7"/>
  </si>
  <si>
    <t>71　学術・開発研究機関</t>
    <phoneticPr fontId="7"/>
  </si>
  <si>
    <t xml:space="preserve">22　鉄鋼業 </t>
    <phoneticPr fontId="7"/>
  </si>
  <si>
    <t>72　専門サービス業（他に分類されないもの）</t>
    <phoneticPr fontId="7"/>
  </si>
  <si>
    <t xml:space="preserve">23　非鉄金属製造業　 </t>
    <phoneticPr fontId="7"/>
  </si>
  <si>
    <t>73　広告業</t>
    <phoneticPr fontId="7"/>
  </si>
  <si>
    <t>24　金属製品製造業</t>
    <phoneticPr fontId="10"/>
  </si>
  <si>
    <t>74　技術サービス業（他に分類されないもの）</t>
    <phoneticPr fontId="7"/>
  </si>
  <si>
    <t xml:space="preserve">25　はん用機械器具製造業
</t>
    <phoneticPr fontId="7"/>
  </si>
  <si>
    <t>26　生産用機械器具製造業</t>
    <phoneticPr fontId="7"/>
  </si>
  <si>
    <t>75　宿泊業</t>
    <phoneticPr fontId="7"/>
  </si>
  <si>
    <t>27　業務用機械器具製造業</t>
    <phoneticPr fontId="10"/>
  </si>
  <si>
    <t>76　飲食店</t>
    <phoneticPr fontId="7"/>
  </si>
  <si>
    <t>28　電子部品・デバイス・電子回路製造業</t>
    <phoneticPr fontId="7"/>
  </si>
  <si>
    <t>77　持ち帰り・配達飲食サービス業</t>
    <phoneticPr fontId="7"/>
  </si>
  <si>
    <t>29　電気機械器具製造業</t>
    <phoneticPr fontId="7"/>
  </si>
  <si>
    <t>30　情報通信機械器具製造業</t>
    <phoneticPr fontId="7"/>
  </si>
  <si>
    <t>78　洗濯・理容・美容・浴場業</t>
    <phoneticPr fontId="7"/>
  </si>
  <si>
    <t>31　輸送用機械器具製造業</t>
    <phoneticPr fontId="7"/>
  </si>
  <si>
    <t>79　その他の生活関連サービス業</t>
    <phoneticPr fontId="7"/>
  </si>
  <si>
    <t>32　その他の製造業</t>
    <phoneticPr fontId="7"/>
  </si>
  <si>
    <t>80　娯楽業</t>
    <phoneticPr fontId="7"/>
  </si>
  <si>
    <t>33　電気業</t>
    <phoneticPr fontId="7"/>
  </si>
  <si>
    <t>81　学校教育</t>
    <phoneticPr fontId="7"/>
  </si>
  <si>
    <t>34　ガス業</t>
    <phoneticPr fontId="7"/>
  </si>
  <si>
    <t>82　その他の教育，学習支援業</t>
    <phoneticPr fontId="7"/>
  </si>
  <si>
    <t>35　熱供給業</t>
    <phoneticPr fontId="7"/>
  </si>
  <si>
    <t>36　水道業</t>
    <phoneticPr fontId="7"/>
  </si>
  <si>
    <t>83　医療業</t>
    <phoneticPr fontId="7"/>
  </si>
  <si>
    <t>84　保健衛生</t>
    <phoneticPr fontId="7"/>
  </si>
  <si>
    <t>37　通信業</t>
    <rPh sb="3" eb="6">
      <t>ツウシンギョウ</t>
    </rPh>
    <phoneticPr fontId="10"/>
  </si>
  <si>
    <t>85　社会保険・社会福祉・介護事業</t>
    <phoneticPr fontId="7"/>
  </si>
  <si>
    <t xml:space="preserve">38　放送業 </t>
    <phoneticPr fontId="7"/>
  </si>
  <si>
    <t xml:space="preserve">39　情報サービス業 </t>
    <phoneticPr fontId="7"/>
  </si>
  <si>
    <t>86　郵便局</t>
    <phoneticPr fontId="7"/>
  </si>
  <si>
    <t>40  インターネット附随サービス業</t>
    <rPh sb="11" eb="13">
      <t>フズイ</t>
    </rPh>
    <rPh sb="17" eb="18">
      <t>ギョウ</t>
    </rPh>
    <phoneticPr fontId="10"/>
  </si>
  <si>
    <t>87　協同組合（他に分類されないもの）</t>
    <phoneticPr fontId="7"/>
  </si>
  <si>
    <t>41　映像・音声・文字情報制作業</t>
    <rPh sb="3" eb="5">
      <t>エイゾウ</t>
    </rPh>
    <rPh sb="6" eb="8">
      <t>オンセイ</t>
    </rPh>
    <rPh sb="9" eb="11">
      <t>モジ</t>
    </rPh>
    <rPh sb="11" eb="13">
      <t>ジョウホウ</t>
    </rPh>
    <rPh sb="13" eb="15">
      <t>セイサク</t>
    </rPh>
    <rPh sb="15" eb="16">
      <t>ギョウ</t>
    </rPh>
    <phoneticPr fontId="10"/>
  </si>
  <si>
    <t>88　廃棄物処理業</t>
    <phoneticPr fontId="7"/>
  </si>
  <si>
    <t>42　鉄道業</t>
    <phoneticPr fontId="7"/>
  </si>
  <si>
    <t>89　自動車整備業</t>
    <phoneticPr fontId="7"/>
  </si>
  <si>
    <t xml:space="preserve">43　道路旅客運送業 </t>
    <phoneticPr fontId="7"/>
  </si>
  <si>
    <t>90　機械等修理業（別掲を除く）</t>
    <phoneticPr fontId="7"/>
  </si>
  <si>
    <t xml:space="preserve">44　道路貨物運送業 </t>
    <phoneticPr fontId="7"/>
  </si>
  <si>
    <t>91　職業紹介・労働者派遣業</t>
    <phoneticPr fontId="7"/>
  </si>
  <si>
    <t>45　水運業</t>
    <phoneticPr fontId="7"/>
  </si>
  <si>
    <t>92　その他の事業サービス業</t>
    <phoneticPr fontId="7"/>
  </si>
  <si>
    <t xml:space="preserve">46　航空運輸業 </t>
    <phoneticPr fontId="7"/>
  </si>
  <si>
    <t>93　政治・経済・文化団体</t>
    <phoneticPr fontId="7"/>
  </si>
  <si>
    <t xml:space="preserve">47　倉庫業 </t>
    <phoneticPr fontId="7"/>
  </si>
  <si>
    <t>94　宗教</t>
    <phoneticPr fontId="7"/>
  </si>
  <si>
    <t xml:space="preserve">48　運輸に附帯するサービス業 </t>
    <phoneticPr fontId="7"/>
  </si>
  <si>
    <t>95　その他のサービス業</t>
    <phoneticPr fontId="7"/>
  </si>
  <si>
    <t xml:space="preserve">49　郵便業（信書便事業を含む）
</t>
    <phoneticPr fontId="7"/>
  </si>
  <si>
    <t>96　外国公務</t>
    <phoneticPr fontId="7"/>
  </si>
  <si>
    <t>97　国家公務</t>
    <phoneticPr fontId="7"/>
  </si>
  <si>
    <t>98　地方公務</t>
    <phoneticPr fontId="7"/>
  </si>
  <si>
    <t>T　分類不能の産業</t>
    <rPh sb="2" eb="4">
      <t>ブンルイ</t>
    </rPh>
    <rPh sb="4" eb="6">
      <t>フノウ</t>
    </rPh>
    <rPh sb="7" eb="9">
      <t>サンギョウ</t>
    </rPh>
    <phoneticPr fontId="7"/>
  </si>
  <si>
    <t>99　分類不能の産業</t>
    <phoneticPr fontId="7"/>
  </si>
  <si>
    <t>事業実施期間</t>
    <rPh sb="0" eb="2">
      <t>ジギョウ</t>
    </rPh>
    <rPh sb="2" eb="4">
      <t>ジッシ</t>
    </rPh>
    <rPh sb="4" eb="6">
      <t>キカン</t>
    </rPh>
    <phoneticPr fontId="1"/>
  </si>
  <si>
    <t>～</t>
    <phoneticPr fontId="1"/>
  </si>
  <si>
    <t>創業・設立年(西暦)</t>
    <rPh sb="0" eb="2">
      <t>ソウギョウ</t>
    </rPh>
    <rPh sb="3" eb="5">
      <t>セツリツ</t>
    </rPh>
    <rPh sb="5" eb="6">
      <t>トシ</t>
    </rPh>
    <rPh sb="7" eb="9">
      <t>セイレキ</t>
    </rPh>
    <phoneticPr fontId="1"/>
  </si>
  <si>
    <t>A農業・林業</t>
    <rPh sb="1" eb="3">
      <t>ノウギョウ</t>
    </rPh>
    <rPh sb="4" eb="6">
      <t>リンギョウ</t>
    </rPh>
    <phoneticPr fontId="7"/>
  </si>
  <si>
    <t>B漁業</t>
    <rPh sb="1" eb="3">
      <t>ギョギョウ</t>
    </rPh>
    <phoneticPr fontId="7"/>
  </si>
  <si>
    <t>D建設業</t>
    <rPh sb="1" eb="3">
      <t>ケンセツ</t>
    </rPh>
    <rPh sb="3" eb="4">
      <t>ギョウ</t>
    </rPh>
    <phoneticPr fontId="7"/>
  </si>
  <si>
    <t>E製造業</t>
    <rPh sb="1" eb="4">
      <t>セイゾウギョウ</t>
    </rPh>
    <phoneticPr fontId="7"/>
  </si>
  <si>
    <t>F電気・ガス・熱供給・水道業</t>
    <rPh sb="1" eb="3">
      <t>デンキ</t>
    </rPh>
    <rPh sb="7" eb="8">
      <t>ネツ</t>
    </rPh>
    <rPh sb="8" eb="10">
      <t>キョウキュウ</t>
    </rPh>
    <rPh sb="11" eb="13">
      <t>スイドウ</t>
    </rPh>
    <rPh sb="13" eb="14">
      <t>ギョウ</t>
    </rPh>
    <phoneticPr fontId="7"/>
  </si>
  <si>
    <t>G情報通信業</t>
    <rPh sb="1" eb="3">
      <t>ジョウホウ</t>
    </rPh>
    <rPh sb="3" eb="6">
      <t>ツウシンギョウ</t>
    </rPh>
    <phoneticPr fontId="7"/>
  </si>
  <si>
    <t>Q複合サービス事業</t>
    <rPh sb="1" eb="3">
      <t>フクゴウ</t>
    </rPh>
    <rPh sb="7" eb="9">
      <t>ジギョウ</t>
    </rPh>
    <phoneticPr fontId="7"/>
  </si>
  <si>
    <t>C鉱業・採石業・砂利採取業</t>
    <rPh sb="1" eb="3">
      <t>コウギョウ</t>
    </rPh>
    <rPh sb="4" eb="6">
      <t>サイセキ</t>
    </rPh>
    <rPh sb="6" eb="7">
      <t>ギョウ</t>
    </rPh>
    <rPh sb="8" eb="10">
      <t>ジャリ</t>
    </rPh>
    <rPh sb="10" eb="12">
      <t>サイシュ</t>
    </rPh>
    <rPh sb="12" eb="13">
      <t>ギョウ</t>
    </rPh>
    <phoneticPr fontId="7"/>
  </si>
  <si>
    <t>H運輸業・郵便業</t>
    <rPh sb="1" eb="4">
      <t>ウンユギョウ</t>
    </rPh>
    <rPh sb="5" eb="7">
      <t>ユウビン</t>
    </rPh>
    <rPh sb="7" eb="8">
      <t>ギョウ</t>
    </rPh>
    <phoneticPr fontId="7"/>
  </si>
  <si>
    <t>I卸売業・小売業</t>
    <rPh sb="1" eb="3">
      <t>オロシウ</t>
    </rPh>
    <rPh sb="3" eb="4">
      <t>ギョウ</t>
    </rPh>
    <rPh sb="5" eb="7">
      <t>コウ</t>
    </rPh>
    <rPh sb="7" eb="8">
      <t>ギョウ</t>
    </rPh>
    <phoneticPr fontId="7"/>
  </si>
  <si>
    <t>J金融業・保険業</t>
    <rPh sb="1" eb="4">
      <t>キンユウギョウ</t>
    </rPh>
    <rPh sb="5" eb="7">
      <t>ホケン</t>
    </rPh>
    <rPh sb="7" eb="8">
      <t>ギョウ</t>
    </rPh>
    <phoneticPr fontId="7"/>
  </si>
  <si>
    <t>K不動産業・物品賃貸業</t>
    <rPh sb="1" eb="5">
      <t>フドウサンギョウ</t>
    </rPh>
    <rPh sb="6" eb="8">
      <t>ブッピン</t>
    </rPh>
    <rPh sb="8" eb="10">
      <t>チンタイ</t>
    </rPh>
    <rPh sb="10" eb="11">
      <t>ギョウ</t>
    </rPh>
    <phoneticPr fontId="7"/>
  </si>
  <si>
    <t>L学術研究・専門・技術サービス業</t>
    <rPh sb="1" eb="3">
      <t>ガクジュツ</t>
    </rPh>
    <rPh sb="3" eb="5">
      <t>ケンキュウ</t>
    </rPh>
    <rPh sb="6" eb="8">
      <t>センモン</t>
    </rPh>
    <rPh sb="9" eb="11">
      <t>ギジュツ</t>
    </rPh>
    <rPh sb="15" eb="16">
      <t>ギョウ</t>
    </rPh>
    <phoneticPr fontId="7"/>
  </si>
  <si>
    <t>M宿泊業・飲食サービス業</t>
    <rPh sb="1" eb="3">
      <t>シュクハク</t>
    </rPh>
    <rPh sb="3" eb="4">
      <t>ギョウ</t>
    </rPh>
    <rPh sb="5" eb="7">
      <t>インショク</t>
    </rPh>
    <rPh sb="11" eb="12">
      <t>ギョウ</t>
    </rPh>
    <phoneticPr fontId="7"/>
  </si>
  <si>
    <t>N生活関連サービス業・娯楽業</t>
    <rPh sb="1" eb="3">
      <t>セイカツ</t>
    </rPh>
    <rPh sb="3" eb="5">
      <t>カンレン</t>
    </rPh>
    <rPh sb="9" eb="10">
      <t>ギョウ</t>
    </rPh>
    <rPh sb="11" eb="14">
      <t>ゴラクギョウ</t>
    </rPh>
    <phoneticPr fontId="7"/>
  </si>
  <si>
    <t>O教育・学習支援業</t>
    <rPh sb="1" eb="3">
      <t>キョウイク</t>
    </rPh>
    <rPh sb="4" eb="6">
      <t>ガクシュウ</t>
    </rPh>
    <rPh sb="6" eb="8">
      <t>シエン</t>
    </rPh>
    <rPh sb="8" eb="9">
      <t>ギョウ</t>
    </rPh>
    <phoneticPr fontId="7"/>
  </si>
  <si>
    <t>P医療・福祉</t>
    <rPh sb="1" eb="3">
      <t>イリョウ</t>
    </rPh>
    <rPh sb="4" eb="6">
      <t>フクシ</t>
    </rPh>
    <phoneticPr fontId="7"/>
  </si>
  <si>
    <t>Rサービス業※他に分類されないもの</t>
    <rPh sb="5" eb="6">
      <t>ギョウ</t>
    </rPh>
    <rPh sb="7" eb="8">
      <t>ホカ</t>
    </rPh>
    <rPh sb="9" eb="11">
      <t>ブンルイ</t>
    </rPh>
    <phoneticPr fontId="7"/>
  </si>
  <si>
    <t>S公務※他に分類されるものを除く</t>
    <rPh sb="1" eb="3">
      <t>コウム</t>
    </rPh>
    <rPh sb="4" eb="5">
      <t>タ</t>
    </rPh>
    <rPh sb="6" eb="8">
      <t>ブンルイ</t>
    </rPh>
    <rPh sb="14" eb="15">
      <t>ノゾ</t>
    </rPh>
    <phoneticPr fontId="7"/>
  </si>
  <si>
    <t>大企業（みなし大企業を含む。）ではありません。</t>
    <phoneticPr fontId="1"/>
  </si>
  <si>
    <t>営業等に関しては、必要な許認可等を取得しています。</t>
    <phoneticPr fontId="1"/>
  </si>
  <si>
    <t>併給禁止の条件のある他の補助金を受給していません。</t>
    <phoneticPr fontId="1"/>
  </si>
  <si>
    <t>（自署で記入）</t>
    <rPh sb="1" eb="3">
      <t>ジショ</t>
    </rPh>
    <rPh sb="4" eb="6">
      <t>キニュウ</t>
    </rPh>
    <phoneticPr fontId="1"/>
  </si>
  <si>
    <t>日</t>
    <rPh sb="0" eb="1">
      <t>ニチ</t>
    </rPh>
    <phoneticPr fontId="1"/>
  </si>
  <si>
    <t>令和</t>
    <rPh sb="0" eb="2">
      <t>レイワ</t>
    </rPh>
    <phoneticPr fontId="7"/>
  </si>
  <si>
    <t>年</t>
    <rPh sb="0" eb="1">
      <t>ネン</t>
    </rPh>
    <phoneticPr fontId="7"/>
  </si>
  <si>
    <t>月</t>
    <rPh sb="0" eb="1">
      <t>ツキ</t>
    </rPh>
    <phoneticPr fontId="7"/>
  </si>
  <si>
    <t>日</t>
    <rPh sb="0" eb="1">
      <t>ニチ</t>
    </rPh>
    <phoneticPr fontId="7"/>
  </si>
  <si>
    <t>役　員　等　名　簿</t>
    <rPh sb="0" eb="1">
      <t>ヤク</t>
    </rPh>
    <rPh sb="2" eb="3">
      <t>イン</t>
    </rPh>
    <rPh sb="4" eb="5">
      <t>トウ</t>
    </rPh>
    <rPh sb="6" eb="7">
      <t>ナ</t>
    </rPh>
    <rPh sb="8" eb="9">
      <t>ボ</t>
    </rPh>
    <phoneticPr fontId="7"/>
  </si>
  <si>
    <t>＜申　請　者＞</t>
    <rPh sb="1" eb="2">
      <t>サル</t>
    </rPh>
    <rPh sb="3" eb="4">
      <t>ショウ</t>
    </rPh>
    <rPh sb="5" eb="6">
      <t>モノ</t>
    </rPh>
    <phoneticPr fontId="7"/>
  </si>
  <si>
    <t>現在の役員等</t>
    <rPh sb="0" eb="2">
      <t>ゲンザイ</t>
    </rPh>
    <rPh sb="3" eb="5">
      <t>ヤクイン</t>
    </rPh>
    <rPh sb="5" eb="6">
      <t>ナド</t>
    </rPh>
    <phoneticPr fontId="7"/>
  </si>
  <si>
    <t>生年月日</t>
    <rPh sb="0" eb="2">
      <t>セイネン</t>
    </rPh>
    <rPh sb="2" eb="4">
      <t>ガッピ</t>
    </rPh>
    <phoneticPr fontId="7"/>
  </si>
  <si>
    <t>性別</t>
    <rPh sb="0" eb="2">
      <t>セイベツ</t>
    </rPh>
    <phoneticPr fontId="7"/>
  </si>
  <si>
    <t>役職</t>
    <rPh sb="0" eb="2">
      <t>ヤクショク</t>
    </rPh>
    <phoneticPr fontId="7"/>
  </si>
  <si>
    <t>注</t>
    <rPh sb="0" eb="1">
      <t>チュウ</t>
    </rPh>
    <phoneticPr fontId="7"/>
  </si>
  <si>
    <t>「現住所」欄には住民票記載の住所を記入してください。</t>
    <rPh sb="1" eb="2">
      <t>ゲン</t>
    </rPh>
    <rPh sb="2" eb="4">
      <t>ジュウショ</t>
    </rPh>
    <rPh sb="5" eb="6">
      <t>ラン</t>
    </rPh>
    <rPh sb="8" eb="11">
      <t>ジュウミンヒョウ</t>
    </rPh>
    <rPh sb="11" eb="13">
      <t>キサイ</t>
    </rPh>
    <rPh sb="14" eb="16">
      <t>ジュウショ</t>
    </rPh>
    <rPh sb="17" eb="19">
      <t>キニュウ</t>
    </rPh>
    <phoneticPr fontId="7"/>
  </si>
  <si>
    <t>記入しきれない場合は、複数枚提出してください。</t>
    <rPh sb="0" eb="2">
      <t>キニュウ</t>
    </rPh>
    <rPh sb="7" eb="9">
      <t>バアイ</t>
    </rPh>
    <rPh sb="11" eb="14">
      <t>フクスウマイ</t>
    </rPh>
    <rPh sb="14" eb="16">
      <t>テイシュツ</t>
    </rPh>
    <phoneticPr fontId="7"/>
  </si>
  <si>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7"/>
  </si>
  <si>
    <t>目的には一切使用しません。</t>
    <rPh sb="0" eb="2">
      <t>モクテキ</t>
    </rPh>
    <rPh sb="4" eb="6">
      <t>イッサイ</t>
    </rPh>
    <rPh sb="6" eb="8">
      <t>シヨウ</t>
    </rPh>
    <phoneticPr fontId="7"/>
  </si>
  <si>
    <t>交付申請書（第１号様式）</t>
    <rPh sb="0" eb="2">
      <t>コウフ</t>
    </rPh>
    <rPh sb="2" eb="5">
      <t>シンセイショ</t>
    </rPh>
    <rPh sb="6" eb="7">
      <t>ダイ</t>
    </rPh>
    <rPh sb="8" eb="9">
      <t>ゴウ</t>
    </rPh>
    <rPh sb="9" eb="11">
      <t>ヨウシキ</t>
    </rPh>
    <phoneticPr fontId="1"/>
  </si>
  <si>
    <t>1  添付書類</t>
    <rPh sb="3" eb="5">
      <t>テンプ</t>
    </rPh>
    <rPh sb="5" eb="7">
      <t>ショルイ</t>
    </rPh>
    <phoneticPr fontId="1"/>
  </si>
  <si>
    <t>・</t>
    <phoneticPr fontId="1"/>
  </si>
  <si>
    <t>携帯電話番号</t>
    <rPh sb="0" eb="2">
      <t>ケイタイ</t>
    </rPh>
    <rPh sb="2" eb="4">
      <t>デンワ</t>
    </rPh>
    <rPh sb="4" eb="6">
      <t>バンゴウ</t>
    </rPh>
    <phoneticPr fontId="1"/>
  </si>
  <si>
    <t>（要ハイフン入力）</t>
    <rPh sb="6" eb="8">
      <t>ニュウリョク</t>
    </rPh>
    <phoneticPr fontId="1"/>
  </si>
  <si>
    <t>登記住所・所在地</t>
    <rPh sb="0" eb="2">
      <t>トウキ</t>
    </rPh>
    <rPh sb="2" eb="4">
      <t>ジュウショ</t>
    </rPh>
    <rPh sb="5" eb="8">
      <t>ショザイチ</t>
    </rPh>
    <phoneticPr fontId="1"/>
  </si>
  <si>
    <t>代表者職・氏名</t>
    <rPh sb="0" eb="3">
      <t>ダイヒョウシャ</t>
    </rPh>
    <rPh sb="3" eb="4">
      <t>ショク</t>
    </rPh>
    <rPh sb="5" eb="7">
      <t>シメイ</t>
    </rPh>
    <phoneticPr fontId="1"/>
  </si>
  <si>
    <t>（要ハイフン入力）</t>
    <phoneticPr fontId="1"/>
  </si>
  <si>
    <t>■</t>
    <phoneticPr fontId="1"/>
  </si>
  <si>
    <t>（要ハイフン入力）</t>
    <rPh sb="1" eb="2">
      <t>ヨウ</t>
    </rPh>
    <rPh sb="6" eb="8">
      <t>ニュウリョク</t>
    </rPh>
    <phoneticPr fontId="1"/>
  </si>
  <si>
    <t>（漢字等）</t>
    <rPh sb="1" eb="3">
      <t>カンジ</t>
    </rPh>
    <rPh sb="3" eb="4">
      <t>ナド</t>
    </rPh>
    <phoneticPr fontId="1"/>
  </si>
  <si>
    <t>西暦</t>
    <rPh sb="0" eb="2">
      <t>セイレキ</t>
    </rPh>
    <phoneticPr fontId="1"/>
  </si>
  <si>
    <t>・</t>
    <phoneticPr fontId="1"/>
  </si>
  <si>
    <t>←姓名の間は全角スペース</t>
  </si>
  <si>
    <t>←姓名の間は全角スペース</t>
    <rPh sb="1" eb="3">
      <t>セイメイ</t>
    </rPh>
    <rPh sb="4" eb="5">
      <t>アイダ</t>
    </rPh>
    <rPh sb="6" eb="8">
      <t>ゼンカク</t>
    </rPh>
    <phoneticPr fontId="1"/>
  </si>
  <si>
    <t>←姓名の間は全角スペース</t>
    <phoneticPr fontId="1"/>
  </si>
  <si>
    <t>←姓名の間は全角スペース</t>
    <phoneticPr fontId="1"/>
  </si>
  <si>
    <t>←半角数字</t>
    <phoneticPr fontId="1"/>
  </si>
  <si>
    <t>←半角</t>
    <phoneticPr fontId="1"/>
  </si>
  <si>
    <t>（単位：円）</t>
    <rPh sb="1" eb="3">
      <t>タンイ</t>
    </rPh>
    <rPh sb="4" eb="5">
      <t>エン</t>
    </rPh>
    <phoneticPr fontId="1"/>
  </si>
  <si>
    <t>←都道府県名から記載</t>
  </si>
  <si>
    <t>←都道府県名から記載</t>
    <phoneticPr fontId="1"/>
  </si>
  <si>
    <t>←都道府県名から記載</t>
    <phoneticPr fontId="1"/>
  </si>
  <si>
    <t>企業名
又は屋号</t>
    <phoneticPr fontId="7"/>
  </si>
  <si>
    <t>登記住所
・所在地</t>
    <phoneticPr fontId="7"/>
  </si>
  <si>
    <t>←1号-1に記入の内容が自動入力されます</t>
    <rPh sb="2" eb="3">
      <t>ゴウ</t>
    </rPh>
    <rPh sb="6" eb="8">
      <t>キニュウ</t>
    </rPh>
    <rPh sb="9" eb="11">
      <t>ナイヨウ</t>
    </rPh>
    <rPh sb="12" eb="14">
      <t>ジドウ</t>
    </rPh>
    <rPh sb="14" eb="16">
      <t>ニュウリョク</t>
    </rPh>
    <phoneticPr fontId="1"/>
  </si>
  <si>
    <t>←1号-1に記入の内容が自動入力されます</t>
    <phoneticPr fontId="1"/>
  </si>
  <si>
    <t>(令和</t>
    <rPh sb="1" eb="3">
      <t>レイワ</t>
    </rPh>
    <phoneticPr fontId="1"/>
  </si>
  <si>
    <r>
      <rPr>
        <b/>
        <sz val="12"/>
        <color theme="1"/>
        <rFont val="BIZ UDPゴシック"/>
        <family val="3"/>
        <charset val="128"/>
      </rPr>
      <t>２　申請企業概要</t>
    </r>
    <r>
      <rPr>
        <sz val="12"/>
        <color theme="1"/>
        <rFont val="BIZ UDPゴシック"/>
        <family val="2"/>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1"/>
  </si>
  <si>
    <t>（フリガナ）</t>
    <phoneticPr fontId="1"/>
  </si>
  <si>
    <t>←プルダウンリスト（▽タブ）から業種を選択してください</t>
    <rPh sb="16" eb="18">
      <t>ギョウシュ</t>
    </rPh>
    <rPh sb="19" eb="21">
      <t>センタク</t>
    </rPh>
    <phoneticPr fontId="1"/>
  </si>
  <si>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7"/>
  </si>
  <si>
    <t>フリガナ</t>
    <phoneticPr fontId="7"/>
  </si>
  <si>
    <t>大分類</t>
    <rPh sb="0" eb="3">
      <t>ダイブンルイ</t>
    </rPh>
    <phoneticPr fontId="1"/>
  </si>
  <si>
    <t>中分類</t>
    <rPh sb="0" eb="1">
      <t>チュウ</t>
    </rPh>
    <rPh sb="1" eb="3">
      <t>ブンルイ</t>
    </rPh>
    <phoneticPr fontId="1"/>
  </si>
  <si>
    <t>印</t>
    <rPh sb="0" eb="1">
      <t>イン</t>
    </rPh>
    <phoneticPr fontId="1"/>
  </si>
  <si>
    <t>直近決算期（１年間）
の売上高</t>
    <rPh sb="0" eb="2">
      <t>チョッキン</t>
    </rPh>
    <rPh sb="2" eb="5">
      <t>ケッサンキ</t>
    </rPh>
    <rPh sb="7" eb="9">
      <t>ネンカン</t>
    </rPh>
    <rPh sb="12" eb="14">
      <t>ウリアゲ</t>
    </rPh>
    <rPh sb="14" eb="15">
      <t>タカ</t>
    </rPh>
    <phoneticPr fontId="1"/>
  </si>
  <si>
    <t>※ 経費項目の一覧</t>
    <rPh sb="2" eb="4">
      <t>ケイヒ</t>
    </rPh>
    <rPh sb="4" eb="6">
      <t>コウモク</t>
    </rPh>
    <rPh sb="7" eb="9">
      <t>イチラン</t>
    </rPh>
    <phoneticPr fontId="1"/>
  </si>
  <si>
    <t>←経費項目はプルダウンリスト（▽タブ）から選択してください</t>
    <rPh sb="1" eb="3">
      <t>ケイヒ</t>
    </rPh>
    <rPh sb="3" eb="5">
      <t>コウモク</t>
    </rPh>
    <phoneticPr fontId="1"/>
  </si>
  <si>
    <t>記載漏れがないか等、チェックを入れてご確認いただいた上で、ご提出ください。</t>
    <phoneticPr fontId="1"/>
  </si>
  <si>
    <t>第１号様式-1</t>
    <rPh sb="0" eb="1">
      <t>ダイ</t>
    </rPh>
    <phoneticPr fontId="1"/>
  </si>
  <si>
    <t>千円</t>
    <rPh sb="0" eb="1">
      <t>セン</t>
    </rPh>
    <rPh sb="1" eb="2">
      <t>エン</t>
    </rPh>
    <phoneticPr fontId="1"/>
  </si>
  <si>
    <t>補助申請額　経費明細</t>
    <rPh sb="0" eb="2">
      <t>ホジョ</t>
    </rPh>
    <rPh sb="2" eb="4">
      <t>シンセイ</t>
    </rPh>
    <rPh sb="4" eb="5">
      <t>ガク</t>
    </rPh>
    <phoneticPr fontId="1"/>
  </si>
  <si>
    <t>←1号-1に記載の内容が自動入力されます</t>
  </si>
  <si>
    <r>
      <t>※申請内容の確認等で連絡する場合がありますので、必ず</t>
    </r>
    <r>
      <rPr>
        <u/>
        <sz val="11"/>
        <color rgb="FFFF0000"/>
        <rFont val="BIZ UDPゴシック"/>
        <family val="3"/>
        <charset val="128"/>
      </rPr>
      <t xml:space="preserve">申請企業内の、休業中等でも確実かつ速やか
</t>
    </r>
    <r>
      <rPr>
        <sz val="11"/>
        <color rgb="FFFF0000"/>
        <rFont val="BIZ UDPゴシック"/>
        <family val="3"/>
        <charset val="128"/>
      </rPr>
      <t xml:space="preserve">　 </t>
    </r>
    <r>
      <rPr>
        <u/>
        <sz val="11"/>
        <color rgb="FFFF0000"/>
        <rFont val="BIZ UDPゴシック"/>
        <family val="3"/>
        <charset val="128"/>
      </rPr>
      <t>に連絡を取れ、回答できる方</t>
    </r>
    <r>
      <rPr>
        <sz val="11"/>
        <color theme="1"/>
        <rFont val="BIZ UDPゴシック"/>
        <family val="3"/>
        <charset val="128"/>
      </rPr>
      <t>の連絡先を記載してください。</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50" eb="52">
      <t>レンラク</t>
    </rPh>
    <rPh sb="53" eb="54">
      <t>ト</t>
    </rPh>
    <phoneticPr fontId="1"/>
  </si>
  <si>
    <t>例</t>
    <rPh sb="0" eb="1">
      <t>レイ</t>
    </rPh>
    <phoneticPr fontId="1"/>
  </si>
  <si>
    <t>№</t>
    <phoneticPr fontId="1"/>
  </si>
  <si>
    <t>経費項目</t>
    <rPh sb="0" eb="2">
      <t>ケイヒ</t>
    </rPh>
    <rPh sb="2" eb="4">
      <t>コウモク</t>
    </rPh>
    <phoneticPr fontId="1"/>
  </si>
  <si>
    <t>対象経費</t>
    <rPh sb="0" eb="2">
      <t>タイショウ</t>
    </rPh>
    <rPh sb="2" eb="4">
      <t>ケイヒ</t>
    </rPh>
    <phoneticPr fontId="1"/>
  </si>
  <si>
    <t>補助金額</t>
    <rPh sb="0" eb="3">
      <t>ホジョキン</t>
    </rPh>
    <rPh sb="3" eb="4">
      <t>ガク</t>
    </rPh>
    <phoneticPr fontId="1"/>
  </si>
  <si>
    <t>補助金額算出</t>
    <rPh sb="0" eb="3">
      <t>ホジョキン</t>
    </rPh>
    <rPh sb="3" eb="4">
      <t>ガク</t>
    </rPh>
    <rPh sb="4" eb="6">
      <t>サンシュツ</t>
    </rPh>
    <phoneticPr fontId="1"/>
  </si>
  <si>
    <t>事業経費(税抜)合計　⇒　</t>
    <phoneticPr fontId="1"/>
  </si>
  <si>
    <t>宣誓・同意書（第１号様式　別紙１）</t>
    <rPh sb="0" eb="2">
      <t>センセイ</t>
    </rPh>
    <rPh sb="3" eb="6">
      <t>ドウイショ</t>
    </rPh>
    <rPh sb="7" eb="8">
      <t>ダイ</t>
    </rPh>
    <rPh sb="9" eb="10">
      <t>ゴウ</t>
    </rPh>
    <rPh sb="10" eb="12">
      <t>ヨウシキ</t>
    </rPh>
    <rPh sb="13" eb="15">
      <t>ベッシ</t>
    </rPh>
    <phoneticPr fontId="1"/>
  </si>
  <si>
    <t>宣誓・同意書</t>
    <rPh sb="0" eb="2">
      <t>センセイ</t>
    </rPh>
    <rPh sb="3" eb="6">
      <t>ドウイショ</t>
    </rPh>
    <phoneticPr fontId="1"/>
  </si>
  <si>
    <t>補助金の受給後、申請要件に該当しない事実や不正等が発覚した場合には、刑事告発され得ることを認識するとともに、補助金の返還に応じます。また、指示された納期日までに返還しなかった場合は、納期日の翌日から納付の日までの日数に応じた延滞金（補助金の額に年10.95％の割合で計算した額）を支払います。</t>
    <rPh sb="0" eb="3">
      <t>ホジョキン</t>
    </rPh>
    <rPh sb="4" eb="6">
      <t>ジュキュウ</t>
    </rPh>
    <rPh sb="6" eb="7">
      <t>ゴ</t>
    </rPh>
    <rPh sb="8" eb="10">
      <t>シンセイ</t>
    </rPh>
    <rPh sb="10" eb="12">
      <t>ヨウケン</t>
    </rPh>
    <rPh sb="13" eb="15">
      <t>ガイトウ</t>
    </rPh>
    <rPh sb="18" eb="20">
      <t>ジジツ</t>
    </rPh>
    <rPh sb="21" eb="23">
      <t>フセイ</t>
    </rPh>
    <rPh sb="23" eb="24">
      <t>ナド</t>
    </rPh>
    <rPh sb="25" eb="27">
      <t>ハッカク</t>
    </rPh>
    <rPh sb="29" eb="31">
      <t>バアイ</t>
    </rPh>
    <phoneticPr fontId="1"/>
  </si>
  <si>
    <t>法人等（個人、法人又は団体をいう。）の役員等（個人である場合はその者、法人である場合は役員、団体である場合は代表者、理事等、その他経営に実質的に関与している者をいう。）が、石川県暴力団排除条例第２条第１号に規定する暴力団、同条第３号に該当する暴力団員又は同条第４号に規定する暴力団員等に該当せず、かつ、将来にわたっても該当しません。また、上記の暴力団、暴力団員及び暴力団員等が、申請事業者の経営に事実上参画していません。なお、このことを確認するため必要な事項を石川県警察本部に照会することに同意します。</t>
    <phoneticPr fontId="1"/>
  </si>
  <si>
    <t>給付金や助成金と異なることを理解し、申請した事業計画に沿って、誠実に補助事業を実施していくことを誓約します。</t>
    <phoneticPr fontId="1"/>
  </si>
  <si>
    <t>審査結果等については従い、審査の経過や内容に関する問い合わせはしないことを誓約いたします。</t>
    <phoneticPr fontId="1"/>
  </si>
  <si>
    <t>第１号様式 別紙１</t>
    <rPh sb="0" eb="1">
      <t>ダイ</t>
    </rPh>
    <rPh sb="2" eb="3">
      <t>ゴウ</t>
    </rPh>
    <rPh sb="3" eb="5">
      <t>ヨウシキ</t>
    </rPh>
    <rPh sb="6" eb="8">
      <t>ベッシ</t>
    </rPh>
    <phoneticPr fontId="1"/>
  </si>
  <si>
    <t>常時使用する
従業員数</t>
    <rPh sb="0" eb="2">
      <t>ジョウジ</t>
    </rPh>
    <rPh sb="2" eb="4">
      <t>シヨウ</t>
    </rPh>
    <rPh sb="7" eb="10">
      <t>ジュウギョウイン</t>
    </rPh>
    <rPh sb="10" eb="11">
      <t>スウ</t>
    </rPh>
    <phoneticPr fontId="1"/>
  </si>
  <si>
    <t>※</t>
    <phoneticPr fontId="1"/>
  </si>
  <si>
    <t>□</t>
  </si>
  <si>
    <t>４　補助金申請額</t>
    <rPh sb="4" eb="5">
      <t>キン</t>
    </rPh>
    <phoneticPr fontId="1"/>
  </si>
  <si>
    <t>宣誓・同意書（第１号様式　別紙1）</t>
    <rPh sb="0" eb="2">
      <t>センセイ</t>
    </rPh>
    <rPh sb="3" eb="6">
      <t>ドウイショ</t>
    </rPh>
    <rPh sb="7" eb="8">
      <t>ダイ</t>
    </rPh>
    <rPh sb="9" eb="10">
      <t>ゴウ</t>
    </rPh>
    <rPh sb="10" eb="12">
      <t>ヨウシキ</t>
    </rPh>
    <rPh sb="13" eb="15">
      <t>ベッシ</t>
    </rPh>
    <phoneticPr fontId="1"/>
  </si>
  <si>
    <t>役員等が全員分記載されている</t>
    <phoneticPr fontId="1"/>
  </si>
  <si>
    <t>日付・住所・企業名・代表者名が記載されている</t>
    <rPh sb="3" eb="5">
      <t>ジュウショ</t>
    </rPh>
    <rPh sb="10" eb="14">
      <t>ダイヒョウシャメイ</t>
    </rPh>
    <rPh sb="15" eb="17">
      <t>キサイ</t>
    </rPh>
    <phoneticPr fontId="1"/>
  </si>
  <si>
    <t>「２ 申請企業概要」の「3 業種」には主たる業種及びアルファベット（大分類）・数字（中分類）が書かれている</t>
    <rPh sb="19" eb="20">
      <t>シュ</t>
    </rPh>
    <rPh sb="22" eb="24">
      <t>ギョウシュ</t>
    </rPh>
    <rPh sb="24" eb="25">
      <t>オヨ</t>
    </rPh>
    <phoneticPr fontId="1"/>
  </si>
  <si>
    <t>確認事項</t>
    <rPh sb="0" eb="4">
      <t>カクニンジコウ</t>
    </rPh>
    <phoneticPr fontId="1"/>
  </si>
  <si>
    <t>代表者が自署にて記入している（ゴム印不可）</t>
    <rPh sb="17" eb="18">
      <t>イン</t>
    </rPh>
    <rPh sb="18" eb="20">
      <t>フカ</t>
    </rPh>
    <phoneticPr fontId="1"/>
  </si>
  <si>
    <t>その他</t>
    <rPh sb="2" eb="3">
      <t>タ</t>
    </rPh>
    <phoneticPr fontId="1"/>
  </si>
  <si>
    <t>直近２期分の決算書類等を添付している</t>
    <rPh sb="6" eb="10">
      <t>ケッサンショルイ</t>
    </rPh>
    <rPh sb="10" eb="11">
      <t>トウ</t>
    </rPh>
    <phoneticPr fontId="1"/>
  </si>
  <si>
    <t>☑</t>
    <phoneticPr fontId="1"/>
  </si>
  <si>
    <t>記載事項チェックリスト</t>
    <phoneticPr fontId="1"/>
  </si>
  <si>
    <t>補助対象とならない経費が含まれていない</t>
    <rPh sb="0" eb="4">
      <t>ホジョタイショウ</t>
    </rPh>
    <rPh sb="9" eb="11">
      <t>ケイヒ</t>
    </rPh>
    <rPh sb="12" eb="13">
      <t>フク</t>
    </rPh>
    <phoneticPr fontId="1"/>
  </si>
  <si>
    <t>3　補助事業計画</t>
    <rPh sb="4" eb="6">
      <t>ジギョウ</t>
    </rPh>
    <rPh sb="6" eb="8">
      <t>ケイカク</t>
    </rPh>
    <phoneticPr fontId="1"/>
  </si>
  <si>
    <t>県内に本社又は主たる事業場がある</t>
  </si>
  <si>
    <t>性別は、「男」又は「女」と記入してください。</t>
    <rPh sb="0" eb="2">
      <t>セイベツ</t>
    </rPh>
    <rPh sb="5" eb="6">
      <t>オトコ</t>
    </rPh>
    <rPh sb="7" eb="8">
      <t>マタ</t>
    </rPh>
    <rPh sb="10" eb="11">
      <t>オンナ</t>
    </rPh>
    <rPh sb="13" eb="15">
      <t>キニュウ</t>
    </rPh>
    <phoneticPr fontId="7"/>
  </si>
  <si>
    <t>非常勤を含む役員（監査役含む。）並びに支配人及び営業所の代表者全員分をご記入ください。</t>
    <rPh sb="31" eb="33">
      <t>ゼンイン</t>
    </rPh>
    <rPh sb="33" eb="34">
      <t>ブン</t>
    </rPh>
    <rPh sb="36" eb="38">
      <t>キニュウ</t>
    </rPh>
    <phoneticPr fontId="7"/>
  </si>
  <si>
    <t>企業名又は屋号</t>
    <rPh sb="0" eb="2">
      <t>キギョウ</t>
    </rPh>
    <rPh sb="2" eb="3">
      <t>メイ</t>
    </rPh>
    <rPh sb="3" eb="4">
      <t>マタ</t>
    </rPh>
    <rPh sb="5" eb="7">
      <t>ヤゴウ</t>
    </rPh>
    <phoneticPr fontId="1"/>
  </si>
  <si>
    <t>企業名又は屋号</t>
    <rPh sb="0" eb="2">
      <t>キギョウ</t>
    </rPh>
    <rPh sb="2" eb="3">
      <t>ナ</t>
    </rPh>
    <rPh sb="3" eb="4">
      <t>マタ</t>
    </rPh>
    <rPh sb="5" eb="7">
      <t>ヤゴウ</t>
    </rPh>
    <phoneticPr fontId="1"/>
  </si>
  <si>
    <t>企業名又は屋号</t>
    <rPh sb="3" eb="4">
      <t>マタ</t>
    </rPh>
    <rPh sb="5" eb="7">
      <t>ヤゴウ</t>
    </rPh>
    <phoneticPr fontId="1"/>
  </si>
  <si>
    <t>令和</t>
    <phoneticPr fontId="1"/>
  </si>
  <si>
    <t>企業名又は屋号</t>
    <phoneticPr fontId="1"/>
  </si>
  <si>
    <t>公募要領の内容を確認しており、申請書及び添付資料に記載した情報に偽りはありません。また、申請内容の証拠書類を保存するとともに石川県から申請内容及び審査に関する検査・報告・是正のための依頼・措置の求めがあった場合は、これに応じます。この誓約が虚偽であり、又はこの誓約に反したことにより、当方が不利益を被ることになっても、異議は一切申し立てません。</t>
    <rPh sb="0" eb="2">
      <t>コウボ</t>
    </rPh>
    <rPh sb="2" eb="4">
      <t>ヨウリョウ</t>
    </rPh>
    <rPh sb="5" eb="7">
      <t>ナイヨウ</t>
    </rPh>
    <rPh sb="8" eb="10">
      <t>カクニン</t>
    </rPh>
    <rPh sb="15" eb="18">
      <t>シンセイショ</t>
    </rPh>
    <rPh sb="18" eb="19">
      <t>オヨ</t>
    </rPh>
    <rPh sb="20" eb="22">
      <t>テンプ</t>
    </rPh>
    <rPh sb="22" eb="24">
      <t>シリョウ</t>
    </rPh>
    <rPh sb="25" eb="27">
      <t>キサイ</t>
    </rPh>
    <rPh sb="29" eb="31">
      <t>ジョウホウ</t>
    </rPh>
    <rPh sb="32" eb="33">
      <t>イツワ</t>
    </rPh>
    <rPh sb="117" eb="119">
      <t>セイヤク</t>
    </rPh>
    <rPh sb="120" eb="122">
      <t>キョギ</t>
    </rPh>
    <rPh sb="126" eb="127">
      <t>マタ</t>
    </rPh>
    <rPh sb="130" eb="132">
      <t>セイヤク</t>
    </rPh>
    <rPh sb="133" eb="134">
      <t>ハン</t>
    </rPh>
    <rPh sb="142" eb="144">
      <t>トウホウ</t>
    </rPh>
    <rPh sb="145" eb="148">
      <t>フリエキ</t>
    </rPh>
    <rPh sb="149" eb="150">
      <t>カブ</t>
    </rPh>
    <rPh sb="159" eb="161">
      <t>イギ</t>
    </rPh>
    <rPh sb="162" eb="164">
      <t>イッサイ</t>
    </rPh>
    <rPh sb="164" eb="165">
      <t>モウ</t>
    </rPh>
    <rPh sb="166" eb="167">
      <t>タ</t>
    </rPh>
    <phoneticPr fontId="1"/>
  </si>
  <si>
    <t>各項目について記載内容が適宜、行数・ページ数を追加できます（最大５枚程度まで）</t>
    <rPh sb="12" eb="14">
      <t>テキギ</t>
    </rPh>
    <rPh sb="15" eb="17">
      <t>ギョウスウ</t>
    </rPh>
    <rPh sb="21" eb="22">
      <t>スウ</t>
    </rPh>
    <rPh sb="23" eb="25">
      <t>ツイカ</t>
    </rPh>
    <rPh sb="30" eb="32">
      <t>サイダイ</t>
    </rPh>
    <rPh sb="33" eb="34">
      <t>マイ</t>
    </rPh>
    <rPh sb="34" eb="36">
      <t>テイド</t>
    </rPh>
    <phoneticPr fontId="1"/>
  </si>
  <si>
    <t>特定非営利法人のみ</t>
    <rPh sb="0" eb="2">
      <t>トクテイ</t>
    </rPh>
    <rPh sb="2" eb="5">
      <t>ヒエイリ</t>
    </rPh>
    <rPh sb="5" eb="7">
      <t>ホウジン</t>
    </rPh>
    <phoneticPr fontId="1"/>
  </si>
  <si>
    <t>貸借対照表及び活動計画書（直近２期分）を添付している</t>
    <rPh sb="0" eb="5">
      <t>タイシャクタイショウヒョウ</t>
    </rPh>
    <rPh sb="5" eb="6">
      <t>オヨ</t>
    </rPh>
    <rPh sb="7" eb="9">
      <t>カツドウ</t>
    </rPh>
    <rPh sb="9" eb="12">
      <t>ケイカクショ</t>
    </rPh>
    <rPh sb="13" eb="15">
      <t>チョッキン</t>
    </rPh>
    <rPh sb="16" eb="18">
      <t>キブン</t>
    </rPh>
    <rPh sb="20" eb="22">
      <t>テンプ</t>
    </rPh>
    <phoneticPr fontId="1"/>
  </si>
  <si>
    <t>現在事項全部証明書又は履歴事項全部証明書を添付している</t>
    <rPh sb="0" eb="4">
      <t>ゲンザイジコウ</t>
    </rPh>
    <rPh sb="4" eb="9">
      <t>ゼンブショウメイショ</t>
    </rPh>
    <rPh sb="9" eb="10">
      <t>マタ</t>
    </rPh>
    <rPh sb="11" eb="15">
      <t>リレキジコウ</t>
    </rPh>
    <rPh sb="15" eb="20">
      <t>ゼンブショウメイショ</t>
    </rPh>
    <rPh sb="21" eb="23">
      <t>テンプ</t>
    </rPh>
    <phoneticPr fontId="1"/>
  </si>
  <si>
    <t>法人税確定申告書（直近２期分）を添付している</t>
    <rPh sb="0" eb="3">
      <t>ホウジンゼイ</t>
    </rPh>
    <rPh sb="3" eb="5">
      <t>カクテイ</t>
    </rPh>
    <rPh sb="5" eb="8">
      <t>シンコクショ</t>
    </rPh>
    <rPh sb="9" eb="11">
      <t>チョッキン</t>
    </rPh>
    <rPh sb="12" eb="14">
      <t>キブン</t>
    </rPh>
    <rPh sb="16" eb="18">
      <t>テンプ</t>
    </rPh>
    <phoneticPr fontId="1"/>
  </si>
  <si>
    <t>代表者職
・氏名</t>
    <rPh sb="0" eb="2">
      <t>ダイヒョウ</t>
    </rPh>
    <rPh sb="2" eb="3">
      <t>モノ</t>
    </rPh>
    <rPh sb="3" eb="4">
      <t>ショク</t>
    </rPh>
    <rPh sb="6" eb="8">
      <t>シメイ</t>
    </rPh>
    <phoneticPr fontId="7"/>
  </si>
  <si>
    <t>大企業（みなし大企業を含む。）ではない</t>
    <rPh sb="7" eb="10">
      <t>ダイキギョウ</t>
    </rPh>
    <rPh sb="11" eb="12">
      <t>フク</t>
    </rPh>
    <phoneticPr fontId="1"/>
  </si>
  <si>
    <t>「３　補助事業計画」の各記載内容は審査基準に沿って書かれている</t>
    <rPh sb="5" eb="7">
      <t>ジギョウ</t>
    </rPh>
    <rPh sb="7" eb="9">
      <t>ケイカク</t>
    </rPh>
    <phoneticPr fontId="1"/>
  </si>
  <si>
    <t>「３　補助事業計画」は5ページ以内に収まっている</t>
    <rPh sb="3" eb="5">
      <t>ホジョ</t>
    </rPh>
    <rPh sb="5" eb="7">
      <t>ジギョウ</t>
    </rPh>
    <rPh sb="7" eb="9">
      <t>ケイカク</t>
    </rPh>
    <rPh sb="15" eb="17">
      <t>イナイ</t>
    </rPh>
    <rPh sb="18" eb="19">
      <t>オサ</t>
    </rPh>
    <phoneticPr fontId="1"/>
  </si>
  <si>
    <t>補助事業に係る提出物一式（申請書、添付書類等）について、手持ち保管用のコピーを控えている</t>
    <rPh sb="39" eb="40">
      <t>ヒカ</t>
    </rPh>
    <phoneticPr fontId="1"/>
  </si>
  <si>
    <t>役員等名簿（第1号様式　別紙2）</t>
    <rPh sb="0" eb="3">
      <t>ヤクイントウ</t>
    </rPh>
    <rPh sb="3" eb="5">
      <t>メイボ</t>
    </rPh>
    <rPh sb="6" eb="7">
      <t>ダイ</t>
    </rPh>
    <rPh sb="8" eb="9">
      <t>ゴウ</t>
    </rPh>
    <rPh sb="9" eb="11">
      <t>ヨウシキ</t>
    </rPh>
    <rPh sb="12" eb="14">
      <t>ベッシ</t>
    </rPh>
    <phoneticPr fontId="1"/>
  </si>
  <si>
    <t>第１号様式　別紙2</t>
    <rPh sb="0" eb="1">
      <t>ダイ</t>
    </rPh>
    <phoneticPr fontId="1"/>
  </si>
  <si>
    <t>経費明細（第1号様式　別紙3）</t>
    <rPh sb="0" eb="2">
      <t>ケイヒ</t>
    </rPh>
    <rPh sb="2" eb="4">
      <t>メイサイ</t>
    </rPh>
    <rPh sb="5" eb="6">
      <t>ダイ</t>
    </rPh>
    <rPh sb="7" eb="8">
      <t>ゴウ</t>
    </rPh>
    <rPh sb="8" eb="10">
      <t>ヨウシキ</t>
    </rPh>
    <rPh sb="11" eb="13">
      <t>ベッシ</t>
    </rPh>
    <phoneticPr fontId="1"/>
  </si>
  <si>
    <t>決算資料等</t>
    <rPh sb="0" eb="4">
      <t>ケッサンシリョウ</t>
    </rPh>
    <rPh sb="4" eb="5">
      <t>トウ</t>
    </rPh>
    <phoneticPr fontId="1"/>
  </si>
  <si>
    <t>小規模事業者該当</t>
    <rPh sb="0" eb="3">
      <t>ショウキボ</t>
    </rPh>
    <rPh sb="3" eb="5">
      <t>ジギョウ</t>
    </rPh>
    <rPh sb="5" eb="6">
      <t>モノ</t>
    </rPh>
    <rPh sb="6" eb="8">
      <t>ガイトウ</t>
    </rPh>
    <phoneticPr fontId="1"/>
  </si>
  <si>
    <t>該当しない場合、空欄で構いません</t>
    <rPh sb="0" eb="2">
      <t>ガイトウ</t>
    </rPh>
    <rPh sb="5" eb="7">
      <t>バアイ</t>
    </rPh>
    <rPh sb="8" eb="10">
      <t>クウラン</t>
    </rPh>
    <rPh sb="11" eb="12">
      <t>カマ</t>
    </rPh>
    <phoneticPr fontId="1"/>
  </si>
  <si>
    <t>←3主たる業種と4常時使用する従業員数を入力すると自動入力されます</t>
    <rPh sb="2" eb="3">
      <t>シュ</t>
    </rPh>
    <rPh sb="5" eb="7">
      <t>ギョウシュ</t>
    </rPh>
    <rPh sb="9" eb="11">
      <t>ジョウジ</t>
    </rPh>
    <rPh sb="11" eb="13">
      <t>シヨウ</t>
    </rPh>
    <rPh sb="15" eb="18">
      <t>ジュウギョウイン</t>
    </rPh>
    <rPh sb="18" eb="19">
      <t>スウ</t>
    </rPh>
    <rPh sb="20" eb="22">
      <t>ニュウリョク</t>
    </rPh>
    <rPh sb="25" eb="27">
      <t>ジドウ</t>
    </rPh>
    <rPh sb="27" eb="29">
      <t>ニュウリョク</t>
    </rPh>
    <phoneticPr fontId="1"/>
  </si>
  <si>
    <t>主たる業種</t>
    <rPh sb="0" eb="1">
      <t>シュ</t>
    </rPh>
    <rPh sb="3" eb="5">
      <t>ギョウシュ</t>
    </rPh>
    <phoneticPr fontId="1"/>
  </si>
  <si>
    <t>個人事業主の場合、本人および同居の親族従業員を除く</t>
    <rPh sb="0" eb="5">
      <t>コジンジギョウヌシ</t>
    </rPh>
    <rPh sb="6" eb="8">
      <t>バアイ</t>
    </rPh>
    <rPh sb="9" eb="11">
      <t>ホンニン</t>
    </rPh>
    <rPh sb="14" eb="16">
      <t>ドウキョ</t>
    </rPh>
    <rPh sb="17" eb="19">
      <t>シンゾク</t>
    </rPh>
    <rPh sb="19" eb="22">
      <t>ジュウギョウイン</t>
    </rPh>
    <rPh sb="23" eb="24">
      <t>ノゾ</t>
    </rPh>
    <phoneticPr fontId="3"/>
  </si>
  <si>
    <t>個人事業主の場合、「0」と記入</t>
    <rPh sb="0" eb="5">
      <t>コジンジギョウヌシ</t>
    </rPh>
    <rPh sb="6" eb="8">
      <t>バアイ</t>
    </rPh>
    <rPh sb="13" eb="15">
      <t>キニュウ</t>
    </rPh>
    <phoneticPr fontId="3"/>
  </si>
  <si>
    <t>支出額（税抜）</t>
    <phoneticPr fontId="1"/>
  </si>
  <si>
    <t>30万円チェック</t>
    <rPh sb="3" eb="4">
      <t>エン</t>
    </rPh>
    <phoneticPr fontId="1"/>
  </si>
  <si>
    <t>コメント</t>
    <phoneticPr fontId="1"/>
  </si>
  <si>
    <t>はい</t>
    <phoneticPr fontId="1"/>
  </si>
  <si>
    <t>いいえ</t>
    <phoneticPr fontId="1"/>
  </si>
  <si>
    <t>第１号様式-４</t>
    <phoneticPr fontId="1"/>
  </si>
  <si>
    <t xml:space="preserve">
</t>
    <phoneticPr fontId="1"/>
  </si>
  <si>
    <t>上限</t>
    <rPh sb="0" eb="2">
      <t>ジョウゲン</t>
    </rPh>
    <phoneticPr fontId="1"/>
  </si>
  <si>
    <t>補助金額合計
※上限3,000,000円</t>
    <rPh sb="0" eb="3">
      <t>ホジョキン</t>
    </rPh>
    <rPh sb="3" eb="4">
      <t>ガク</t>
    </rPh>
    <rPh sb="4" eb="6">
      <t>ゴウケイ</t>
    </rPh>
    <rPh sb="8" eb="10">
      <t>ジョウゲン</t>
    </rPh>
    <rPh sb="19" eb="20">
      <t>エン</t>
    </rPh>
    <phoneticPr fontId="1"/>
  </si>
  <si>
    <t>補助率　1/2</t>
    <rPh sb="0" eb="3">
      <t>ホジョリツ</t>
    </rPh>
    <phoneticPr fontId="1"/>
  </si>
  <si>
    <t>補助対象経費総額（税抜）に</t>
    <rPh sb="6" eb="8">
      <t>ソウガク</t>
    </rPh>
    <phoneticPr fontId="1"/>
  </si>
  <si>
    <t>を乗じた金額を記入</t>
    <phoneticPr fontId="1"/>
  </si>
  <si>
    <t>対象経費の</t>
    <rPh sb="0" eb="2">
      <t>タイショウ</t>
    </rPh>
    <rPh sb="2" eb="4">
      <t>ケイヒ</t>
    </rPh>
    <phoneticPr fontId="1"/>
  </si>
  <si>
    <t>補助率　2/3</t>
    <rPh sb="0" eb="3">
      <t>ホジョリツ</t>
    </rPh>
    <phoneticPr fontId="1"/>
  </si>
  <si>
    <t>←すべて、他様式に記載の内容が自動入力されます</t>
    <rPh sb="5" eb="8">
      <t>ホカヨウシキ</t>
    </rPh>
    <phoneticPr fontId="1"/>
  </si>
  <si>
    <t>社名入りの印鑑が押されている</t>
    <rPh sb="0" eb="3">
      <t>シャメイイ</t>
    </rPh>
    <rPh sb="5" eb="7">
      <t>インカン</t>
    </rPh>
    <rPh sb="8" eb="9">
      <t>オ</t>
    </rPh>
    <phoneticPr fontId="1"/>
  </si>
  <si>
    <t>「４　補助金申請額」は補助対象経費に2/３（小規模）又は１/２（中小）を掛けた金額、かつ3００万円以下になっている</t>
    <rPh sb="3" eb="6">
      <t>ホジョキン</t>
    </rPh>
    <rPh sb="6" eb="9">
      <t>シンセイガク</t>
    </rPh>
    <rPh sb="22" eb="25">
      <t>ショウキボ</t>
    </rPh>
    <rPh sb="26" eb="27">
      <t>マタ</t>
    </rPh>
    <rPh sb="32" eb="34">
      <t>チュウショウ</t>
    </rPh>
    <phoneticPr fontId="1"/>
  </si>
  <si>
    <t>役員等名簿（第１号様式　別紙2）</t>
    <phoneticPr fontId="1"/>
  </si>
  <si>
    <t>経費明細（第１号様式　別紙3）</t>
    <rPh sb="0" eb="2">
      <t>ケイヒ</t>
    </rPh>
    <rPh sb="2" eb="4">
      <t>メイサイ</t>
    </rPh>
    <phoneticPr fontId="1"/>
  </si>
  <si>
    <t>「２ 申請企業概要」の担当者は、確実かつ速やかに連絡を取れ、回答できる</t>
    <phoneticPr fontId="1"/>
  </si>
  <si>
    <t>代表者役職・氏名</t>
    <rPh sb="0" eb="3">
      <t>ダイヒョウシャ</t>
    </rPh>
    <rPh sb="3" eb="4">
      <t>ヤク</t>
    </rPh>
    <rPh sb="4" eb="5">
      <t>ショク</t>
    </rPh>
    <rPh sb="6" eb="8">
      <t>シメイ</t>
    </rPh>
    <phoneticPr fontId="1"/>
  </si>
  <si>
    <t>漢　字　等</t>
    <rPh sb="0" eb="1">
      <t>カン</t>
    </rPh>
    <rPh sb="2" eb="3">
      <t>ジ</t>
    </rPh>
    <rPh sb="4" eb="5">
      <t>ナド</t>
    </rPh>
    <phoneticPr fontId="7"/>
  </si>
  <si>
    <t>提出書類は全てＡ４版で片面印刷となっている</t>
    <phoneticPr fontId="1"/>
  </si>
  <si>
    <t>事業所等名</t>
    <rPh sb="2" eb="3">
      <t>ショ</t>
    </rPh>
    <rPh sb="3" eb="4">
      <t>ナド</t>
    </rPh>
    <rPh sb="4" eb="5">
      <t>メイ</t>
    </rPh>
    <phoneticPr fontId="1"/>
  </si>
  <si>
    <r>
      <t xml:space="preserve">代表者役職・氏名
</t>
    </r>
    <r>
      <rPr>
        <u/>
        <sz val="12"/>
        <color theme="1"/>
        <rFont val="BIZ UDPゴシック"/>
        <family val="3"/>
        <charset val="128"/>
      </rPr>
      <t>※採択通知書で使用します</t>
    </r>
    <rPh sb="0" eb="3">
      <t>ダイヒョウシャ</t>
    </rPh>
    <rPh sb="3" eb="5">
      <t>ヤクショク</t>
    </rPh>
    <rPh sb="4" eb="5">
      <t>ショク</t>
    </rPh>
    <rPh sb="6" eb="8">
      <t>シメイ</t>
    </rPh>
    <rPh sb="10" eb="12">
      <t>サイタク</t>
    </rPh>
    <rPh sb="12" eb="15">
      <t>ツウチショ</t>
    </rPh>
    <rPh sb="16" eb="18">
      <t>シヨウ</t>
    </rPh>
    <phoneticPr fontId="1"/>
  </si>
  <si>
    <t>石川県チャレンジ支援補助金事務局　御中</t>
    <rPh sb="0" eb="3">
      <t>イシカワケン</t>
    </rPh>
    <rPh sb="8" eb="10">
      <t>シエン</t>
    </rPh>
    <rPh sb="10" eb="13">
      <t>ホジョキン</t>
    </rPh>
    <rPh sb="13" eb="16">
      <t>ジムキョク</t>
    </rPh>
    <rPh sb="17" eb="19">
      <t>オンチュウ</t>
    </rPh>
    <phoneticPr fontId="1"/>
  </si>
  <si>
    <t>チャレンジ支援補助金　交付申請書</t>
    <rPh sb="5" eb="7">
      <t>シエン</t>
    </rPh>
    <rPh sb="7" eb="10">
      <t>ホジョキン</t>
    </rPh>
    <rPh sb="11" eb="13">
      <t>コウフ</t>
    </rPh>
    <phoneticPr fontId="1"/>
  </si>
  <si>
    <t>　チャレンジ支援補助金の交付を受けたいので、公募要領の規定により、関係書類を添えて申請します。</t>
    <rPh sb="6" eb="8">
      <t>シエン</t>
    </rPh>
    <rPh sb="8" eb="11">
      <t>ホジョキン</t>
    </rPh>
    <rPh sb="12" eb="14">
      <t>コウフ</t>
    </rPh>
    <rPh sb="15" eb="16">
      <t>ウ</t>
    </rPh>
    <rPh sb="22" eb="24">
      <t>コウボ</t>
    </rPh>
    <rPh sb="24" eb="26">
      <t>ヨウリョウ</t>
    </rPh>
    <rPh sb="27" eb="29">
      <t>キテイ</t>
    </rPh>
    <rPh sb="33" eb="35">
      <t>カンケイ</t>
    </rPh>
    <rPh sb="35" eb="37">
      <t>ショルイ</t>
    </rPh>
    <rPh sb="38" eb="39">
      <t>ソ</t>
    </rPh>
    <rPh sb="41" eb="43">
      <t>シンセイ</t>
    </rPh>
    <phoneticPr fontId="1"/>
  </si>
  <si>
    <t>能登事業者支援センターが発行する事前確認書（第2様式）</t>
    <rPh sb="0" eb="2">
      <t>ノト</t>
    </rPh>
    <rPh sb="2" eb="5">
      <t>ジギョウシャ</t>
    </rPh>
    <rPh sb="5" eb="7">
      <t>シエン</t>
    </rPh>
    <rPh sb="12" eb="14">
      <t>ハッコウ</t>
    </rPh>
    <rPh sb="16" eb="18">
      <t>ジゼン</t>
    </rPh>
    <rPh sb="18" eb="21">
      <t>カクニンショ</t>
    </rPh>
    <rPh sb="22" eb="23">
      <t>ダイ</t>
    </rPh>
    <rPh sb="24" eb="26">
      <t>ヨウシキ</t>
    </rPh>
    <phoneticPr fontId="1"/>
  </si>
  <si>
    <t>【補助事業の主たる事業実施場所（能登３市３町に限る）】</t>
    <rPh sb="1" eb="3">
      <t>ホジョ</t>
    </rPh>
    <rPh sb="3" eb="5">
      <t>ジギョウ</t>
    </rPh>
    <rPh sb="6" eb="7">
      <t>シュ</t>
    </rPh>
    <rPh sb="9" eb="13">
      <t>ジギョウジッシ</t>
    </rPh>
    <rPh sb="13" eb="15">
      <t>バショ</t>
    </rPh>
    <rPh sb="16" eb="18">
      <t>ノト</t>
    </rPh>
    <rPh sb="19" eb="20">
      <t>シ</t>
    </rPh>
    <rPh sb="21" eb="22">
      <t>チョウ</t>
    </rPh>
    <rPh sb="23" eb="24">
      <t>カギ</t>
    </rPh>
    <phoneticPr fontId="1"/>
  </si>
  <si>
    <t>チャレンジ支援補助金の申請に関して、次のとおり同意します。</t>
    <rPh sb="5" eb="7">
      <t>シエン</t>
    </rPh>
    <rPh sb="7" eb="10">
      <t>ホジョキン</t>
    </rPh>
    <rPh sb="11" eb="13">
      <t>シンセイ</t>
    </rPh>
    <rPh sb="14" eb="15">
      <t>カン</t>
    </rPh>
    <rPh sb="18" eb="19">
      <t>ツギ</t>
    </rPh>
    <rPh sb="23" eb="25">
      <t>ドウイ</t>
    </rPh>
    <phoneticPr fontId="1"/>
  </si>
  <si>
    <t>①システム構築費</t>
    <rPh sb="5" eb="8">
      <t>コウチクヒ</t>
    </rPh>
    <phoneticPr fontId="1"/>
  </si>
  <si>
    <t>②広告宣伝・販売促進</t>
    <rPh sb="1" eb="3">
      <t>コウコク</t>
    </rPh>
    <rPh sb="3" eb="5">
      <t>センデン</t>
    </rPh>
    <rPh sb="6" eb="8">
      <t>ハンバイ</t>
    </rPh>
    <rPh sb="8" eb="10">
      <t>ソクシン</t>
    </rPh>
    <phoneticPr fontId="1"/>
  </si>
  <si>
    <t>③専門家経費</t>
    <rPh sb="1" eb="4">
      <t>センモンカ</t>
    </rPh>
    <rPh sb="4" eb="6">
      <t>ケイヒ</t>
    </rPh>
    <phoneticPr fontId="1"/>
  </si>
  <si>
    <t>④新商品開発費</t>
    <rPh sb="1" eb="4">
      <t>シンショウヒン</t>
    </rPh>
    <rPh sb="4" eb="7">
      <t>カイハツヒ</t>
    </rPh>
    <phoneticPr fontId="1"/>
  </si>
  <si>
    <t>⑤-１備品購入費</t>
    <rPh sb="3" eb="5">
      <t>ビヒン</t>
    </rPh>
    <rPh sb="5" eb="8">
      <t>コウニュウヒ</t>
    </rPh>
    <phoneticPr fontId="1"/>
  </si>
  <si>
    <t>⑤-２備品購入費（PC等の汎用機器）</t>
    <rPh sb="3" eb="8">
      <t>ビヒンコウニュウヒ</t>
    </rPh>
    <rPh sb="11" eb="12">
      <t>ナド</t>
    </rPh>
    <rPh sb="13" eb="15">
      <t>ハンヨウ</t>
    </rPh>
    <rPh sb="15" eb="17">
      <t>キキ</t>
    </rPh>
    <phoneticPr fontId="1"/>
  </si>
  <si>
    <t>⑥借料</t>
    <rPh sb="1" eb="3">
      <t>シャクリョウ</t>
    </rPh>
    <phoneticPr fontId="1"/>
  </si>
  <si>
    <t>⑦クラウドサービス利用費</t>
    <rPh sb="9" eb="12">
      <t>リヨウヒ</t>
    </rPh>
    <phoneticPr fontId="1"/>
  </si>
  <si>
    <t>⑧車両購入費</t>
    <rPh sb="1" eb="3">
      <t>シャリョウ</t>
    </rPh>
    <rPh sb="3" eb="6">
      <t>コウニュウヒ</t>
    </rPh>
    <phoneticPr fontId="1"/>
  </si>
  <si>
    <t>⑨運搬費</t>
    <rPh sb="1" eb="4">
      <t>ウンパンヒ</t>
    </rPh>
    <phoneticPr fontId="1"/>
  </si>
  <si>
    <t>⑩施設・設備処分費</t>
    <rPh sb="1" eb="3">
      <t>シセツ</t>
    </rPh>
    <rPh sb="4" eb="6">
      <t>セツビ</t>
    </rPh>
    <rPh sb="6" eb="9">
      <t>ショブンヒ</t>
    </rPh>
    <phoneticPr fontId="1"/>
  </si>
  <si>
    <t>⑪委託・外注費</t>
    <rPh sb="1" eb="3">
      <t>イタク</t>
    </rPh>
    <rPh sb="4" eb="7">
      <t>ガイチュウヒ</t>
    </rPh>
    <phoneticPr fontId="1"/>
  </si>
  <si>
    <t>予約管理システム開発委託費</t>
    <rPh sb="0" eb="2">
      <t>ヨヤク</t>
    </rPh>
    <rPh sb="2" eb="4">
      <t>カンリ</t>
    </rPh>
    <rPh sb="8" eb="10">
      <t>カイハツ</t>
    </rPh>
    <rPh sb="10" eb="13">
      <t>イタクヒ</t>
    </rPh>
    <phoneticPr fontId="1"/>
  </si>
  <si>
    <t>①システム構築費</t>
    <phoneticPr fontId="1"/>
  </si>
  <si>
    <t>②広告宣伝・販売促進</t>
    <phoneticPr fontId="1"/>
  </si>
  <si>
    <t>③専門家経費</t>
    <phoneticPr fontId="1"/>
  </si>
  <si>
    <t>④新商品開発費</t>
    <phoneticPr fontId="1"/>
  </si>
  <si>
    <t>⑤-１備品購入費</t>
    <phoneticPr fontId="1"/>
  </si>
  <si>
    <t>⑤-２備品購入費（PC等の汎用機器）</t>
    <phoneticPr fontId="1"/>
  </si>
  <si>
    <t>⑥借料</t>
    <phoneticPr fontId="1"/>
  </si>
  <si>
    <t>⑦クラウドサービス利用費</t>
    <phoneticPr fontId="1"/>
  </si>
  <si>
    <t>⑧車両購入費</t>
    <phoneticPr fontId="1"/>
  </si>
  <si>
    <t>⑨運搬費</t>
    <phoneticPr fontId="1"/>
  </si>
  <si>
    <t>⑩施設・設備処分費</t>
    <phoneticPr fontId="1"/>
  </si>
  <si>
    <t>⑪委託・外注費</t>
    <phoneticPr fontId="1"/>
  </si>
  <si>
    <t>　小規模事業者に該当しますか？</t>
    <rPh sb="1" eb="4">
      <t>ショウキボ</t>
    </rPh>
    <rPh sb="4" eb="6">
      <t>ジギョウ</t>
    </rPh>
    <rPh sb="6" eb="7">
      <t>モノ</t>
    </rPh>
    <rPh sb="8" eb="10">
      <t>ガイトウ</t>
    </rPh>
    <phoneticPr fontId="1"/>
  </si>
  <si>
    <t>　　（どちらかに〇）</t>
    <phoneticPr fontId="1"/>
  </si>
  <si>
    <t>　※商工会及び商工会議所による小規模事業者の支援に関する法律</t>
    <phoneticPr fontId="1"/>
  </si>
  <si>
    <t>⑤-２備品購入費
（PC等の汎用機器）</t>
    <phoneticPr fontId="1"/>
  </si>
  <si>
    <t>←「補助対象経費が条件に合いません」と表示される場合は、「⑤-2備品購入費（PC等の汎用機器）」の購入金額が要件にあっていないので、見直しをしてください。</t>
    <rPh sb="2" eb="6">
      <t>ホジョタイショウ</t>
    </rPh>
    <rPh sb="6" eb="8">
      <t>ケイヒ</t>
    </rPh>
    <rPh sb="9" eb="11">
      <t>ジョウケン</t>
    </rPh>
    <rPh sb="12" eb="13">
      <t>ア</t>
    </rPh>
    <rPh sb="19" eb="21">
      <t>ヒョウジ</t>
    </rPh>
    <rPh sb="24" eb="26">
      <t>バアイ</t>
    </rPh>
    <rPh sb="32" eb="34">
      <t>ビヒン</t>
    </rPh>
    <rPh sb="34" eb="36">
      <t>コウニュウ</t>
    </rPh>
    <rPh sb="36" eb="37">
      <t>ヒ</t>
    </rPh>
    <rPh sb="40" eb="41">
      <t>ナド</t>
    </rPh>
    <rPh sb="42" eb="46">
      <t>ハンヨウキキ</t>
    </rPh>
    <rPh sb="49" eb="51">
      <t>コウニュウ</t>
    </rPh>
    <rPh sb="51" eb="53">
      <t>キンガク</t>
    </rPh>
    <rPh sb="54" eb="56">
      <t>ヨウケン</t>
    </rPh>
    <rPh sb="66" eb="68">
      <t>ミナオ</t>
    </rPh>
    <phoneticPr fontId="1"/>
  </si>
  <si>
    <t>（税込み）</t>
    <rPh sb="1" eb="3">
      <t>ゼイコ</t>
    </rPh>
    <phoneticPr fontId="1"/>
  </si>
  <si>
    <t>（税抜き）</t>
    <rPh sb="1" eb="3">
      <t>ゼイヌ</t>
    </rPh>
    <phoneticPr fontId="1"/>
  </si>
  <si>
    <t>補助対象経費</t>
    <rPh sb="0" eb="4">
      <t>ホジョタイショウ</t>
    </rPh>
    <rPh sb="4" eb="6">
      <t>ケイヒ</t>
    </rPh>
    <phoneticPr fontId="1"/>
  </si>
  <si>
    <t>経費内訳</t>
    <rPh sb="0" eb="2">
      <t>ケイヒ</t>
    </rPh>
    <rPh sb="2" eb="4">
      <t>ウチワケ</t>
    </rPh>
    <phoneticPr fontId="1"/>
  </si>
  <si>
    <t>※「⑤-1 備品購入費」及び「⑤-2 備品購入費（PC等の汎用機器）」は、備品一つにつき補助対象経費（購入額）の上限は30万円(税抜き)です。</t>
    <rPh sb="6" eb="8">
      <t>ビヒン</t>
    </rPh>
    <rPh sb="8" eb="11">
      <t>コウニュウヒ</t>
    </rPh>
    <rPh sb="12" eb="13">
      <t>オヨ</t>
    </rPh>
    <rPh sb="27" eb="28">
      <t>ナド</t>
    </rPh>
    <rPh sb="29" eb="33">
      <t>ハンヨウキキ</t>
    </rPh>
    <rPh sb="37" eb="39">
      <t>ビヒン</t>
    </rPh>
    <rPh sb="39" eb="40">
      <t>ヒト</t>
    </rPh>
    <rPh sb="44" eb="48">
      <t>ホジョタイショウ</t>
    </rPh>
    <rPh sb="48" eb="50">
      <t>ケイヒ</t>
    </rPh>
    <rPh sb="51" eb="54">
      <t>コウニュウガク</t>
    </rPh>
    <rPh sb="56" eb="58">
      <t>ジョウゲン</t>
    </rPh>
    <rPh sb="61" eb="63">
      <t>マンエン</t>
    </rPh>
    <rPh sb="64" eb="66">
      <t>ゼイヌ</t>
    </rPh>
    <phoneticPr fontId="1"/>
  </si>
  <si>
    <t>※「⑤-2 備品購入費（PC等の汎用機器）」の申請台数は、１者につき１台限りです。</t>
    <rPh sb="23" eb="25">
      <t>シンセイ</t>
    </rPh>
    <rPh sb="25" eb="27">
      <t>ダイスウ</t>
    </rPh>
    <rPh sb="30" eb="31">
      <t>シャ</t>
    </rPh>
    <rPh sb="35" eb="36">
      <t>ダイ</t>
    </rPh>
    <rPh sb="36" eb="37">
      <t>カギ</t>
    </rPh>
    <phoneticPr fontId="1"/>
  </si>
  <si>
    <t>※「⑧車両購入費」のみの申請は認められません。必ず他の経費と一緒に申請してください。</t>
    <rPh sb="3" eb="5">
      <t>シャリョウ</t>
    </rPh>
    <rPh sb="5" eb="8">
      <t>コウニュウヒ</t>
    </rPh>
    <rPh sb="12" eb="14">
      <t>シンセイ</t>
    </rPh>
    <rPh sb="15" eb="16">
      <t>ミト</t>
    </rPh>
    <rPh sb="23" eb="24">
      <t>カナラ</t>
    </rPh>
    <rPh sb="25" eb="26">
      <t>タ</t>
    </rPh>
    <rPh sb="27" eb="29">
      <t>ケイヒ</t>
    </rPh>
    <rPh sb="30" eb="32">
      <t>イッショ</t>
    </rPh>
    <rPh sb="33" eb="35">
      <t>シンセイ</t>
    </rPh>
    <phoneticPr fontId="1"/>
  </si>
  <si>
    <t>※適宜行を追加してください。</t>
    <rPh sb="1" eb="3">
      <t>テキギ</t>
    </rPh>
    <rPh sb="3" eb="4">
      <t>ギョウ</t>
    </rPh>
    <rPh sb="5" eb="7">
      <t>ツイカ</t>
    </rPh>
    <phoneticPr fontId="1"/>
  </si>
  <si>
    <t>システム業者への委託費一式</t>
    <rPh sb="4" eb="6">
      <t>ギョウシャ</t>
    </rPh>
    <rPh sb="8" eb="11">
      <t>イタクヒ</t>
    </rPh>
    <rPh sb="11" eb="13">
      <t>イッシキ</t>
    </rPh>
    <phoneticPr fontId="1"/>
  </si>
  <si>
    <t>制作業者への委託費一式</t>
    <rPh sb="0" eb="2">
      <t>セイサク</t>
    </rPh>
    <rPh sb="2" eb="4">
      <t>ギョウシャ</t>
    </rPh>
    <rPh sb="6" eb="9">
      <t>イタクヒ</t>
    </rPh>
    <rPh sb="9" eb="11">
      <t>イッシキ</t>
    </rPh>
    <phoneticPr fontId="1"/>
  </si>
  <si>
    <t>必要理由</t>
    <rPh sb="0" eb="2">
      <t>ヒツヨウ</t>
    </rPh>
    <rPh sb="2" eb="4">
      <t>リユウ</t>
    </rPh>
    <phoneticPr fontId="1"/>
  </si>
  <si>
    <t>PR動画の製作費</t>
    <rPh sb="2" eb="4">
      <t>ドウガ</t>
    </rPh>
    <rPh sb="5" eb="8">
      <t>セイサクヒ</t>
    </rPh>
    <phoneticPr fontId="1"/>
  </si>
  <si>
    <t>宿泊業としての売上確保に必要</t>
    <rPh sb="0" eb="3">
      <t>シュクハクギョウ</t>
    </rPh>
    <rPh sb="7" eb="9">
      <t>ウリアゲ</t>
    </rPh>
    <rPh sb="9" eb="11">
      <t>カクホ</t>
    </rPh>
    <rPh sb="12" eb="14">
      <t>ヒツヨウ</t>
    </rPh>
    <phoneticPr fontId="1"/>
  </si>
  <si>
    <t>新たに宿泊業を行うにあたり必要</t>
    <rPh sb="0" eb="1">
      <t>アラ</t>
    </rPh>
    <rPh sb="3" eb="6">
      <t>シュクハクギョウ</t>
    </rPh>
    <rPh sb="7" eb="8">
      <t>オコナ</t>
    </rPh>
    <rPh sb="13" eb="15">
      <t>ヒツヨウ</t>
    </rPh>
    <phoneticPr fontId="1"/>
  </si>
  <si>
    <t>内容</t>
    <rPh sb="0" eb="2">
      <t>ナイヨウ</t>
    </rPh>
    <phoneticPr fontId="1"/>
  </si>
  <si>
    <t>補助対象経費は税込・税抜（単位：円）の金額のどちらも記載している</t>
    <rPh sb="0" eb="4">
      <t>ホジョタイショウ</t>
    </rPh>
    <rPh sb="4" eb="6">
      <t>ケイヒ</t>
    </rPh>
    <rPh sb="7" eb="9">
      <t>ゼイコ</t>
    </rPh>
    <rPh sb="10" eb="11">
      <t>ゼイ</t>
    </rPh>
    <rPh sb="11" eb="12">
      <t>ヌ</t>
    </rPh>
    <rPh sb="13" eb="15">
      <t>タンイ</t>
    </rPh>
    <rPh sb="16" eb="17">
      <t>エン</t>
    </rPh>
    <rPh sb="19" eb="21">
      <t>キンガク</t>
    </rPh>
    <rPh sb="26" eb="28">
      <t>キサイ</t>
    </rPh>
    <phoneticPr fontId="1"/>
  </si>
  <si>
    <t>⑧車両購入費のみではない</t>
    <rPh sb="1" eb="3">
      <t>シャリョウ</t>
    </rPh>
    <rPh sb="3" eb="5">
      <t>コウニュウ</t>
    </rPh>
    <rPh sb="5" eb="6">
      <t>ヒ</t>
    </rPh>
    <phoneticPr fontId="1"/>
  </si>
  <si>
    <t>⑤備品購入費の一つあたりの金額が３０万円以内となっている</t>
    <rPh sb="1" eb="6">
      <t>ビヒンコウニュウヒ</t>
    </rPh>
    <rPh sb="7" eb="8">
      <t>ヒト</t>
    </rPh>
    <rPh sb="13" eb="15">
      <t>キンガク</t>
    </rPh>
    <rPh sb="18" eb="20">
      <t>マンエン</t>
    </rPh>
    <rPh sb="20" eb="22">
      <t>イナイ</t>
    </rPh>
    <phoneticPr fontId="1"/>
  </si>
  <si>
    <t>補助対象経費(税込)</t>
    <rPh sb="0" eb="6">
      <t>ホジョタイショウケイヒ</t>
    </rPh>
    <phoneticPr fontId="1"/>
  </si>
  <si>
    <t>補助対象経費（税抜）</t>
    <rPh sb="0" eb="6">
      <t>ホジョタイショウケイヒ</t>
    </rPh>
    <rPh sb="7" eb="8">
      <t>ゼイ</t>
    </rPh>
    <rPh sb="8" eb="9">
      <t>ヌ</t>
    </rPh>
    <phoneticPr fontId="1"/>
  </si>
  <si>
    <t>１．新たなチャレンジの分類</t>
    <rPh sb="2" eb="3">
      <t>アラ</t>
    </rPh>
    <rPh sb="11" eb="13">
      <t>ブンルイ</t>
    </rPh>
    <phoneticPr fontId="1"/>
  </si>
  <si>
    <t>３．災害による経営環境の変化、それに伴う既存事業等への影響</t>
    <rPh sb="2" eb="4">
      <t>サイガイ</t>
    </rPh>
    <rPh sb="7" eb="9">
      <t>ケイエイ</t>
    </rPh>
    <rPh sb="9" eb="11">
      <t>カンキョウ</t>
    </rPh>
    <rPh sb="12" eb="14">
      <t>ヘンカ</t>
    </rPh>
    <rPh sb="18" eb="19">
      <t>トモナ</t>
    </rPh>
    <rPh sb="20" eb="22">
      <t>キゾン</t>
    </rPh>
    <rPh sb="22" eb="24">
      <t>ジギョウ</t>
    </rPh>
    <rPh sb="24" eb="25">
      <t>ナド</t>
    </rPh>
    <rPh sb="27" eb="29">
      <t>エイキョウ</t>
    </rPh>
    <phoneticPr fontId="1"/>
  </si>
  <si>
    <t>４．新たなチャレンジの取組内容</t>
    <rPh sb="2" eb="3">
      <t>アラ</t>
    </rPh>
    <rPh sb="11" eb="13">
      <t>トリクミ</t>
    </rPh>
    <rPh sb="13" eb="15">
      <t>ナイヨウ</t>
    </rPh>
    <phoneticPr fontId="1"/>
  </si>
  <si>
    <t>新たな業種への挑戦：</t>
    <rPh sb="0" eb="1">
      <t>アラ</t>
    </rPh>
    <rPh sb="3" eb="5">
      <t>ギョウシュ</t>
    </rPh>
    <rPh sb="7" eb="9">
      <t>チョウセン</t>
    </rPh>
    <phoneticPr fontId="1"/>
  </si>
  <si>
    <t>従来業種</t>
    <rPh sb="0" eb="2">
      <t>ジュウライ</t>
    </rPh>
    <rPh sb="2" eb="4">
      <t>ギョウシュ</t>
    </rPh>
    <phoneticPr fontId="1"/>
  </si>
  <si>
    <t>新たな業種</t>
    <rPh sb="0" eb="1">
      <t>アラ</t>
    </rPh>
    <rPh sb="3" eb="5">
      <t>ギョウシュ</t>
    </rPh>
    <rPh sb="4" eb="5">
      <t>ジュウギョウ</t>
    </rPh>
    <phoneticPr fontId="1"/>
  </si>
  <si>
    <t>新たな事業への挑戦：</t>
    <rPh sb="0" eb="1">
      <t>アラ</t>
    </rPh>
    <rPh sb="3" eb="5">
      <t>ジギョウ</t>
    </rPh>
    <rPh sb="7" eb="9">
      <t>チョウセン</t>
    </rPh>
    <phoneticPr fontId="1"/>
  </si>
  <si>
    <t>従来事業</t>
    <rPh sb="0" eb="2">
      <t>ジュウライ</t>
    </rPh>
    <rPh sb="2" eb="4">
      <t>ジギョウ</t>
    </rPh>
    <phoneticPr fontId="1"/>
  </si>
  <si>
    <t>新たな事業</t>
    <rPh sb="0" eb="1">
      <t>アラ</t>
    </rPh>
    <rPh sb="3" eb="5">
      <t>ジギョウ</t>
    </rPh>
    <phoneticPr fontId="1"/>
  </si>
  <si>
    <t>新たな市場への挑戦：</t>
    <rPh sb="0" eb="1">
      <t>アラ</t>
    </rPh>
    <rPh sb="3" eb="5">
      <t>シジョウ</t>
    </rPh>
    <rPh sb="7" eb="9">
      <t>チョウセン</t>
    </rPh>
    <phoneticPr fontId="1"/>
  </si>
  <si>
    <t>従来市場</t>
    <rPh sb="0" eb="2">
      <t>ジュウライ</t>
    </rPh>
    <rPh sb="2" eb="4">
      <t>シジョウ</t>
    </rPh>
    <phoneticPr fontId="1"/>
  </si>
  <si>
    <t>新たな市場</t>
    <rPh sb="0" eb="1">
      <t>アラ</t>
    </rPh>
    <rPh sb="3" eb="5">
      <t>シジョウ</t>
    </rPh>
    <phoneticPr fontId="1"/>
  </si>
  <si>
    <t>（A）新たな業種への挑戦</t>
  </si>
  <si>
    <t>数量</t>
    <rPh sb="0" eb="2">
      <t>スウリョウ</t>
    </rPh>
    <phoneticPr fontId="1"/>
  </si>
  <si>
    <t>確認</t>
    <rPh sb="0" eb="2">
      <t>カクニン</t>
    </rPh>
    <phoneticPr fontId="1"/>
  </si>
  <si>
    <t>⑤-１備品購入費</t>
    <phoneticPr fontId="1"/>
  </si>
  <si>
    <t>別紙3_経費明細</t>
    <phoneticPr fontId="1"/>
  </si>
  <si>
    <t>経費明細数</t>
    <rPh sb="0" eb="5">
      <t>ケイヒメイサイスウ</t>
    </rPh>
    <phoneticPr fontId="1"/>
  </si>
  <si>
    <t>⑤-２備品購入費（PC等の汎用機器）</t>
    <phoneticPr fontId="1"/>
  </si>
  <si>
    <t>イスの購入費</t>
    <rPh sb="3" eb="6">
      <t>コウニュウヒ</t>
    </rPh>
    <phoneticPr fontId="1"/>
  </si>
  <si>
    <t>机の購入費</t>
    <rPh sb="0" eb="1">
      <t>ツクエ</t>
    </rPh>
    <rPh sb="2" eb="5">
      <t>コウニュウヒ</t>
    </rPh>
    <phoneticPr fontId="1"/>
  </si>
  <si>
    <t>客室ベッドの購入費</t>
    <rPh sb="0" eb="2">
      <t>キャクシツ</t>
    </rPh>
    <rPh sb="6" eb="9">
      <t>コウニュウヒ</t>
    </rPh>
    <phoneticPr fontId="1"/>
  </si>
  <si>
    <t>4万円×10</t>
    <rPh sb="1" eb="3">
      <t>マンエン</t>
    </rPh>
    <phoneticPr fontId="1"/>
  </si>
  <si>
    <t>10万円×3</t>
    <rPh sb="2" eb="4">
      <t>マンエン</t>
    </rPh>
    <phoneticPr fontId="1"/>
  </si>
  <si>
    <t>30万円×1</t>
    <rPh sb="2" eb="4">
      <t>マンエン</t>
    </rPh>
    <phoneticPr fontId="1"/>
  </si>
  <si>
    <t>（C）新たな市場への挑戦</t>
  </si>
  <si>
    <t>（B）新たな事業への挑戦</t>
  </si>
  <si>
    <t>能登事業者支援センターが発行する「事前確認書（第２号様式）」を添付している</t>
    <rPh sb="0" eb="2">
      <t>ノト</t>
    </rPh>
    <rPh sb="2" eb="5">
      <t>ジギョウシャ</t>
    </rPh>
    <rPh sb="5" eb="7">
      <t>シエン</t>
    </rPh>
    <rPh sb="12" eb="14">
      <t>ハッコウ</t>
    </rPh>
    <rPh sb="17" eb="19">
      <t>ジゼン</t>
    </rPh>
    <rPh sb="19" eb="22">
      <t>カクニンショ</t>
    </rPh>
    <rPh sb="23" eb="24">
      <t>ダイ</t>
    </rPh>
    <rPh sb="25" eb="26">
      <t>ゴウ</t>
    </rPh>
    <rPh sb="26" eb="28">
      <t>ヨウシキ</t>
    </rPh>
    <phoneticPr fontId="1"/>
  </si>
  <si>
    <t>支援機関が発行する「計画策定確認書（第３様式）」を添付している</t>
    <rPh sb="0" eb="4">
      <t>シエンキカン</t>
    </rPh>
    <rPh sb="5" eb="7">
      <t>ハッコウ</t>
    </rPh>
    <rPh sb="10" eb="12">
      <t>ケイカク</t>
    </rPh>
    <rPh sb="12" eb="14">
      <t>サクテイ</t>
    </rPh>
    <rPh sb="14" eb="17">
      <t>カクニンショ</t>
    </rPh>
    <rPh sb="18" eb="19">
      <t>ダイ</t>
    </rPh>
    <rPh sb="20" eb="22">
      <t>ヨウシキ</t>
    </rPh>
    <phoneticPr fontId="1"/>
  </si>
  <si>
    <r>
      <t>２．補助事業で行う事業名</t>
    </r>
    <r>
      <rPr>
        <sz val="11"/>
        <rFont val="BIZ UDPゴシック"/>
        <family val="3"/>
        <charset val="128"/>
      </rPr>
      <t>（概ね30文字以内で記入すること）</t>
    </r>
    <rPh sb="2" eb="6">
      <t>ホジョジギョウ</t>
    </rPh>
    <rPh sb="7" eb="8">
      <t>オコナ</t>
    </rPh>
    <rPh sb="9" eb="12">
      <t>ジギョウメイ</t>
    </rPh>
    <rPh sb="13" eb="14">
      <t>オオム</t>
    </rPh>
    <rPh sb="17" eb="19">
      <t>モジ</t>
    </rPh>
    <rPh sb="19" eb="21">
      <t>イナイ</t>
    </rPh>
    <rPh sb="22" eb="24">
      <t>キニュウ</t>
    </rPh>
    <phoneticPr fontId="1"/>
  </si>
  <si>
    <t>文字数↓</t>
    <rPh sb="0" eb="3">
      <t>モジスウ</t>
    </rPh>
    <phoneticPr fontId="1"/>
  </si>
  <si>
    <r>
      <t>５．補助事業の効果</t>
    </r>
    <r>
      <rPr>
        <sz val="10"/>
        <rFont val="BIZ UDPゴシック"/>
        <family val="3"/>
        <charset val="128"/>
      </rPr>
      <t>　※新たな取組が、どのように能登での事業継続につながるかを説明してください。</t>
    </r>
    <rPh sb="2" eb="6">
      <t>ホジョジギョウ</t>
    </rPh>
    <rPh sb="7" eb="9">
      <t>コウカ</t>
    </rPh>
    <rPh sb="11" eb="12">
      <t>アラ</t>
    </rPh>
    <rPh sb="14" eb="15">
      <t>ト</t>
    </rPh>
    <rPh sb="15" eb="16">
      <t>ク</t>
    </rPh>
    <rPh sb="23" eb="25">
      <t>ノト</t>
    </rPh>
    <rPh sb="27" eb="31">
      <t>ジギョウケイゾク</t>
    </rPh>
    <rPh sb="38" eb="40">
      <t>セツメイ</t>
    </rPh>
    <phoneticPr fontId="1"/>
  </si>
  <si>
    <t>能登を訪れた観光客（実店舗等での販売）</t>
    <rPh sb="0" eb="2">
      <t>ノト</t>
    </rPh>
    <rPh sb="3" eb="4">
      <t>オトズ</t>
    </rPh>
    <rPh sb="6" eb="9">
      <t>カンコウキャク</t>
    </rPh>
    <rPh sb="10" eb="13">
      <t>ジツテンポ</t>
    </rPh>
    <rPh sb="13" eb="14">
      <t>ナド</t>
    </rPh>
    <rPh sb="16" eb="18">
      <t>ハンバイ</t>
    </rPh>
    <phoneticPr fontId="1"/>
  </si>
  <si>
    <t>　事業継続のためには、新たな市場へ進出し、売上の安定化を図る必要がある。
　そのため、ECサイトを開設し、能登外の個人消費者に向けて自社の塩製品を販売する新たな市場開拓を行う。
【地震前のターゲット】
・観光客：能登を訪れる旅行者向けに、店頭販売や製塩体験を実施
・地域住民：主に地元の飲食店や個人消費者が購入
・土産需要：観光客が購入するお土産としての販売が中心。
【新たに狙うターゲット】
・全国の個人消費者：健康志向・自然食品に関心のある層をターゲットに
・料理愛好家・プロ向け：こだわりの塩を求める料理人やグルメ層
・ギフト・贈答市場：高品質な塩を贈答品として販売
①ECサイトの構築
　自社ブランドの確立を図りながら、全国の消費者に向けたオンライン販売の仕組みを構築する。商品の魅力を伝えるコンテンツ（塩の製造過程、活用レシピなど）の充実も図る。
②商品パッケージの改良
　EC販売に適した新たなパッケージデザインを導入する。
③新商品の開発
　ギフト需要を見込み、贈答用商品の開発に取り組む。</t>
    <rPh sb="1" eb="3">
      <t>ジギョウ</t>
    </rPh>
    <rPh sb="3" eb="5">
      <t>ケイゾク</t>
    </rPh>
    <rPh sb="91" eb="94">
      <t>ジシンマエ</t>
    </rPh>
    <rPh sb="186" eb="187">
      <t>アラ</t>
    </rPh>
    <rPh sb="189" eb="190">
      <t>ネラ</t>
    </rPh>
    <rPh sb="296" eb="298">
      <t>コウチク</t>
    </rPh>
    <rPh sb="377" eb="378">
      <t>ハカ</t>
    </rPh>
    <rPh sb="382" eb="384">
      <t>ショウヒン</t>
    </rPh>
    <rPh sb="390" eb="392">
      <t>カイリョウ</t>
    </rPh>
    <rPh sb="402" eb="403">
      <t>アラ</t>
    </rPh>
    <rPh sb="422" eb="425">
      <t>シンショウヒン</t>
    </rPh>
    <rPh sb="426" eb="428">
      <t>カイハツ</t>
    </rPh>
    <rPh sb="449" eb="450">
      <t>ト</t>
    </rPh>
    <rPh sb="451" eb="452">
      <t>ク</t>
    </rPh>
    <phoneticPr fontId="1"/>
  </si>
  <si>
    <t>上記の事業実施により、主に以下の効果が得られる。
①ECサイトの開設により、従来の観光客頼りの販売形態から脱却し、全国の個人消費者へと販路を拡大することで、安定した売上が確保出来る。
②同サイトにて、商品の魅力を伝えることにより、能登の伝統的な塩づくりの価値を広く発信し、継続的な需要の創出が期待出来る。</t>
    <rPh sb="86" eb="88">
      <t>カクホ</t>
    </rPh>
    <rPh sb="88" eb="90">
      <t>デキ</t>
    </rPh>
    <rPh sb="94" eb="95">
      <t>ドウ</t>
    </rPh>
    <rPh sb="101" eb="103">
      <t>ショウヒン</t>
    </rPh>
    <rPh sb="104" eb="106">
      <t>ミリョク</t>
    </rPh>
    <rPh sb="107" eb="108">
      <t>ツタ</t>
    </rPh>
    <rPh sb="147" eb="149">
      <t>キタイ</t>
    </rPh>
    <rPh sb="149" eb="151">
      <t>デキ</t>
    </rPh>
    <phoneticPr fontId="1"/>
  </si>
  <si>
    <t>※業種欄には、日本産業分類の「大分類」の産業を記入してください</t>
    <rPh sb="1" eb="3">
      <t>ギョウシュ</t>
    </rPh>
    <rPh sb="3" eb="4">
      <t>ラン</t>
    </rPh>
    <rPh sb="7" eb="9">
      <t>ニホン</t>
    </rPh>
    <rPh sb="9" eb="11">
      <t>サンギョウ</t>
    </rPh>
    <rPh sb="11" eb="13">
      <t>ブンルイ</t>
    </rPh>
    <rPh sb="15" eb="18">
      <t>ダイブンルイ</t>
    </rPh>
    <rPh sb="20" eb="22">
      <t>サンギョウ</t>
    </rPh>
    <rPh sb="23" eb="25">
      <t>キニュウ</t>
    </rPh>
    <phoneticPr fontId="1"/>
  </si>
  <si>
    <t>※業種欄には、日本産業分類の「中分類」、「小分類」または「細分類」の産業を記入してください</t>
    <rPh sb="1" eb="3">
      <t>ギョウシュ</t>
    </rPh>
    <rPh sb="3" eb="4">
      <t>ラン</t>
    </rPh>
    <rPh sb="7" eb="9">
      <t>ニホン</t>
    </rPh>
    <rPh sb="9" eb="11">
      <t>サンギョウ</t>
    </rPh>
    <rPh sb="11" eb="13">
      <t>ブンルイ</t>
    </rPh>
    <rPh sb="15" eb="16">
      <t>チュウ</t>
    </rPh>
    <rPh sb="16" eb="18">
      <t>ブンルイ</t>
    </rPh>
    <rPh sb="21" eb="24">
      <t>ショウブンルイ</t>
    </rPh>
    <rPh sb="29" eb="32">
      <t>サイブンルイ</t>
    </rPh>
    <rPh sb="34" eb="36">
      <t>サンギョウ</t>
    </rPh>
    <rPh sb="37" eb="39">
      <t>キニュウ</t>
    </rPh>
    <phoneticPr fontId="1"/>
  </si>
  <si>
    <t>※業種欄には、日本産業分類の「中分類」の産業を記入してください</t>
    <rPh sb="1" eb="3">
      <t>ギョウシュ</t>
    </rPh>
    <rPh sb="3" eb="4">
      <t>ラン</t>
    </rPh>
    <rPh sb="7" eb="9">
      <t>ニホン</t>
    </rPh>
    <rPh sb="9" eb="11">
      <t>サンギョウ</t>
    </rPh>
    <rPh sb="11" eb="13">
      <t>ブンルイ</t>
    </rPh>
    <rPh sb="15" eb="16">
      <t>チュウ</t>
    </rPh>
    <rPh sb="16" eb="18">
      <t>ブンルイ</t>
    </rPh>
    <rPh sb="20" eb="22">
      <t>サンギョウ</t>
    </rPh>
    <rPh sb="23" eb="25">
      <t>キニュウ</t>
    </rPh>
    <phoneticPr fontId="1"/>
  </si>
  <si>
    <t>https://www.soumu.go.jp/toukei_toukatsu/index/seido/sangyo/02toukatsu01_03000023.html</t>
    <phoneticPr fontId="1"/>
  </si>
  <si>
    <t>　日本産業分類は以下のURLからご確認ください</t>
    <rPh sb="8" eb="10">
      <t>イカ</t>
    </rPh>
    <rPh sb="17" eb="19">
      <t>カクニン</t>
    </rPh>
    <phoneticPr fontId="1"/>
  </si>
  <si>
    <t>　○○市○○町で伝統的な製法による製塩業を営んでおり、令和６年能登半島地震発災前は、製塩体験や店頭販売を中心とした事業展開を行ってきた。
　施設や設備を最低限復旧し、地震後のシーズンもなんとか製造は出来たが、観光需要の低迷により売上は激減している。
　また、観光業の回復には時間を要すると予測されるため、現状のままでは事業継続が困難。加えて、地域住民の購買力も低下しており、これまでの販売手法だけでは十分な売上確保が困難な状況である。
　直近の売上は、発災前の売上から約５０％減少（R7年3-6月売上高○○千円（直近）、R5年3-6月売上高○○千円（地震前の同月））している。</t>
    <phoneticPr fontId="1"/>
  </si>
  <si>
    <t>上記の事業実施により、主に以下の効果が得られる。
①地元客をメイン顧客としてきた飲食事業だけでは、今後、能登で事業継続していくことが難しいが、現に復旧支援者からの需要が高いゲストハウスを経営することで、復旧・復興までの期間、事業継続が可能となる。
②復旧・復興後も、多くの観光客が能登を訪れることが見込まれるため、将来的な事業継続も実現できると考える。
③飲食業と宿泊業の相乗効果も期待できる。
・飲食店だけでは季節変動の影響を受けやすいが、宿泊事業を加えることで収益の安定化に繋がる
・宿泊時の食事体験が良ければ、飲食店への来店にも繋がり、既存事業の売上増加にも繋がる
・食と宿をセットにした体験プラン（地元食材を使った料理教室等）の提供により、他者との差別化が可能</t>
    <phoneticPr fontId="1"/>
  </si>
  <si>
    <t>介護施設向けクックチル食品開発による新事業への挑戦</t>
    <phoneticPr fontId="1"/>
  </si>
  <si>
    <t>上記の事業実施により、主に以下の効果が得られる。
①被災した介護施設の足元の需要に応えるとともに、今後の高齢化や介護施設の人材不足による需要の増加も見込まれることから、将来的な事業継続のために必要な取組だと考える。
②介護施設向けの食事提供サービスの取組は、社会的意義も大きく、地域貢献にもつながるものであることから、事業者としての価値も高まると考える。
③介護施設向けサービスの利用者が、既存事業である弁当屋を利用いただいたり、両事業で共通の食材を利用することで、食材調達コストの低減を図るなど、相乗効果も期待できる。</t>
    <phoneticPr fontId="1"/>
  </si>
  <si>
    <t>飲食店
※ 76飲食店</t>
    <rPh sb="0" eb="2">
      <t>インショク</t>
    </rPh>
    <rPh sb="2" eb="3">
      <t>テン</t>
    </rPh>
    <phoneticPr fontId="1"/>
  </si>
  <si>
    <t>ゲストハウス
※ 75宿泊業</t>
    <rPh sb="11" eb="14">
      <t>シュクハクギョウ</t>
    </rPh>
    <phoneticPr fontId="1"/>
  </si>
  <si>
    <t>観光客依存からの脱却を目指し、ECサイトでの全国販売に挑戦</t>
    <phoneticPr fontId="1"/>
  </si>
  <si>
    <t>　足元では復旧支援者の宿泊需要があること、また、復興後の将来的な観光客需要も見込み、飲食店近くにある自己所有の建物をゲストハウスとして活用し、新たなに宿泊業に挑戦する。
　地元食材を使った多彩な食事を提供できる自社の強みを活かし、食事付きの宿泊プランを用意することで、顧客満足度の高いゲストハウス経営を目指す。
①ゲストハウス施設としての備品の導入
　客室のベッドや机・イス、冷蔵庫など、必要な備品を導入する。
②宿泊予約サイトの構築
　ゲストハウス事業の専用ホームページを開設し、ホームページ上で宿泊予約が出来るシステムを構築する。
③SNSを活用したPR
　能登での宿泊をネット検索している方をターゲットに、効果的にSNS広告を打つことで、集客増を目指す。</t>
    <phoneticPr fontId="1"/>
  </si>
  <si>
    <t>弁当屋
※M.宿泊業、飲食サービス業</t>
    <rPh sb="0" eb="3">
      <t>ベントウヤ</t>
    </rPh>
    <rPh sb="7" eb="10">
      <t>シュクハクギョウ</t>
    </rPh>
    <rPh sb="11" eb="13">
      <t>インショク</t>
    </rPh>
    <rPh sb="17" eb="18">
      <t>ギョウ</t>
    </rPh>
    <phoneticPr fontId="1"/>
  </si>
  <si>
    <t>冷凍調理食品製造業
※E.製造業</t>
    <rPh sb="13" eb="16">
      <t>セイゾウギョウ</t>
    </rPh>
    <phoneticPr fontId="1"/>
  </si>
  <si>
    <t>復興支援者需要及び将来の観光客需要の獲得を目指し、宿泊事業に挑戦</t>
    <rPh sb="27" eb="29">
      <t>ジギョウ</t>
    </rPh>
    <phoneticPr fontId="1"/>
  </si>
  <si>
    <t>ECサイトを使った全国展開</t>
    <phoneticPr fontId="1"/>
  </si>
  <si>
    <t>　○○市○○町で地元食材を使った定食・丼物・麺類などを提供する飲食店を営んでおり、令和６年能登半島地震発災前は、地元住人に多く来店いただいていた。
　発災後は、断水等の影響により休業を余儀なくされたが、店舗や厨房機器を復旧し、令和６年10月から営業を再開している。
　お待ちいただいていた地元客や、復興工事関係の支援者の方々にご来店いただいているが、地震の影響で人口が流出しており、これまでのメイン顧客だった地元客利用が激減している状況である。
　直近の売上は、発災前の売上から約４０％減少（R7年3-6月売上高○○千円（直近）、R5年3-6月売上高○○千円（地震前の同月））している。</t>
    <rPh sb="8" eb="10">
      <t>ジモト</t>
    </rPh>
    <rPh sb="10" eb="12">
      <t>ショクザイ</t>
    </rPh>
    <rPh sb="13" eb="14">
      <t>ツカ</t>
    </rPh>
    <rPh sb="16" eb="18">
      <t>テイショク</t>
    </rPh>
    <rPh sb="19" eb="21">
      <t>ドンモノ</t>
    </rPh>
    <rPh sb="22" eb="24">
      <t>メンルイ</t>
    </rPh>
    <rPh sb="27" eb="29">
      <t>テイキョウ</t>
    </rPh>
    <rPh sb="31" eb="34">
      <t>インショクテン</t>
    </rPh>
    <rPh sb="35" eb="36">
      <t>イトナ</t>
    </rPh>
    <rPh sb="56" eb="58">
      <t>ジモト</t>
    </rPh>
    <rPh sb="58" eb="60">
      <t>ジュウニン</t>
    </rPh>
    <rPh sb="61" eb="62">
      <t>オオ</t>
    </rPh>
    <rPh sb="63" eb="65">
      <t>ライテン</t>
    </rPh>
    <rPh sb="75" eb="78">
      <t>ハッサイゴ</t>
    </rPh>
    <rPh sb="80" eb="82">
      <t>ダンスイ</t>
    </rPh>
    <rPh sb="82" eb="83">
      <t>ナド</t>
    </rPh>
    <rPh sb="89" eb="91">
      <t>キュウギョウ</t>
    </rPh>
    <rPh sb="92" eb="94">
      <t>ヨギ</t>
    </rPh>
    <rPh sb="101" eb="103">
      <t>テンポ</t>
    </rPh>
    <rPh sb="104" eb="108">
      <t>チュウボウキキ</t>
    </rPh>
    <rPh sb="109" eb="111">
      <t>フッキュウ</t>
    </rPh>
    <rPh sb="113" eb="115">
      <t>レイワ</t>
    </rPh>
    <rPh sb="116" eb="117">
      <t>ネン</t>
    </rPh>
    <rPh sb="119" eb="120">
      <t>ガツ</t>
    </rPh>
    <rPh sb="122" eb="124">
      <t>エイギョウ</t>
    </rPh>
    <rPh sb="125" eb="127">
      <t>サイカイ</t>
    </rPh>
    <rPh sb="135" eb="136">
      <t>マ</t>
    </rPh>
    <rPh sb="144" eb="146">
      <t>ジモト</t>
    </rPh>
    <rPh sb="146" eb="147">
      <t>キャク</t>
    </rPh>
    <rPh sb="149" eb="151">
      <t>フッコウ</t>
    </rPh>
    <rPh sb="151" eb="153">
      <t>コウジ</t>
    </rPh>
    <rPh sb="153" eb="155">
      <t>カンケイ</t>
    </rPh>
    <rPh sb="156" eb="159">
      <t>シエンシャ</t>
    </rPh>
    <rPh sb="160" eb="162">
      <t>カタガタ</t>
    </rPh>
    <rPh sb="164" eb="166">
      <t>ライテン</t>
    </rPh>
    <rPh sb="175" eb="177">
      <t>ジシン</t>
    </rPh>
    <rPh sb="178" eb="180">
      <t>エイキョウ</t>
    </rPh>
    <rPh sb="181" eb="183">
      <t>ジンコウ</t>
    </rPh>
    <rPh sb="184" eb="186">
      <t>リュウシュツ</t>
    </rPh>
    <rPh sb="199" eb="201">
      <t>コキャク</t>
    </rPh>
    <rPh sb="204" eb="207">
      <t>ジモトキャク</t>
    </rPh>
    <rPh sb="207" eb="209">
      <t>リヨウ</t>
    </rPh>
    <rPh sb="210" eb="212">
      <t>ゲキゲン</t>
    </rPh>
    <rPh sb="216" eb="218">
      <t>ジョウキョウ</t>
    </rPh>
    <phoneticPr fontId="1"/>
  </si>
  <si>
    <t>　○○市○○町で「栄養バランスがとれたヘルシーで健康的な弁当」を売りにした弁当屋を営んでおり、令和６年能登半島地震発災前は、地元住人に多く利用いただいていた。店舗販売をメインとしつつ、大口の依頼があった場合は、弁当配達にも対応していた。
　発災直後は、仕入れが困難なこともあり休業していたが、違う取引先を当たるなど、仕入れ確保に努め、令和６年８月から営業を再開している。
　地元客や、復興工事関係の支援者の方々にご利用いただいているが、地震の影響で人口が流出しており、これまでのメイン顧客だった地元客利用が激減している状況である。また、大口の受注も地震後は皆無となっている。
　直近の売上は、発災前の売上から約３０％減少（R7年3-6月売上高○○千円（直近）、R5年3-6月売上高○○千円（地震前の同月））している。</t>
    <rPh sb="41" eb="42">
      <t>イトナ</t>
    </rPh>
    <rPh sb="62" eb="64">
      <t>ジモト</t>
    </rPh>
    <rPh sb="64" eb="66">
      <t>ジュウニン</t>
    </rPh>
    <rPh sb="67" eb="68">
      <t>オオ</t>
    </rPh>
    <rPh sb="69" eb="71">
      <t>リヨウ</t>
    </rPh>
    <rPh sb="79" eb="81">
      <t>テンポ</t>
    </rPh>
    <rPh sb="81" eb="83">
      <t>ハンバイ</t>
    </rPh>
    <rPh sb="92" eb="94">
      <t>オオグチ</t>
    </rPh>
    <rPh sb="95" eb="97">
      <t>イライ</t>
    </rPh>
    <rPh sb="101" eb="103">
      <t>バアイ</t>
    </rPh>
    <rPh sb="105" eb="109">
      <t>ベントウハイタツ</t>
    </rPh>
    <rPh sb="111" eb="113">
      <t>タイオウ</t>
    </rPh>
    <rPh sb="120" eb="124">
      <t>ハッサイチョクゴ</t>
    </rPh>
    <rPh sb="126" eb="128">
      <t>シイ</t>
    </rPh>
    <rPh sb="130" eb="132">
      <t>コンナン</t>
    </rPh>
    <rPh sb="138" eb="140">
      <t>キュウギョウ</t>
    </rPh>
    <rPh sb="146" eb="147">
      <t>チガ</t>
    </rPh>
    <rPh sb="148" eb="151">
      <t>トリヒキサキ</t>
    </rPh>
    <rPh sb="152" eb="153">
      <t>ア</t>
    </rPh>
    <rPh sb="158" eb="160">
      <t>シイ</t>
    </rPh>
    <rPh sb="161" eb="163">
      <t>カクホ</t>
    </rPh>
    <rPh sb="164" eb="165">
      <t>ツト</t>
    </rPh>
    <rPh sb="167" eb="169">
      <t>レイワ</t>
    </rPh>
    <rPh sb="170" eb="171">
      <t>ネン</t>
    </rPh>
    <rPh sb="172" eb="173">
      <t>ガツ</t>
    </rPh>
    <rPh sb="175" eb="177">
      <t>エイギョウ</t>
    </rPh>
    <rPh sb="178" eb="180">
      <t>サイカイ</t>
    </rPh>
    <rPh sb="187" eb="189">
      <t>ジモト</t>
    </rPh>
    <rPh sb="189" eb="190">
      <t>キャク</t>
    </rPh>
    <rPh sb="192" eb="194">
      <t>フッコウ</t>
    </rPh>
    <rPh sb="194" eb="196">
      <t>コウジ</t>
    </rPh>
    <rPh sb="196" eb="198">
      <t>カンケイ</t>
    </rPh>
    <rPh sb="199" eb="202">
      <t>シエンシャ</t>
    </rPh>
    <rPh sb="203" eb="205">
      <t>カタガタ</t>
    </rPh>
    <rPh sb="207" eb="209">
      <t>リヨウ</t>
    </rPh>
    <rPh sb="218" eb="220">
      <t>ジシン</t>
    </rPh>
    <rPh sb="221" eb="223">
      <t>エイキョウ</t>
    </rPh>
    <rPh sb="224" eb="226">
      <t>ジンコウ</t>
    </rPh>
    <rPh sb="227" eb="229">
      <t>リュウシュツ</t>
    </rPh>
    <rPh sb="242" eb="244">
      <t>コキャク</t>
    </rPh>
    <rPh sb="247" eb="250">
      <t>ジモトキャク</t>
    </rPh>
    <rPh sb="250" eb="252">
      <t>リヨウ</t>
    </rPh>
    <rPh sb="253" eb="255">
      <t>ゲキゲン</t>
    </rPh>
    <rPh sb="259" eb="261">
      <t>ジョウキョウ</t>
    </rPh>
    <rPh sb="268" eb="270">
      <t>オオグチ</t>
    </rPh>
    <rPh sb="271" eb="273">
      <t>ジュチュウ</t>
    </rPh>
    <rPh sb="274" eb="277">
      <t>ジシンゴ</t>
    </rPh>
    <rPh sb="278" eb="280">
      <t>カイム</t>
    </rPh>
    <phoneticPr fontId="1"/>
  </si>
  <si>
    <t>　地震により、一部の介護施設は、施設調理による食事提供が出来ていないところもあると聞いている。
　これまでの調理ノウハウを活かし、介護施設向けクックチル食品（加熱調理した食品を急速に冷却して、チルド（0～3℃）で保存し、必要時に再加熱して提供する食品）を開発し、介護施設での現場調理は不要で、かつ、暖かい料理を提供できるサービスを提供するため、冷凍調理食品製造業に挑戦する。
①新商品（クックチル食品）の開発
　高齢者向けのクックチル食品を、専門家の意見も取り入れながら開発する。
②新商品（クックチル食品）生産のための機材のレンタル
　ブラストチラー（調理が完了した高温の食品を低温に冷却するための機械）をレンタルにより導入する。
③配送に必要な車両の購入
　クックチル食品を、安全に、品質上の問題なく介護施設に届けられるよう、配送用車両を購入する。
④新事業PR用のチラシ作成
　介護施設向けに、商品ラインナップや介護施設での取り扱い方法等を記載したチラシを作成し、顧客獲得を目指す。</t>
    <rPh sb="172" eb="176">
      <t>レイトウチョウリ</t>
    </rPh>
    <rPh sb="178" eb="181">
      <t>セイゾウギョウ</t>
    </rPh>
    <phoneticPr fontId="1"/>
  </si>
  <si>
    <t>①～⑤-1、⑥、⑦、⑨～⑪</t>
    <phoneticPr fontId="1"/>
  </si>
  <si>
    <t>支援機関が発行する計画策定確認書（第3様式）</t>
    <rPh sb="0" eb="2">
      <t>シエン</t>
    </rPh>
    <rPh sb="2" eb="4">
      <t>キカン</t>
    </rPh>
    <rPh sb="5" eb="7">
      <t>ハッコウ</t>
    </rPh>
    <rPh sb="9" eb="11">
      <t>ケイカク</t>
    </rPh>
    <rPh sb="11" eb="13">
      <t>サクテイ</t>
    </rPh>
    <rPh sb="13" eb="16">
      <t>カクニンショ</t>
    </rPh>
    <rPh sb="17" eb="18">
      <t>ダイ</t>
    </rPh>
    <rPh sb="19" eb="21">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</si>
</sst>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Red]\(#,##0\)"/>
  </numFmts>
  <fonts count="55" x14ac:knownFonts="1">
    <font>
      <sz val="12"/>
      <color theme="1"/>
      <name val="BIZ UDPゴシック"/>
      <family val="2"/>
      <charset val="128"/>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sz val="16"/>
      <color theme="1"/>
      <name val="BIZ UDPゴシック"/>
      <family val="3"/>
      <charset val="128"/>
    </font>
    <font>
      <b/>
      <sz val="12"/>
      <color rgb="FFFF0000"/>
      <name val="BIZ UDPゴシック"/>
      <family val="3"/>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2"/>
      <color theme="1"/>
      <name val="BIZ UDPゴシック"/>
      <family val="3"/>
      <charset val="128"/>
    </font>
    <font>
      <sz val="12"/>
      <color theme="1"/>
      <name val="BIZ UDPゴシック"/>
      <family val="3"/>
      <charset val="128"/>
    </font>
    <font>
      <sz val="9"/>
      <color theme="1"/>
      <name val="BIZ UDPゴシック"/>
      <family val="2"/>
      <charset val="128"/>
    </font>
    <font>
      <sz val="10"/>
      <color theme="1"/>
      <name val="BIZ UDPゴシック"/>
      <family val="2"/>
      <charset val="128"/>
    </font>
    <font>
      <sz val="10"/>
      <color theme="1"/>
      <name val="BIZ UDPゴシック"/>
      <family val="3"/>
      <charset val="128"/>
    </font>
    <font>
      <sz val="11"/>
      <color theme="1"/>
      <name val="BIZ UDPゴシック"/>
      <family val="3"/>
      <charset val="128"/>
    </font>
    <font>
      <sz val="22"/>
      <color theme="1"/>
      <name val="BIZ UDPゴシック"/>
      <family val="2"/>
      <charset val="128"/>
    </font>
    <font>
      <sz val="10.5"/>
      <color theme="1"/>
      <name val="BIZ UDPゴシック"/>
      <family val="3"/>
      <charset val="128"/>
    </font>
    <font>
      <b/>
      <sz val="11"/>
      <color theme="1"/>
      <name val="BIZ UDPゴシック"/>
      <family val="3"/>
      <charset val="128"/>
    </font>
    <font>
      <sz val="18"/>
      <color theme="1"/>
      <name val="BIZ UDPゴシック"/>
      <family val="3"/>
      <charset val="128"/>
    </font>
    <font>
      <sz val="20"/>
      <color theme="1"/>
      <name val="BIZ UDPゴシック"/>
      <family val="2"/>
      <charset val="128"/>
    </font>
    <font>
      <sz val="20"/>
      <color theme="1"/>
      <name val="BIZ UDPゴシック"/>
      <family val="3"/>
      <charset val="128"/>
    </font>
    <font>
      <sz val="12"/>
      <color theme="1"/>
      <name val="ＭＳ ゴシック"/>
      <family val="3"/>
      <charset val="128"/>
    </font>
    <font>
      <sz val="12"/>
      <color theme="1"/>
      <name val="BIZ UDP明朝 Medium"/>
      <family val="1"/>
      <charset val="128"/>
    </font>
    <font>
      <u/>
      <sz val="12"/>
      <color theme="10"/>
      <name val="BIZ UDPゴシック"/>
      <family val="2"/>
      <charset val="128"/>
    </font>
    <font>
      <sz val="10"/>
      <color theme="1"/>
      <name val="BIZ UDP明朝 Medium"/>
      <family val="1"/>
      <charset val="128"/>
    </font>
    <font>
      <b/>
      <sz val="12"/>
      <color theme="1"/>
      <name val="BIZ UDPゴシック"/>
      <family val="3"/>
      <charset val="128"/>
    </font>
    <font>
      <sz val="12"/>
      <name val="BIZ UDPゴシック"/>
      <family val="3"/>
      <charset val="128"/>
    </font>
    <font>
      <sz val="11"/>
      <color rgb="FF0000FF"/>
      <name val="BIZ UDPゴシック"/>
      <family val="3"/>
      <charset val="128"/>
    </font>
    <font>
      <sz val="12"/>
      <color rgb="FF00B0F0"/>
      <name val="BIZ UDPゴシック"/>
      <family val="2"/>
      <charset val="128"/>
    </font>
    <font>
      <sz val="12"/>
      <color rgb="FF0000FF"/>
      <name val="BIZ UDPゴシック"/>
      <family val="2"/>
      <charset val="128"/>
    </font>
    <font>
      <sz val="12"/>
      <color rgb="FF0000FF"/>
      <name val="BIZ UDPゴシック"/>
      <family val="3"/>
      <charset val="128"/>
    </font>
    <font>
      <sz val="18"/>
      <color rgb="FF0000FF"/>
      <name val="BIZ UDPゴシック"/>
      <family val="2"/>
      <charset val="128"/>
    </font>
    <font>
      <sz val="11"/>
      <name val="ＭＳ Ｐゴシック"/>
      <family val="3"/>
      <charset val="128"/>
    </font>
    <font>
      <sz val="16"/>
      <color rgb="FF0000FF"/>
      <name val="BIZ UDPゴシック"/>
      <family val="3"/>
      <charset val="128"/>
    </font>
    <font>
      <sz val="12"/>
      <color theme="1"/>
      <name val="HGS行書体"/>
      <family val="4"/>
      <charset val="128"/>
    </font>
    <font>
      <sz val="11"/>
      <color rgb="FFFF0000"/>
      <name val="BIZ UDPゴシック"/>
      <family val="3"/>
      <charset val="128"/>
    </font>
    <font>
      <u/>
      <sz val="11"/>
      <color rgb="FFFF0000"/>
      <name val="BIZ UDPゴシック"/>
      <family val="3"/>
      <charset val="128"/>
    </font>
    <font>
      <sz val="14"/>
      <color theme="1"/>
      <name val="ＭＳ ゴシック"/>
      <family val="3"/>
      <charset val="128"/>
    </font>
    <font>
      <sz val="10"/>
      <color theme="1"/>
      <name val="ＭＳ ゴシック"/>
      <family val="3"/>
      <charset val="128"/>
    </font>
    <font>
      <sz val="18"/>
      <color theme="1"/>
      <name val="ＭＳ ゴシック"/>
      <family val="3"/>
      <charset val="128"/>
    </font>
    <font>
      <sz val="11"/>
      <color theme="1"/>
      <name val="ＭＳ ゴシック"/>
      <family val="3"/>
      <charset val="128"/>
    </font>
    <font>
      <sz val="9"/>
      <color theme="1"/>
      <name val="ＭＳ ゴシック"/>
      <family val="3"/>
      <charset val="128"/>
    </font>
    <font>
      <sz val="10"/>
      <color rgb="FF0070C0"/>
      <name val="ＭＳ ゴシック"/>
      <family val="3"/>
      <charset val="128"/>
    </font>
    <font>
      <sz val="12"/>
      <color rgb="FF0070C0"/>
      <name val="ＭＳ ゴシック"/>
      <family val="3"/>
      <charset val="128"/>
    </font>
    <font>
      <sz val="16"/>
      <color theme="1"/>
      <name val="ＭＳ ゴシック"/>
      <family val="3"/>
      <charset val="128"/>
    </font>
    <font>
      <sz val="12"/>
      <color theme="1"/>
      <name val="Segoe UI Symbol"/>
      <family val="2"/>
    </font>
    <font>
      <sz val="12"/>
      <name val="BIZ UDPゴシック"/>
      <family val="2"/>
      <charset val="128"/>
    </font>
    <font>
      <sz val="10"/>
      <name val="BIZ UDPゴシック"/>
      <family val="3"/>
      <charset val="128"/>
    </font>
    <font>
      <sz val="11.5"/>
      <color theme="1"/>
      <name val="BIZ UDPゴシック"/>
      <family val="2"/>
      <charset val="128"/>
    </font>
    <font>
      <sz val="18"/>
      <color theme="1"/>
      <name val="BIZ UDPゴシック"/>
      <family val="2"/>
      <charset val="128"/>
    </font>
    <font>
      <u/>
      <sz val="18"/>
      <color theme="1"/>
      <name val="BIZ UDPゴシック"/>
      <family val="3"/>
      <charset val="128"/>
    </font>
    <font>
      <sz val="12"/>
      <color theme="1"/>
      <name val="BIZ UDPゴシック"/>
      <family val="2"/>
      <charset val="128"/>
    </font>
    <font>
      <sz val="11"/>
      <name val="BIZ UDP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right/>
      <top style="thin">
        <color auto="1"/>
      </top>
      <bottom style="double">
        <color indexed="64"/>
      </bottom>
      <diagonal/>
    </border>
    <border>
      <left/>
      <right style="thick">
        <color indexed="64"/>
      </right>
      <top style="thin">
        <color auto="1"/>
      </top>
      <bottom/>
      <diagonal/>
    </border>
    <border>
      <left style="thin">
        <color auto="1"/>
      </left>
      <right/>
      <top style="thin">
        <color indexed="64"/>
      </top>
      <bottom style="double">
        <color indexed="64"/>
      </bottom>
      <diagonal/>
    </border>
    <border>
      <left style="thin">
        <color auto="1"/>
      </left>
      <right/>
      <top style="double">
        <color indexed="64"/>
      </top>
      <bottom style="thin">
        <color auto="1"/>
      </bottom>
      <diagonal/>
    </border>
    <border>
      <left style="double">
        <color auto="1"/>
      </left>
      <right/>
      <top style="double">
        <color auto="1"/>
      </top>
      <bottom style="double">
        <color auto="1"/>
      </bottom>
      <diagonal/>
    </border>
    <border>
      <left/>
      <right/>
      <top/>
      <bottom style="dotted">
        <color indexed="64"/>
      </bottom>
      <diagonal/>
    </border>
    <border>
      <left/>
      <right style="double">
        <color auto="1"/>
      </right>
      <top style="double">
        <color auto="1"/>
      </top>
      <bottom style="double">
        <color auto="1"/>
      </bottom>
      <diagonal/>
    </border>
    <border>
      <left/>
      <right style="thin">
        <color indexed="64"/>
      </right>
      <top style="double">
        <color indexed="64"/>
      </top>
      <bottom style="thin">
        <color indexed="64"/>
      </bottom>
      <diagonal/>
    </border>
    <border>
      <left/>
      <right style="thin">
        <color auto="1"/>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dotted">
        <color auto="1"/>
      </bottom>
      <diagonal/>
    </border>
    <border>
      <left style="hair">
        <color auto="1"/>
      </left>
      <right/>
      <top/>
      <bottom style="dotted">
        <color auto="1"/>
      </bottom>
      <diagonal/>
    </border>
    <border>
      <left/>
      <right style="thin">
        <color auto="1"/>
      </right>
      <top/>
      <bottom style="dotted">
        <color auto="1"/>
      </bottom>
      <diagonal/>
    </border>
    <border>
      <left style="hair">
        <color indexed="64"/>
      </left>
      <right/>
      <top style="hair">
        <color indexed="64"/>
      </top>
      <bottom style="thin">
        <color indexed="64"/>
      </bottom>
      <diagonal/>
    </border>
    <border>
      <left style="hair">
        <color indexed="64"/>
      </left>
      <right/>
      <top style="double">
        <color indexed="64"/>
      </top>
      <bottom style="double">
        <color indexed="64"/>
      </bottom>
      <diagonal/>
    </border>
    <border>
      <left/>
      <right/>
      <top style="double">
        <color auto="1"/>
      </top>
      <bottom style="double">
        <color auto="1"/>
      </bottom>
      <diagonal/>
    </border>
    <border>
      <left/>
      <right/>
      <top style="double">
        <color indexed="64"/>
      </top>
      <bottom style="thin">
        <color auto="1"/>
      </bottom>
      <diagonal/>
    </border>
    <border diagonalDown="1">
      <left style="thin">
        <color auto="1"/>
      </left>
      <right/>
      <top style="thin">
        <color indexed="64"/>
      </top>
      <bottom/>
      <diagonal style="thin">
        <color auto="1"/>
      </diagonal>
    </border>
    <border diagonalDown="1">
      <left/>
      <right/>
      <top style="thin">
        <color indexed="64"/>
      </top>
      <bottom/>
      <diagonal style="thin">
        <color auto="1"/>
      </diagonal>
    </border>
    <border diagonalDown="1">
      <left/>
      <right style="thin">
        <color auto="1"/>
      </right>
      <top style="thin">
        <color indexed="64"/>
      </top>
      <bottom/>
      <diagonal style="thin">
        <color auto="1"/>
      </diagonal>
    </border>
    <border diagonalDown="1">
      <left style="thin">
        <color auto="1"/>
      </left>
      <right/>
      <top/>
      <bottom style="double">
        <color indexed="64"/>
      </bottom>
      <diagonal style="thin">
        <color auto="1"/>
      </diagonal>
    </border>
    <border diagonalDown="1">
      <left/>
      <right/>
      <top/>
      <bottom style="double">
        <color indexed="64"/>
      </bottom>
      <diagonal style="thin">
        <color auto="1"/>
      </diagonal>
    </border>
    <border diagonalDown="1">
      <left/>
      <right style="thin">
        <color auto="1"/>
      </right>
      <top/>
      <bottom style="double">
        <color indexed="64"/>
      </bottom>
      <diagonal style="thin">
        <color auto="1"/>
      </diagonal>
    </border>
    <border>
      <left style="thin">
        <color auto="1"/>
      </left>
      <right/>
      <top/>
      <bottom style="double">
        <color indexed="64"/>
      </bottom>
      <diagonal/>
    </border>
    <border>
      <left/>
      <right style="thin">
        <color auto="1"/>
      </right>
      <top/>
      <bottom style="double">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auto="1"/>
      </left>
      <right style="thin">
        <color auto="1"/>
      </right>
      <top style="hair">
        <color indexed="64"/>
      </top>
      <bottom/>
      <diagonal/>
    </border>
    <border>
      <left style="thin">
        <color auto="1"/>
      </left>
      <right style="thin">
        <color auto="1"/>
      </right>
      <top/>
      <bottom style="hair">
        <color indexed="64"/>
      </bottom>
      <diagonal/>
    </border>
  </borders>
  <cellStyleXfs count="5">
    <xf numFmtId="0" fontId="0" fillId="0" borderId="0">
      <alignment vertical="center"/>
    </xf>
    <xf numFmtId="0" fontId="10" fillId="0" borderId="0">
      <alignment vertical="center"/>
    </xf>
    <xf numFmtId="0" fontId="25" fillId="0" borderId="0" applyNumberFormat="0" applyFill="0" applyBorder="0" applyAlignment="0" applyProtection="0">
      <alignment vertical="center"/>
    </xf>
    <xf numFmtId="0" fontId="34" fillId="0" borderId="0">
      <alignment vertical="center"/>
    </xf>
    <xf numFmtId="38" fontId="53" fillId="0" borderId="0" applyFont="0" applyFill="0" applyBorder="0" applyAlignment="0" applyProtection="0">
      <alignment vertical="center"/>
    </xf>
  </cellStyleXfs>
  <cellXfs count="534">
    <xf numFmtId="0" fontId="0" fillId="0" borderId="0" xfId="0">
      <alignment vertical="center"/>
    </xf>
    <xf numFmtId="0" fontId="0" fillId="0" borderId="0" xfId="0" applyAlignment="1">
      <alignment horizontal="center" vertical="center"/>
    </xf>
    <xf numFmtId="0" fontId="0" fillId="0" borderId="4" xfId="0" applyBorder="1">
      <alignment vertical="center"/>
    </xf>
    <xf numFmtId="0" fontId="8" fillId="0" borderId="22" xfId="0" applyFont="1" applyBorder="1">
      <alignment vertical="center"/>
    </xf>
    <xf numFmtId="0" fontId="16" fillId="0" borderId="0" xfId="1" applyFont="1">
      <alignment vertical="center"/>
    </xf>
    <xf numFmtId="0" fontId="18" fillId="0" borderId="0" xfId="1" applyFont="1" applyAlignment="1">
      <alignment horizontal="right" vertical="center"/>
    </xf>
    <xf numFmtId="0" fontId="19" fillId="0" borderId="0" xfId="1" applyFont="1" applyAlignment="1">
      <alignment horizontal="center" vertical="center"/>
    </xf>
    <xf numFmtId="0" fontId="16" fillId="0" borderId="0" xfId="1" applyFont="1" applyAlignment="1">
      <alignment horizontal="right" vertical="center"/>
    </xf>
    <xf numFmtId="0" fontId="15" fillId="0" borderId="0" xfId="1" applyFont="1" applyAlignment="1">
      <alignment horizontal="distributed" vertical="center"/>
    </xf>
    <xf numFmtId="0" fontId="16" fillId="0" borderId="4" xfId="1" applyFont="1" applyBorder="1" applyAlignment="1">
      <alignment horizontal="center" vertical="center"/>
    </xf>
    <xf numFmtId="0" fontId="16" fillId="0" borderId="6" xfId="1" applyFont="1" applyBorder="1" applyAlignment="1">
      <alignment horizontal="center" vertical="center"/>
    </xf>
    <xf numFmtId="0" fontId="12" fillId="0" borderId="0" xfId="1" applyFont="1">
      <alignment vertical="center"/>
    </xf>
    <xf numFmtId="0" fontId="16" fillId="0" borderId="0" xfId="1" applyFont="1" applyAlignment="1">
      <alignment horizontal="center" vertical="center"/>
    </xf>
    <xf numFmtId="0" fontId="0" fillId="0" borderId="0" xfId="0" applyAlignment="1">
      <alignment vertical="center" shrinkToFit="1"/>
    </xf>
    <xf numFmtId="0" fontId="16" fillId="0" borderId="9" xfId="1" applyFont="1" applyBorder="1" applyAlignment="1">
      <alignment horizontal="center" vertical="center"/>
    </xf>
    <xf numFmtId="0" fontId="29" fillId="0" borderId="0" xfId="1" applyFont="1">
      <alignment vertical="center"/>
    </xf>
    <xf numFmtId="0" fontId="0" fillId="0" borderId="4"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0" fillId="0" borderId="4" xfId="0" applyBorder="1" applyAlignment="1">
      <alignment shrinkToFit="1"/>
    </xf>
    <xf numFmtId="0" fontId="8" fillId="0" borderId="4" xfId="0" applyFont="1" applyBorder="1" applyAlignment="1">
      <alignment vertical="center" shrinkToFit="1"/>
    </xf>
    <xf numFmtId="0" fontId="36" fillId="0" borderId="0" xfId="0" applyFont="1">
      <alignment vertical="center"/>
    </xf>
    <xf numFmtId="0" fontId="36" fillId="0" borderId="9" xfId="0" applyFont="1" applyBorder="1">
      <alignment vertical="center"/>
    </xf>
    <xf numFmtId="0" fontId="40" fillId="2" borderId="4" xfId="0" applyFont="1" applyFill="1" applyBorder="1" applyAlignment="1" applyProtection="1">
      <alignment horizontal="center" vertical="center"/>
      <protection locked="0"/>
    </xf>
    <xf numFmtId="0" fontId="40" fillId="2" borderId="4" xfId="0" applyFont="1" applyFill="1" applyBorder="1" applyAlignment="1" applyProtection="1">
      <alignment vertical="center" wrapText="1" shrinkToFit="1"/>
      <protection locked="0"/>
    </xf>
    <xf numFmtId="177" fontId="23" fillId="2" borderId="4" xfId="0" applyNumberFormat="1" applyFont="1" applyFill="1" applyBorder="1" applyAlignment="1" applyProtection="1">
      <alignment vertical="center" shrinkToFit="1"/>
      <protection locked="0"/>
    </xf>
    <xf numFmtId="0" fontId="40" fillId="2" borderId="4" xfId="0" applyFont="1" applyFill="1" applyBorder="1" applyAlignment="1" applyProtection="1">
      <alignment vertical="center" wrapText="1"/>
      <protection locked="0"/>
    </xf>
    <xf numFmtId="176" fontId="23" fillId="2" borderId="4" xfId="0" applyNumberFormat="1" applyFont="1" applyFill="1" applyBorder="1" applyAlignment="1" applyProtection="1">
      <alignment vertical="center" shrinkToFit="1"/>
      <protection locked="0"/>
    </xf>
    <xf numFmtId="0" fontId="40" fillId="2" borderId="4" xfId="0" applyFont="1" applyFill="1" applyBorder="1" applyAlignment="1" applyProtection="1">
      <alignment horizontal="center" vertical="center" shrinkToFit="1"/>
      <protection locked="0"/>
    </xf>
    <xf numFmtId="0" fontId="0" fillId="0" borderId="0" xfId="0" applyAlignment="1">
      <alignment horizontal="center" vertical="top"/>
    </xf>
    <xf numFmtId="0" fontId="0" fillId="2" borderId="0" xfId="0" applyFill="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6" fillId="2" borderId="0" xfId="1" applyFont="1" applyFill="1" applyProtection="1">
      <alignment vertical="center"/>
      <protection locked="0"/>
    </xf>
    <xf numFmtId="0" fontId="16" fillId="2" borderId="0" xfId="1" applyFont="1" applyFill="1" applyAlignment="1" applyProtection="1">
      <alignment horizontal="right" vertical="center"/>
      <protection locked="0"/>
    </xf>
    <xf numFmtId="0" fontId="0" fillId="2" borderId="4"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50" fillId="0" borderId="0" xfId="0" applyFont="1">
      <alignment vertical="center"/>
    </xf>
    <xf numFmtId="0" fontId="40" fillId="2" borderId="4" xfId="0" applyFont="1" applyFill="1" applyBorder="1" applyAlignment="1" applyProtection="1">
      <alignment vertical="center" shrinkToFit="1"/>
      <protection locked="0"/>
    </xf>
    <xf numFmtId="0" fontId="0" fillId="2" borderId="7" xfId="0" applyFill="1" applyBorder="1" applyAlignment="1" applyProtection="1">
      <alignment horizontal="center" vertical="center" shrinkToFit="1"/>
      <protection locked="0"/>
    </xf>
    <xf numFmtId="0" fontId="40" fillId="2" borderId="4" xfId="0" applyFont="1" applyFill="1" applyBorder="1" applyAlignment="1" applyProtection="1">
      <alignment horizontal="center" vertical="center" wrapText="1" shrinkToFit="1"/>
      <protection locked="0"/>
    </xf>
    <xf numFmtId="0" fontId="40" fillId="2" borderId="4" xfId="0" applyFont="1" applyFill="1" applyBorder="1" applyAlignment="1" applyProtection="1">
      <alignment horizontal="center" vertical="center" wrapText="1"/>
      <protection locked="0"/>
    </xf>
    <xf numFmtId="0" fontId="0" fillId="0" borderId="0" xfId="0" applyProtection="1">
      <alignment vertical="center"/>
    </xf>
    <xf numFmtId="0" fontId="31" fillId="0" borderId="0" xfId="0" applyFont="1" applyProtection="1">
      <alignment vertical="center"/>
    </xf>
    <xf numFmtId="0" fontId="0" fillId="0" borderId="0" xfId="0" applyAlignment="1" applyProtection="1">
      <alignment horizontal="left" vertical="center" indent="1"/>
    </xf>
    <xf numFmtId="0" fontId="0" fillId="0" borderId="0" xfId="0" applyAlignment="1" applyProtection="1">
      <alignment horizontal="center" vertical="center"/>
    </xf>
    <xf numFmtId="20" fontId="0" fillId="0" borderId="0" xfId="0" applyNumberFormat="1" applyAlignment="1" applyProtection="1">
      <alignment horizontal="center" vertical="center"/>
    </xf>
    <xf numFmtId="0" fontId="12" fillId="0" borderId="0" xfId="0" applyFont="1" applyProtection="1">
      <alignment vertical="center"/>
    </xf>
    <xf numFmtId="0" fontId="0" fillId="0" borderId="23" xfId="0" applyBorder="1" applyProtection="1">
      <alignment vertical="center"/>
    </xf>
    <xf numFmtId="0" fontId="0" fillId="0" borderId="28" xfId="0" applyBorder="1" applyProtection="1">
      <alignment vertical="center"/>
    </xf>
    <xf numFmtId="0" fontId="0" fillId="0" borderId="26" xfId="0" applyBorder="1" applyProtection="1">
      <alignment vertical="center"/>
    </xf>
    <xf numFmtId="0" fontId="0" fillId="0" borderId="27" xfId="0" applyBorder="1" applyProtection="1">
      <alignment vertical="center"/>
    </xf>
    <xf numFmtId="0" fontId="0" fillId="0" borderId="16" xfId="0" applyBorder="1" applyProtection="1">
      <alignment vertical="center"/>
    </xf>
    <xf numFmtId="0" fontId="2" fillId="0" borderId="27" xfId="0" applyFont="1" applyBorder="1" applyAlignment="1" applyProtection="1">
      <alignment vertical="center" shrinkToFit="1"/>
    </xf>
    <xf numFmtId="0" fontId="32" fillId="0" borderId="0" xfId="0" applyFont="1" applyProtection="1">
      <alignment vertical="center"/>
    </xf>
    <xf numFmtId="0" fontId="3" fillId="0" borderId="27" xfId="0" applyFont="1" applyBorder="1" applyAlignment="1" applyProtection="1">
      <alignment vertical="center" shrinkToFit="1"/>
    </xf>
    <xf numFmtId="49" fontId="0" fillId="0" borderId="16" xfId="0" applyNumberFormat="1" applyBorder="1" applyAlignment="1" applyProtection="1">
      <alignment vertical="center" shrinkToFit="1"/>
    </xf>
    <xf numFmtId="0" fontId="0" fillId="0" borderId="16" xfId="0" applyBorder="1" applyAlignment="1" applyProtection="1">
      <alignment vertical="center" shrinkToFit="1"/>
    </xf>
    <xf numFmtId="0" fontId="0" fillId="0" borderId="27" xfId="0" applyBorder="1" applyAlignment="1" applyProtection="1">
      <alignment vertical="center" shrinkToFit="1"/>
    </xf>
    <xf numFmtId="0" fontId="0" fillId="0" borderId="0" xfId="0" applyAlignment="1" applyProtection="1">
      <alignment vertical="center" shrinkToFit="1"/>
    </xf>
    <xf numFmtId="0" fontId="0" fillId="0" borderId="16" xfId="0" applyBorder="1" applyAlignment="1" applyProtection="1">
      <alignment horizontal="center" vertical="center" shrinkToFit="1"/>
    </xf>
    <xf numFmtId="0" fontId="13" fillId="0" borderId="8" xfId="0" applyFont="1" applyBorder="1" applyProtection="1">
      <alignment vertical="center"/>
    </xf>
    <xf numFmtId="0" fontId="13" fillId="0" borderId="9" xfId="0" applyFont="1" applyBorder="1" applyProtection="1">
      <alignment vertical="center"/>
    </xf>
    <xf numFmtId="0" fontId="0" fillId="0" borderId="9" xfId="0" applyBorder="1" applyProtection="1">
      <alignment vertical="center"/>
    </xf>
    <xf numFmtId="0" fontId="0" fillId="0" borderId="10" xfId="0" applyBorder="1" applyProtection="1">
      <alignment vertical="center"/>
    </xf>
    <xf numFmtId="0" fontId="51" fillId="0" borderId="0" xfId="0" applyFont="1" applyAlignment="1" applyProtection="1">
      <alignment horizontal="centerContinuous" vertical="center" wrapText="1"/>
    </xf>
    <xf numFmtId="0" fontId="5" fillId="0" borderId="0" xfId="0" applyFont="1" applyAlignment="1" applyProtection="1">
      <alignment horizontal="centerContinuous" vertical="center"/>
    </xf>
    <xf numFmtId="0" fontId="35" fillId="0" borderId="0" xfId="0" applyFont="1" applyProtection="1">
      <alignment vertical="center"/>
    </xf>
    <xf numFmtId="0" fontId="5" fillId="0" borderId="0" xfId="0" applyFont="1" applyProtection="1">
      <alignment vertical="center"/>
    </xf>
    <xf numFmtId="0" fontId="27" fillId="0" borderId="0" xfId="0" applyFont="1" applyAlignment="1" applyProtection="1">
      <alignment horizontal="left" vertical="center" indent="1"/>
    </xf>
    <xf numFmtId="0" fontId="0" fillId="0" borderId="0" xfId="0" applyAlignment="1" applyProtection="1">
      <alignment horizontal="right" vertical="center"/>
    </xf>
    <xf numFmtId="0" fontId="48" fillId="0" borderId="0" xfId="0" applyFont="1" applyAlignment="1" applyProtection="1">
      <alignment horizontal="right" vertical="center"/>
    </xf>
    <xf numFmtId="0" fontId="12" fillId="0" borderId="0" xfId="0" applyFont="1" applyAlignment="1" applyProtection="1">
      <alignment horizontal="right" vertical="center"/>
    </xf>
    <xf numFmtId="0" fontId="12" fillId="0" borderId="0" xfId="0" applyFont="1" applyAlignment="1" applyProtection="1">
      <alignment horizontal="left" vertical="center" indent="1"/>
    </xf>
    <xf numFmtId="0" fontId="0" fillId="0" borderId="0" xfId="0" applyAlignment="1" applyProtection="1">
      <alignment horizontal="left" vertical="center"/>
    </xf>
    <xf numFmtId="0" fontId="0" fillId="0" borderId="18"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5" xfId="0" applyBorder="1" applyAlignment="1" applyProtection="1">
      <alignment horizontal="center" vertical="center"/>
    </xf>
    <xf numFmtId="0" fontId="0" fillId="0" borderId="47" xfId="0" applyBorder="1" applyAlignment="1" applyProtection="1">
      <alignment horizontal="center" vertical="center" shrinkToFit="1"/>
    </xf>
    <xf numFmtId="0" fontId="0" fillId="0" borderId="48" xfId="0" applyBorder="1" applyAlignment="1" applyProtection="1">
      <alignment horizontal="center" vertical="center" shrinkToFit="1"/>
    </xf>
    <xf numFmtId="0" fontId="27" fillId="0" borderId="53" xfId="0" applyFont="1" applyBorder="1" applyAlignment="1" applyProtection="1">
      <alignment horizontal="center" vertical="center" shrinkToFit="1"/>
    </xf>
    <xf numFmtId="0" fontId="0" fillId="0" borderId="63" xfId="0" applyBorder="1" applyAlignment="1" applyProtection="1">
      <alignment horizontal="center" vertical="center"/>
    </xf>
    <xf numFmtId="0" fontId="0" fillId="0" borderId="8" xfId="0" applyBorder="1" applyAlignment="1" applyProtection="1">
      <alignment horizontal="center" vertical="center"/>
    </xf>
    <xf numFmtId="0" fontId="0" fillId="0" borderId="4" xfId="0" applyBorder="1" applyAlignment="1" applyProtection="1">
      <alignment horizontal="center" vertical="center" shrinkToFit="1"/>
    </xf>
    <xf numFmtId="0" fontId="12" fillId="0" borderId="4" xfId="0" applyFont="1" applyBorder="1" applyAlignment="1" applyProtection="1">
      <alignment horizontal="distributed" vertical="center" wrapText="1" indent="1"/>
    </xf>
    <xf numFmtId="0" fontId="0" fillId="0" borderId="6" xfId="0" applyBorder="1" applyAlignment="1" applyProtection="1">
      <alignment horizontal="center" vertical="center"/>
    </xf>
    <xf numFmtId="0" fontId="0" fillId="0" borderId="4" xfId="0" applyBorder="1" applyAlignment="1" applyProtection="1">
      <alignment horizontal="distributed" vertical="center"/>
    </xf>
    <xf numFmtId="0" fontId="0" fillId="0" borderId="4" xfId="0" applyBorder="1" applyAlignment="1" applyProtection="1">
      <alignment horizontal="distributed" vertical="center" indent="1"/>
    </xf>
    <xf numFmtId="0" fontId="0" fillId="0" borderId="4" xfId="0" applyBorder="1" applyAlignment="1" applyProtection="1">
      <alignment horizontal="distributed" vertical="center" wrapText="1" indent="1"/>
    </xf>
    <xf numFmtId="0" fontId="0" fillId="0" borderId="5" xfId="0" applyBorder="1" applyAlignment="1" applyProtection="1">
      <alignment horizontal="right" vertical="center"/>
    </xf>
    <xf numFmtId="0" fontId="0" fillId="0" borderId="7" xfId="0" applyBorder="1" applyProtection="1">
      <alignment vertical="center"/>
    </xf>
    <xf numFmtId="0" fontId="0" fillId="0" borderId="6" xfId="0" applyBorder="1" applyProtection="1">
      <alignment vertical="center"/>
    </xf>
    <xf numFmtId="0" fontId="0" fillId="0" borderId="4" xfId="0" applyBorder="1" applyProtection="1">
      <alignment vertical="center"/>
    </xf>
    <xf numFmtId="0" fontId="0" fillId="0" borderId="5" xfId="0" applyBorder="1" applyAlignment="1" applyProtection="1">
      <alignment horizontal="left" vertical="center" indent="1"/>
    </xf>
    <xf numFmtId="0" fontId="0" fillId="0" borderId="7" xfId="0" applyBorder="1" applyAlignment="1" applyProtection="1">
      <alignment horizontal="left" vertical="center"/>
    </xf>
    <xf numFmtId="0" fontId="0" fillId="0" borderId="5" xfId="0" applyBorder="1" applyAlignment="1" applyProtection="1">
      <alignment horizontal="distributed" vertical="center" indent="1"/>
    </xf>
    <xf numFmtId="0" fontId="0" fillId="0" borderId="15" xfId="0" applyBorder="1" applyAlignment="1" applyProtection="1">
      <alignment horizontal="center" vertical="center" shrinkToFit="1"/>
    </xf>
    <xf numFmtId="0" fontId="0" fillId="0" borderId="17" xfId="0" applyBorder="1" applyAlignment="1" applyProtection="1">
      <alignment horizontal="distributed" vertical="center" indent="1"/>
    </xf>
    <xf numFmtId="0" fontId="0" fillId="0" borderId="1" xfId="0" applyBorder="1" applyAlignment="1" applyProtection="1">
      <alignment horizontal="left" vertical="center" indent="1"/>
    </xf>
    <xf numFmtId="0" fontId="0" fillId="0" borderId="2" xfId="0" applyBorder="1" applyAlignment="1" applyProtection="1">
      <alignment horizontal="left" vertical="center"/>
    </xf>
    <xf numFmtId="0" fontId="0" fillId="0" borderId="2" xfId="0" applyBorder="1" applyProtection="1">
      <alignment vertical="center"/>
    </xf>
    <xf numFmtId="0" fontId="0" fillId="0" borderId="3" xfId="0" applyBorder="1" applyProtection="1">
      <alignment vertical="center"/>
    </xf>
    <xf numFmtId="0" fontId="0" fillId="0" borderId="11" xfId="0" applyBorder="1" applyAlignment="1" applyProtection="1">
      <alignment horizontal="center" vertical="center"/>
    </xf>
    <xf numFmtId="0" fontId="0" fillId="0" borderId="13" xfId="0" applyBorder="1" applyAlignment="1" applyProtection="1">
      <alignment horizontal="center" vertical="center" shrinkToFit="1"/>
    </xf>
    <xf numFmtId="0" fontId="0" fillId="0" borderId="14" xfId="0" applyBorder="1" applyAlignment="1" applyProtection="1">
      <alignment horizontal="center" vertical="center" shrinkToFit="1"/>
    </xf>
    <xf numFmtId="0" fontId="0" fillId="0" borderId="15" xfId="0" applyBorder="1" applyAlignment="1" applyProtection="1">
      <alignment horizontal="distributed" vertical="center"/>
    </xf>
    <xf numFmtId="0" fontId="0" fillId="4" borderId="0" xfId="0" applyFill="1" applyProtection="1">
      <alignment vertical="center"/>
    </xf>
    <xf numFmtId="0" fontId="0" fillId="4" borderId="0" xfId="0" applyFill="1" applyAlignment="1" applyProtection="1">
      <alignment horizontal="center" vertical="center"/>
    </xf>
    <xf numFmtId="0" fontId="27" fillId="4" borderId="0" xfId="0" applyFont="1" applyFill="1" applyProtection="1">
      <alignment vertical="center"/>
    </xf>
    <xf numFmtId="0" fontId="14" fillId="0" borderId="5" xfId="0" applyFont="1" applyBorder="1" applyAlignment="1" applyProtection="1">
      <alignment horizontal="center" vertical="center"/>
    </xf>
    <xf numFmtId="0" fontId="0" fillId="0" borderId="7" xfId="0" applyBorder="1" applyAlignment="1" applyProtection="1">
      <alignment horizontal="center" vertical="center"/>
    </xf>
    <xf numFmtId="0" fontId="14" fillId="0" borderId="7" xfId="0" applyFont="1" applyBorder="1" applyAlignment="1" applyProtection="1">
      <alignment horizontal="center" vertical="center"/>
    </xf>
    <xf numFmtId="0" fontId="0" fillId="4" borderId="27" xfId="0" applyFill="1" applyBorder="1" applyAlignment="1" applyProtection="1">
      <alignment horizontal="left" vertical="center"/>
    </xf>
    <xf numFmtId="0" fontId="0" fillId="0" borderId="16" xfId="0" applyBorder="1" applyAlignment="1" applyProtection="1">
      <alignment horizontal="left" vertical="center"/>
    </xf>
    <xf numFmtId="0" fontId="30" fillId="4" borderId="0" xfId="0" applyFont="1" applyFill="1" applyProtection="1">
      <alignment vertical="center"/>
    </xf>
    <xf numFmtId="0" fontId="30" fillId="0" borderId="0" xfId="0" applyFont="1" applyProtection="1">
      <alignment vertical="center"/>
    </xf>
    <xf numFmtId="0" fontId="0" fillId="4" borderId="0" xfId="0" applyFill="1" applyAlignment="1" applyProtection="1">
      <alignment horizontal="right" vertical="top" wrapText="1"/>
    </xf>
    <xf numFmtId="0" fontId="0" fillId="4" borderId="0" xfId="0" applyFill="1" applyAlignment="1" applyProtection="1">
      <alignment horizontal="left" vertical="center" wrapText="1"/>
    </xf>
    <xf numFmtId="0" fontId="0" fillId="4" borderId="0" xfId="0" applyFill="1" applyAlignment="1" applyProtection="1">
      <alignment horizontal="right" vertical="center"/>
    </xf>
    <xf numFmtId="0" fontId="39" fillId="0" borderId="0" xfId="0" applyFont="1" applyAlignment="1" applyProtection="1">
      <alignment horizontal="center" vertical="center"/>
    </xf>
    <xf numFmtId="0" fontId="20" fillId="0" borderId="0" xfId="0" applyFont="1" applyAlignment="1" applyProtection="1">
      <alignment horizontal="center" vertical="center"/>
    </xf>
    <xf numFmtId="0" fontId="33" fillId="0" borderId="0" xfId="0" applyFont="1" applyProtection="1">
      <alignment vertical="center"/>
    </xf>
    <xf numFmtId="0" fontId="20" fillId="0" borderId="0" xfId="0" applyFont="1" applyProtection="1">
      <alignment vertical="center"/>
    </xf>
    <xf numFmtId="0" fontId="40" fillId="0" borderId="0" xfId="0" applyFont="1" applyProtection="1">
      <alignment vertical="center"/>
    </xf>
    <xf numFmtId="0" fontId="40" fillId="0" borderId="5" xfId="0" applyFont="1" applyBorder="1" applyAlignment="1" applyProtection="1">
      <alignment horizontal="center" vertical="center"/>
    </xf>
    <xf numFmtId="0" fontId="23" fillId="0" borderId="0" xfId="0" applyFont="1" applyAlignment="1" applyProtection="1">
      <alignment horizontal="center" vertical="center"/>
    </xf>
    <xf numFmtId="0" fontId="23" fillId="0" borderId="0" xfId="0" applyFont="1" applyProtection="1">
      <alignment vertical="center"/>
    </xf>
    <xf numFmtId="0" fontId="40" fillId="0" borderId="0" xfId="0" applyFont="1" applyAlignment="1" applyProtection="1">
      <alignment horizontal="right"/>
    </xf>
    <xf numFmtId="0" fontId="41" fillId="0" borderId="0" xfId="0" applyFont="1" applyProtection="1">
      <alignment vertical="center"/>
    </xf>
    <xf numFmtId="0" fontId="41" fillId="0" borderId="0" xfId="0" applyFont="1" applyAlignment="1" applyProtection="1">
      <alignment horizontal="center" vertical="center"/>
    </xf>
    <xf numFmtId="0" fontId="42" fillId="0" borderId="9" xfId="0" applyFont="1" applyBorder="1" applyAlignment="1" applyProtection="1"/>
    <xf numFmtId="0" fontId="42" fillId="0" borderId="0" xfId="0" applyFont="1" applyAlignment="1" applyProtection="1"/>
    <xf numFmtId="0" fontId="40" fillId="0" borderId="0" xfId="0" applyFont="1" applyAlignment="1" applyProtection="1">
      <alignment horizontal="center" vertical="center"/>
    </xf>
    <xf numFmtId="0" fontId="0" fillId="0" borderId="22" xfId="0" applyBorder="1" applyAlignment="1" applyProtection="1">
      <alignment horizontal="center" vertical="center"/>
    </xf>
    <xf numFmtId="0" fontId="32" fillId="0" borderId="0" xfId="0" applyFont="1" applyAlignment="1" applyProtection="1">
      <alignment horizontal="center" vertical="center"/>
    </xf>
    <xf numFmtId="0" fontId="40" fillId="0" borderId="22" xfId="0" applyFont="1" applyBorder="1" applyAlignment="1" applyProtection="1">
      <alignment horizontal="center" vertical="center"/>
    </xf>
    <xf numFmtId="0" fontId="40" fillId="0" borderId="22" xfId="0" applyFont="1" applyBorder="1" applyAlignment="1" applyProtection="1">
      <alignment horizontal="center" vertical="center" wrapText="1"/>
    </xf>
    <xf numFmtId="0" fontId="40" fillId="0" borderId="0" xfId="0" applyFont="1" applyAlignment="1" applyProtection="1">
      <alignment horizontal="center" vertical="center" wrapText="1"/>
    </xf>
    <xf numFmtId="0" fontId="15" fillId="0" borderId="25" xfId="0" applyFont="1" applyBorder="1" applyAlignment="1" applyProtection="1">
      <alignment vertical="center" shrinkToFit="1"/>
    </xf>
    <xf numFmtId="0" fontId="44" fillId="5" borderId="4" xfId="0" applyFont="1" applyFill="1" applyBorder="1" applyAlignment="1" applyProtection="1">
      <alignment horizontal="center" vertical="center"/>
    </xf>
    <xf numFmtId="0" fontId="44" fillId="5" borderId="4" xfId="0" applyFont="1" applyFill="1" applyBorder="1" applyAlignment="1" applyProtection="1">
      <alignment vertical="center" shrinkToFit="1"/>
    </xf>
    <xf numFmtId="0" fontId="44" fillId="5" borderId="4" xfId="0" applyFont="1" applyFill="1" applyBorder="1" applyAlignment="1" applyProtection="1">
      <alignment vertical="center" wrapText="1" shrinkToFit="1"/>
    </xf>
    <xf numFmtId="0" fontId="44" fillId="5" borderId="4" xfId="0" applyFont="1" applyFill="1" applyBorder="1" applyAlignment="1" applyProtection="1">
      <alignment vertical="center" wrapText="1"/>
    </xf>
    <xf numFmtId="0" fontId="40" fillId="2" borderId="4" xfId="0" applyFont="1" applyFill="1" applyBorder="1" applyAlignment="1" applyProtection="1">
      <alignment horizontal="center" vertical="center" wrapText="1" shrinkToFit="1"/>
    </xf>
    <xf numFmtId="177" fontId="45" fillId="5" borderId="4" xfId="0" applyNumberFormat="1" applyFont="1" applyFill="1" applyBorder="1" applyAlignment="1" applyProtection="1">
      <alignment vertical="center" shrinkToFit="1"/>
    </xf>
    <xf numFmtId="177" fontId="45" fillId="0" borderId="0" xfId="0" applyNumberFormat="1" applyFont="1" applyAlignment="1" applyProtection="1">
      <alignment vertical="center" shrinkToFit="1"/>
    </xf>
    <xf numFmtId="0" fontId="0" fillId="0" borderId="79" xfId="0" applyBorder="1" applyAlignment="1" applyProtection="1">
      <alignment horizontal="center" vertical="center"/>
    </xf>
    <xf numFmtId="0" fontId="0" fillId="0" borderId="78" xfId="0" applyBorder="1" applyAlignment="1" applyProtection="1">
      <alignment horizontal="center" vertical="center"/>
    </xf>
    <xf numFmtId="0" fontId="40" fillId="5" borderId="4" xfId="0" applyFont="1" applyFill="1" applyBorder="1" applyAlignment="1" applyProtection="1">
      <alignment horizontal="center" vertical="center" wrapText="1" shrinkToFit="1"/>
    </xf>
    <xf numFmtId="0" fontId="40" fillId="2" borderId="4" xfId="0" applyFont="1" applyFill="1" applyBorder="1" applyAlignment="1" applyProtection="1">
      <alignment vertical="center" shrinkToFit="1"/>
    </xf>
    <xf numFmtId="177" fontId="23" fillId="0" borderId="0" xfId="0" applyNumberFormat="1" applyFont="1" applyAlignment="1" applyProtection="1">
      <alignment vertical="center" shrinkToFit="1"/>
    </xf>
    <xf numFmtId="176" fontId="23" fillId="0" borderId="0" xfId="0" applyNumberFormat="1" applyFont="1" applyAlignment="1" applyProtection="1">
      <alignment vertical="center" shrinkToFit="1"/>
    </xf>
    <xf numFmtId="0" fontId="40" fillId="0" borderId="8" xfId="0" applyFont="1" applyBorder="1" applyAlignment="1" applyProtection="1">
      <alignment horizontal="center" vertical="center" shrinkToFit="1"/>
    </xf>
    <xf numFmtId="0" fontId="23" fillId="0" borderId="9" xfId="0" applyFont="1" applyBorder="1" applyAlignment="1" applyProtection="1">
      <alignment vertical="center" shrinkToFit="1"/>
    </xf>
    <xf numFmtId="0" fontId="23" fillId="0" borderId="9" xfId="0" applyFont="1" applyBorder="1" applyAlignment="1" applyProtection="1">
      <alignment horizontal="center" vertical="center" shrinkToFit="1"/>
    </xf>
    <xf numFmtId="176" fontId="43" fillId="0" borderId="9" xfId="0" applyNumberFormat="1" applyFont="1" applyBorder="1" applyAlignment="1" applyProtection="1">
      <alignment vertical="center" shrinkToFit="1"/>
    </xf>
    <xf numFmtId="176" fontId="43" fillId="0" borderId="0" xfId="0" applyNumberFormat="1" applyFont="1" applyAlignment="1" applyProtection="1">
      <alignment vertical="center" shrinkToFit="1"/>
    </xf>
    <xf numFmtId="0" fontId="40" fillId="0" borderId="28" xfId="0" applyFont="1" applyBorder="1" applyAlignment="1" applyProtection="1">
      <alignment horizontal="left" vertical="center"/>
    </xf>
    <xf numFmtId="0" fontId="23" fillId="0" borderId="28" xfId="0" applyFont="1" applyBorder="1" applyAlignment="1" applyProtection="1">
      <alignment horizontal="centerContinuous" vertical="center"/>
    </xf>
    <xf numFmtId="0" fontId="23" fillId="0" borderId="28" xfId="0" applyFont="1" applyBorder="1" applyAlignment="1" applyProtection="1">
      <alignment horizontal="center" vertical="center"/>
    </xf>
    <xf numFmtId="0" fontId="23" fillId="0" borderId="50" xfId="0" applyFont="1" applyBorder="1" applyAlignment="1" applyProtection="1">
      <alignment horizontal="right" vertical="center" indent="2"/>
    </xf>
    <xf numFmtId="176" fontId="23" fillId="0" borderId="31" xfId="0" applyNumberFormat="1" applyFont="1" applyBorder="1" applyAlignment="1" applyProtection="1">
      <alignment vertical="center" shrinkToFit="1"/>
    </xf>
    <xf numFmtId="0" fontId="40" fillId="0" borderId="0" xfId="0" applyFont="1" applyAlignment="1" applyProtection="1">
      <alignment horizontal="left" vertical="center"/>
    </xf>
    <xf numFmtId="0" fontId="40" fillId="0" borderId="0" xfId="0" applyFont="1" applyAlignment="1" applyProtection="1">
      <alignment horizontal="left"/>
    </xf>
    <xf numFmtId="0" fontId="23" fillId="0" borderId="0" xfId="0" applyFont="1" applyAlignment="1" applyProtection="1">
      <alignment horizontal="centerContinuous" vertical="center"/>
    </xf>
    <xf numFmtId="0" fontId="23" fillId="0" borderId="0" xfId="0" applyFont="1" applyAlignment="1" applyProtection="1">
      <alignment horizontal="right" vertical="center" indent="2"/>
    </xf>
    <xf numFmtId="0" fontId="14" fillId="0" borderId="0" xfId="0" applyFont="1" applyProtection="1">
      <alignment vertical="center"/>
    </xf>
    <xf numFmtId="176" fontId="46" fillId="0" borderId="0" xfId="0" applyNumberFormat="1" applyFont="1" applyAlignment="1" applyProtection="1">
      <alignment horizontal="center" vertical="center" shrinkToFit="1"/>
    </xf>
    <xf numFmtId="0" fontId="0" fillId="0" borderId="0" xfId="0" applyAlignment="1" applyProtection="1">
      <alignment horizontal="centerContinuous" vertical="center"/>
    </xf>
    <xf numFmtId="176" fontId="2" fillId="0" borderId="0" xfId="0" applyNumberFormat="1" applyFont="1" applyAlignment="1" applyProtection="1">
      <alignment vertical="center" wrapText="1" shrinkToFit="1"/>
    </xf>
    <xf numFmtId="0" fontId="14" fillId="0" borderId="0" xfId="0" applyFont="1" applyAlignment="1" applyProtection="1">
      <alignment horizontal="left" vertical="center" indent="1"/>
    </xf>
    <xf numFmtId="38" fontId="0" fillId="0" borderId="0" xfId="4" applyFont="1" applyProtection="1">
      <alignment vertical="center"/>
    </xf>
    <xf numFmtId="38" fontId="0" fillId="0" borderId="0" xfId="4" applyFont="1" applyFill="1" applyProtection="1">
      <alignment vertical="center"/>
    </xf>
    <xf numFmtId="0" fontId="14" fillId="0" borderId="0" xfId="0" applyFont="1" applyAlignment="1" applyProtection="1">
      <alignment horizontal="left" vertical="center" indent="3"/>
    </xf>
    <xf numFmtId="0" fontId="0" fillId="0" borderId="0" xfId="0" applyAlignment="1" applyProtection="1">
      <alignment horizontal="left" vertical="center" indent="3"/>
    </xf>
    <xf numFmtId="0" fontId="14" fillId="0" borderId="0" xfId="0" applyFont="1" applyAlignment="1" applyProtection="1">
      <alignment horizontal="center" vertical="center"/>
    </xf>
    <xf numFmtId="0" fontId="12" fillId="4" borderId="0" xfId="0" applyFont="1" applyFill="1" applyProtection="1">
      <alignment vertical="center"/>
    </xf>
    <xf numFmtId="0" fontId="49" fillId="4" borderId="0" xfId="0" applyFont="1" applyFill="1" applyAlignment="1" applyProtection="1">
      <alignment horizontal="right" vertical="center"/>
    </xf>
    <xf numFmtId="0" fontId="15" fillId="4" borderId="0" xfId="0" applyFont="1" applyFill="1" applyAlignment="1" applyProtection="1">
      <alignment horizontal="right"/>
    </xf>
    <xf numFmtId="0" fontId="15" fillId="4" borderId="51" xfId="0" applyFont="1" applyFill="1" applyBorder="1" applyAlignment="1" applyProtection="1">
      <alignment horizontal="center" vertical="center"/>
    </xf>
    <xf numFmtId="0" fontId="15" fillId="4" borderId="49" xfId="0" applyFont="1" applyFill="1" applyBorder="1" applyAlignment="1" applyProtection="1">
      <alignment horizontal="center" vertical="center"/>
    </xf>
    <xf numFmtId="0" fontId="15" fillId="4" borderId="49" xfId="0" applyFont="1" applyFill="1" applyBorder="1" applyAlignment="1" applyProtection="1">
      <alignment horizontal="right" vertical="center" wrapText="1"/>
    </xf>
    <xf numFmtId="0" fontId="15" fillId="4" borderId="0" xfId="0" applyFont="1" applyFill="1" applyAlignment="1" applyProtection="1">
      <alignment vertical="center" wrapText="1"/>
    </xf>
    <xf numFmtId="0" fontId="12" fillId="4" borderId="5" xfId="0" applyFont="1" applyFill="1" applyBorder="1" applyAlignment="1" applyProtection="1">
      <alignment horizontal="right" vertical="center"/>
    </xf>
    <xf numFmtId="177" fontId="12" fillId="4" borderId="0" xfId="0" applyNumberFormat="1" applyFont="1" applyFill="1" applyAlignment="1" applyProtection="1">
      <alignment vertical="center" shrinkToFit="1"/>
    </xf>
    <xf numFmtId="0" fontId="12" fillId="4" borderId="23" xfId="0" applyFont="1" applyFill="1" applyBorder="1" applyProtection="1">
      <alignment vertical="center"/>
    </xf>
    <xf numFmtId="0" fontId="12" fillId="4" borderId="28" xfId="0" applyFont="1" applyFill="1" applyBorder="1" applyProtection="1">
      <alignment vertical="center"/>
    </xf>
    <xf numFmtId="0" fontId="12" fillId="4" borderId="28" xfId="0" applyFont="1" applyFill="1" applyBorder="1" applyAlignment="1" applyProtection="1">
      <alignment horizontal="right" vertical="center"/>
    </xf>
    <xf numFmtId="0" fontId="15" fillId="4" borderId="28" xfId="0" applyFont="1" applyFill="1" applyBorder="1" applyAlignment="1" applyProtection="1">
      <alignment horizontal="left" vertical="center"/>
    </xf>
    <xf numFmtId="177" fontId="12" fillId="4" borderId="28" xfId="0" applyNumberFormat="1" applyFont="1" applyFill="1" applyBorder="1" applyAlignment="1" applyProtection="1">
      <alignment vertical="center" shrinkToFit="1"/>
    </xf>
    <xf numFmtId="0" fontId="12" fillId="0" borderId="23" xfId="0" applyFont="1" applyBorder="1" applyProtection="1">
      <alignment vertical="center"/>
    </xf>
    <xf numFmtId="0" fontId="12" fillId="0" borderId="28" xfId="0" applyFont="1" applyBorder="1" applyProtection="1">
      <alignment vertical="center"/>
    </xf>
    <xf numFmtId="177" fontId="12" fillId="4" borderId="26" xfId="0" applyNumberFormat="1" applyFont="1" applyFill="1" applyBorder="1" applyAlignment="1" applyProtection="1">
      <alignment vertical="center" shrinkToFit="1"/>
    </xf>
    <xf numFmtId="0" fontId="12" fillId="0" borderId="27" xfId="0" applyFont="1" applyBorder="1" applyProtection="1">
      <alignment vertical="center"/>
    </xf>
    <xf numFmtId="0" fontId="12" fillId="0" borderId="0" xfId="0" applyFont="1" applyAlignment="1" applyProtection="1">
      <alignment horizontal="center" vertical="center"/>
    </xf>
    <xf numFmtId="177" fontId="12" fillId="4" borderId="16" xfId="0" applyNumberFormat="1" applyFont="1" applyFill="1" applyBorder="1" applyAlignment="1" applyProtection="1">
      <alignment vertical="center" shrinkToFit="1"/>
    </xf>
    <xf numFmtId="3" fontId="12" fillId="6" borderId="31" xfId="0" applyNumberFormat="1" applyFont="1" applyFill="1" applyBorder="1" applyAlignment="1" applyProtection="1">
      <alignment horizontal="center" vertical="center"/>
    </xf>
    <xf numFmtId="0" fontId="12" fillId="6" borderId="31" xfId="0" applyFont="1" applyFill="1" applyBorder="1" applyAlignment="1" applyProtection="1">
      <alignment horizontal="center" vertical="center"/>
    </xf>
    <xf numFmtId="0" fontId="12" fillId="0" borderId="8" xfId="0" applyFont="1" applyBorder="1" applyProtection="1">
      <alignment vertical="center"/>
    </xf>
    <xf numFmtId="0" fontId="12" fillId="0" borderId="9" xfId="0" applyFont="1" applyBorder="1" applyProtection="1">
      <alignment vertical="center"/>
    </xf>
    <xf numFmtId="177" fontId="12" fillId="4" borderId="9" xfId="0" applyNumberFormat="1" applyFont="1" applyFill="1" applyBorder="1" applyAlignment="1" applyProtection="1">
      <alignment vertical="center" shrinkToFit="1"/>
    </xf>
    <xf numFmtId="177" fontId="12" fillId="4" borderId="10" xfId="0" applyNumberFormat="1" applyFont="1" applyFill="1" applyBorder="1" applyAlignment="1" applyProtection="1">
      <alignment vertical="center" shrinkToFit="1"/>
    </xf>
    <xf numFmtId="0" fontId="12" fillId="4" borderId="0" xfId="0" applyFont="1" applyFill="1" applyAlignment="1" applyProtection="1">
      <alignment horizontal="right" vertical="center"/>
    </xf>
    <xf numFmtId="0" fontId="15" fillId="4" borderId="0" xfId="0" applyFont="1" applyFill="1" applyAlignment="1" applyProtection="1">
      <alignment horizontal="left" vertical="center"/>
    </xf>
    <xf numFmtId="0" fontId="12" fillId="4" borderId="0" xfId="0" applyFont="1" applyFill="1" applyAlignment="1" applyProtection="1">
      <alignment horizontal="left" vertical="center"/>
    </xf>
    <xf numFmtId="0" fontId="12" fillId="4" borderId="0" xfId="0" applyFont="1" applyFill="1" applyAlignment="1" applyProtection="1">
      <alignment horizontal="right"/>
    </xf>
    <xf numFmtId="0" fontId="11" fillId="0" borderId="0" xfId="0" applyFont="1" applyAlignment="1" applyProtection="1">
      <alignment vertical="center" shrinkToFit="1"/>
    </xf>
    <xf numFmtId="0" fontId="12" fillId="0" borderId="0" xfId="0" applyFont="1" applyAlignment="1" applyProtection="1">
      <alignment vertical="center" wrapText="1"/>
    </xf>
    <xf numFmtId="177" fontId="12" fillId="0" borderId="0" xfId="0" applyNumberFormat="1" applyFont="1" applyProtection="1">
      <alignment vertical="center"/>
    </xf>
    <xf numFmtId="0" fontId="12" fillId="0" borderId="0" xfId="0" applyFont="1" applyAlignment="1" applyProtection="1">
      <alignment horizontal="center" vertical="center" wrapText="1"/>
    </xf>
    <xf numFmtId="177" fontId="5" fillId="0" borderId="0" xfId="0" applyNumberFormat="1" applyFont="1" applyAlignment="1" applyProtection="1">
      <alignment horizontal="right" vertical="center" wrapText="1"/>
    </xf>
    <xf numFmtId="0" fontId="11" fillId="0" borderId="0" xfId="0" applyFont="1" applyProtection="1">
      <alignment vertical="center"/>
    </xf>
    <xf numFmtId="177" fontId="15" fillId="4" borderId="0" xfId="0" applyNumberFormat="1" applyFont="1" applyFill="1" applyAlignment="1" applyProtection="1">
      <alignment vertical="center" shrinkToFit="1"/>
    </xf>
    <xf numFmtId="0" fontId="15" fillId="4" borderId="4" xfId="0" applyFont="1" applyFill="1" applyBorder="1" applyAlignment="1" applyProtection="1">
      <alignment horizontal="left" vertical="center"/>
    </xf>
    <xf numFmtId="0" fontId="12" fillId="0" borderId="4" xfId="0" applyFont="1" applyBorder="1" applyAlignment="1" applyProtection="1">
      <alignment vertical="center" shrinkToFit="1"/>
    </xf>
    <xf numFmtId="3" fontId="12" fillId="4" borderId="4" xfId="0" applyNumberFormat="1" applyFont="1" applyFill="1" applyBorder="1" applyProtection="1">
      <alignment vertical="center"/>
    </xf>
    <xf numFmtId="0" fontId="12" fillId="0" borderId="4" xfId="0" applyFont="1" applyBorder="1" applyAlignment="1" applyProtection="1">
      <alignment horizontal="center" vertical="center"/>
    </xf>
    <xf numFmtId="0" fontId="12" fillId="0" borderId="0" xfId="0" applyFont="1" applyAlignment="1" applyProtection="1">
      <alignment horizontal="left" vertical="center" indent="3"/>
    </xf>
    <xf numFmtId="0" fontId="21" fillId="4" borderId="0" xfId="0" applyFont="1" applyFill="1" applyAlignment="1" applyProtection="1">
      <alignment horizontal="centerContinuous" vertical="center"/>
    </xf>
    <xf numFmtId="0" fontId="22" fillId="4" borderId="0" xfId="0" applyFont="1" applyFill="1" applyAlignment="1" applyProtection="1">
      <alignment horizontal="centerContinuous" vertical="center"/>
    </xf>
    <xf numFmtId="0" fontId="23" fillId="4" borderId="0" xfId="0" applyFont="1" applyFill="1" applyProtection="1">
      <alignment vertical="center"/>
    </xf>
    <xf numFmtId="0" fontId="47" fillId="5" borderId="4" xfId="0" applyFont="1" applyFill="1" applyBorder="1" applyAlignment="1" applyProtection="1">
      <alignment horizontal="center" vertical="center"/>
    </xf>
    <xf numFmtId="0" fontId="5" fillId="4" borderId="5" xfId="0" applyFont="1" applyFill="1" applyBorder="1" applyAlignment="1" applyProtection="1">
      <alignment horizontal="left" vertical="center" indent="1"/>
    </xf>
    <xf numFmtId="0" fontId="0" fillId="4" borderId="7" xfId="0" applyFill="1" applyBorder="1" applyProtection="1">
      <alignment vertical="center"/>
    </xf>
    <xf numFmtId="0" fontId="0" fillId="4" borderId="6" xfId="0" applyFill="1" applyBorder="1" applyProtection="1">
      <alignment vertical="center"/>
    </xf>
    <xf numFmtId="0" fontId="4" fillId="4" borderId="5" xfId="0" applyFont="1" applyFill="1" applyBorder="1" applyAlignment="1" applyProtection="1">
      <alignment horizontal="left" vertical="center" indent="1"/>
    </xf>
    <xf numFmtId="0" fontId="24" fillId="4" borderId="28" xfId="0" applyFont="1" applyFill="1" applyBorder="1" applyAlignment="1" applyProtection="1">
      <alignment horizontal="left" vertical="center" wrapText="1"/>
    </xf>
    <xf numFmtId="0" fontId="24" fillId="4" borderId="26" xfId="0" applyFont="1" applyFill="1" applyBorder="1" applyAlignment="1" applyProtection="1">
      <alignment horizontal="left" vertical="center" wrapText="1"/>
    </xf>
    <xf numFmtId="0" fontId="24" fillId="4" borderId="19" xfId="0" applyFont="1" applyFill="1" applyBorder="1" applyAlignment="1" applyProtection="1">
      <alignment horizontal="left" vertical="center"/>
    </xf>
    <xf numFmtId="0" fontId="24" fillId="4" borderId="19" xfId="0" applyFont="1" applyFill="1" applyBorder="1" applyAlignment="1" applyProtection="1">
      <alignment horizontal="left" vertical="center" wrapText="1"/>
    </xf>
    <xf numFmtId="0" fontId="24" fillId="4" borderId="20" xfId="0" applyFont="1" applyFill="1" applyBorder="1" applyAlignment="1" applyProtection="1">
      <alignment horizontal="left" vertical="center" wrapText="1"/>
    </xf>
    <xf numFmtId="0" fontId="24" fillId="4" borderId="34" xfId="0" applyFont="1" applyFill="1" applyBorder="1" applyAlignment="1" applyProtection="1">
      <alignment horizontal="left" vertical="center"/>
    </xf>
    <xf numFmtId="0" fontId="24" fillId="4" borderId="34" xfId="0" applyFont="1" applyFill="1" applyBorder="1" applyAlignment="1" applyProtection="1">
      <alignment horizontal="left" vertical="center" wrapText="1"/>
    </xf>
    <xf numFmtId="0" fontId="24" fillId="4" borderId="60" xfId="0" applyFont="1" applyFill="1" applyBorder="1" applyAlignment="1" applyProtection="1">
      <alignment horizontal="left" vertical="center" wrapText="1"/>
    </xf>
    <xf numFmtId="0" fontId="24" fillId="4" borderId="61" xfId="0" applyFont="1" applyFill="1" applyBorder="1" applyAlignment="1" applyProtection="1">
      <alignment horizontal="left" vertical="center"/>
    </xf>
    <xf numFmtId="0" fontId="24" fillId="4" borderId="61" xfId="0" applyFont="1" applyFill="1" applyBorder="1" applyAlignment="1" applyProtection="1">
      <alignment horizontal="left" vertical="center" wrapText="1"/>
    </xf>
    <xf numFmtId="0" fontId="24" fillId="4" borderId="62" xfId="0" applyFont="1" applyFill="1" applyBorder="1" applyAlignment="1" applyProtection="1">
      <alignment horizontal="left" vertical="center" wrapText="1"/>
    </xf>
    <xf numFmtId="0" fontId="0" fillId="2" borderId="80" xfId="0" applyFill="1" applyBorder="1" applyAlignment="1" applyProtection="1">
      <alignment horizontal="center" vertical="center"/>
      <protection locked="0"/>
    </xf>
    <xf numFmtId="0" fontId="48" fillId="0" borderId="0" xfId="0" applyFont="1" applyProtection="1">
      <alignment vertical="center"/>
    </xf>
    <xf numFmtId="0" fontId="16" fillId="0" borderId="0" xfId="0" applyFont="1" applyBorder="1" applyAlignment="1" applyProtection="1">
      <alignment wrapText="1"/>
    </xf>
    <xf numFmtId="0" fontId="16" fillId="0" borderId="0" xfId="0" applyFont="1" applyBorder="1" applyAlignment="1" applyProtection="1"/>
    <xf numFmtId="0" fontId="0" fillId="4" borderId="27" xfId="0" applyFill="1" applyBorder="1" applyAlignment="1" applyProtection="1">
      <alignment horizontal="left"/>
    </xf>
    <xf numFmtId="0" fontId="0" fillId="0" borderId="0" xfId="0" applyAlignment="1" applyProtection="1">
      <alignment horizontal="center" vertical="center"/>
    </xf>
    <xf numFmtId="0" fontId="0" fillId="0" borderId="6" xfId="0" applyBorder="1" applyAlignment="1" applyProtection="1">
      <alignment horizontal="center" vertical="center"/>
    </xf>
    <xf numFmtId="0" fontId="0" fillId="2" borderId="7" xfId="0" applyFill="1" applyBorder="1" applyAlignment="1" applyProtection="1">
      <alignment horizontal="center" vertical="center" shrinkToFit="1"/>
    </xf>
    <xf numFmtId="0" fontId="0" fillId="2" borderId="7" xfId="0"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vertical="center" wrapText="1"/>
    </xf>
    <xf numFmtId="0" fontId="0" fillId="2" borderId="9" xfId="0" applyFill="1" applyBorder="1" applyAlignment="1" applyProtection="1">
      <alignment vertical="center" shrinkToFit="1"/>
      <protection locked="0"/>
    </xf>
    <xf numFmtId="49" fontId="0" fillId="2" borderId="9" xfId="0" applyNumberFormat="1" applyFill="1" applyBorder="1" applyAlignment="1" applyProtection="1">
      <alignment vertical="center" shrinkToFit="1"/>
      <protection locked="0"/>
    </xf>
    <xf numFmtId="49" fontId="26" fillId="0" borderId="0" xfId="0" applyNumberFormat="1" applyFont="1" applyAlignment="1" applyProtection="1">
      <alignment horizontal="left" vertical="center"/>
    </xf>
    <xf numFmtId="49" fontId="26" fillId="0" borderId="16" xfId="0" applyNumberFormat="1" applyFont="1" applyBorder="1" applyAlignment="1" applyProtection="1">
      <alignment horizontal="left" vertical="center"/>
    </xf>
    <xf numFmtId="49" fontId="0" fillId="2" borderId="9" xfId="0" applyNumberFormat="1"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0" borderId="44" xfId="0" applyBorder="1" applyAlignment="1" applyProtection="1">
      <alignment horizontal="center" vertical="center" shrinkToFit="1"/>
    </xf>
    <xf numFmtId="0" fontId="0" fillId="0" borderId="45" xfId="0" applyBorder="1" applyAlignment="1" applyProtection="1">
      <alignment horizontal="center" vertical="center" shrinkToFit="1"/>
    </xf>
    <xf numFmtId="3" fontId="0" fillId="2" borderId="5" xfId="0" applyNumberFormat="1" applyFill="1" applyBorder="1" applyAlignment="1" applyProtection="1">
      <alignment horizontal="right" vertical="center"/>
      <protection locked="0"/>
    </xf>
    <xf numFmtId="3" fontId="0" fillId="2" borderId="7" xfId="0" applyNumberFormat="1" applyFill="1" applyBorder="1" applyAlignment="1" applyProtection="1">
      <alignment horizontal="right" vertical="center"/>
      <protection locked="0"/>
    </xf>
    <xf numFmtId="0" fontId="24" fillId="0" borderId="5" xfId="0" applyFont="1" applyBorder="1" applyAlignment="1" applyProtection="1">
      <alignment vertical="center" wrapText="1"/>
    </xf>
    <xf numFmtId="0" fontId="24" fillId="0" borderId="7" xfId="0" applyFont="1" applyBorder="1" applyAlignment="1" applyProtection="1">
      <alignment vertical="center" wrapText="1"/>
    </xf>
    <xf numFmtId="0" fontId="24" fillId="0" borderId="6" xfId="0" applyFont="1" applyBorder="1" applyAlignment="1" applyProtection="1">
      <alignment vertical="center" wrapText="1"/>
    </xf>
    <xf numFmtId="0" fontId="24" fillId="0" borderId="7" xfId="0" applyFont="1" applyBorder="1" applyAlignment="1" applyProtection="1">
      <alignment horizontal="left" vertical="center" shrinkToFit="1"/>
    </xf>
    <xf numFmtId="0" fontId="24" fillId="0" borderId="6" xfId="0" applyFont="1" applyBorder="1" applyAlignment="1" applyProtection="1">
      <alignment horizontal="left" vertical="center" shrinkToFit="1"/>
    </xf>
    <xf numFmtId="0" fontId="0" fillId="2" borderId="5" xfId="0" applyFill="1" applyBorder="1" applyProtection="1">
      <alignment vertical="center"/>
      <protection locked="0"/>
    </xf>
    <xf numFmtId="0" fontId="0" fillId="2" borderId="7" xfId="0" applyFill="1" applyBorder="1" applyProtection="1">
      <alignment vertical="center"/>
      <protection locked="0"/>
    </xf>
    <xf numFmtId="0" fontId="0" fillId="2" borderId="6" xfId="0" applyFill="1" applyBorder="1" applyProtection="1">
      <alignment vertical="center"/>
      <protection locked="0"/>
    </xf>
    <xf numFmtId="0" fontId="0" fillId="2" borderId="46" xfId="0" applyFill="1" applyBorder="1" applyProtection="1">
      <alignment vertical="center"/>
      <protection locked="0"/>
    </xf>
    <xf numFmtId="0" fontId="0" fillId="2" borderId="4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40" xfId="0" applyFill="1" applyBorder="1" applyAlignment="1" applyProtection="1">
      <alignment horizontal="left" vertical="center"/>
      <protection locked="0"/>
    </xf>
    <xf numFmtId="0" fontId="0" fillId="0" borderId="22" xfId="0" applyBorder="1" applyAlignment="1" applyProtection="1">
      <alignment horizontal="distributed" vertical="center" indent="1"/>
    </xf>
    <xf numFmtId="0" fontId="0" fillId="0" borderId="25" xfId="0" applyBorder="1" applyAlignment="1" applyProtection="1">
      <alignment horizontal="distributed" vertical="center" indent="1"/>
    </xf>
    <xf numFmtId="0" fontId="0" fillId="0" borderId="22" xfId="0" applyBorder="1" applyAlignment="1" applyProtection="1">
      <alignment horizontal="center" vertical="center" shrinkToFit="1"/>
    </xf>
    <xf numFmtId="0" fontId="0" fillId="0" borderId="25" xfId="0" applyBorder="1" applyAlignment="1" applyProtection="1">
      <alignment horizontal="center" vertical="center" shrinkToFit="1"/>
    </xf>
    <xf numFmtId="0" fontId="25" fillId="2" borderId="17" xfId="2" applyFill="1" applyBorder="1" applyAlignment="1" applyProtection="1">
      <alignment vertical="center"/>
      <protection locked="0"/>
    </xf>
    <xf numFmtId="0" fontId="12" fillId="2" borderId="39" xfId="2" applyFont="1" applyFill="1" applyBorder="1" applyAlignment="1" applyProtection="1">
      <alignment vertical="center"/>
      <protection locked="0"/>
    </xf>
    <xf numFmtId="0" fontId="12" fillId="2" borderId="41" xfId="2" applyFont="1" applyFill="1" applyBorder="1" applyAlignment="1" applyProtection="1">
      <alignment vertical="center"/>
      <protection locked="0"/>
    </xf>
    <xf numFmtId="0" fontId="0" fillId="2" borderId="40" xfId="0" applyFill="1" applyBorder="1" applyProtection="1">
      <alignment vertical="center"/>
      <protection locked="0"/>
    </xf>
    <xf numFmtId="0" fontId="0" fillId="0" borderId="4"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22" xfId="0" applyBorder="1" applyAlignment="1" applyProtection="1">
      <alignment horizontal="distributed" vertical="center" wrapText="1"/>
    </xf>
    <xf numFmtId="0" fontId="0" fillId="0" borderId="24" xfId="0" applyBorder="1" applyAlignment="1" applyProtection="1">
      <alignment horizontal="distributed" vertical="center" wrapText="1"/>
    </xf>
    <xf numFmtId="0" fontId="0" fillId="0" borderId="25" xfId="0" applyBorder="1" applyAlignment="1" applyProtection="1">
      <alignment horizontal="distributed" vertical="center" wrapText="1"/>
    </xf>
    <xf numFmtId="0" fontId="0" fillId="0" borderId="4" xfId="0" applyBorder="1" applyAlignment="1" applyProtection="1">
      <alignment horizontal="distributed" vertical="center" indent="1"/>
    </xf>
    <xf numFmtId="0" fontId="0" fillId="2" borderId="47"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5" borderId="48" xfId="0" applyFill="1" applyBorder="1" applyAlignment="1" applyProtection="1">
      <alignment horizontal="left" vertical="center"/>
    </xf>
    <xf numFmtId="0" fontId="0" fillId="5" borderId="9" xfId="0" applyFill="1" applyBorder="1" applyAlignment="1" applyProtection="1">
      <alignment horizontal="left" vertical="center"/>
    </xf>
    <xf numFmtId="0" fontId="0" fillId="5" borderId="10" xfId="0" applyFill="1" applyBorder="1" applyAlignment="1" applyProtection="1">
      <alignment horizontal="left" vertical="center"/>
    </xf>
    <xf numFmtId="0" fontId="24" fillId="0" borderId="40" xfId="0" applyFont="1" applyBorder="1" applyAlignment="1" applyProtection="1">
      <alignment horizontal="left" vertical="center" shrinkToFit="1"/>
    </xf>
    <xf numFmtId="0" fontId="0" fillId="5" borderId="46" xfId="0" applyFill="1" applyBorder="1" applyAlignment="1" applyProtection="1">
      <alignment horizontal="left" vertical="center"/>
    </xf>
    <xf numFmtId="0" fontId="0" fillId="5" borderId="7" xfId="0" applyFill="1" applyBorder="1" applyAlignment="1" applyProtection="1">
      <alignment horizontal="left" vertical="center"/>
    </xf>
    <xf numFmtId="0" fontId="0" fillId="5" borderId="6" xfId="0" applyFill="1" applyBorder="1" applyAlignment="1" applyProtection="1">
      <alignment horizontal="left" vertical="center"/>
    </xf>
    <xf numFmtId="0" fontId="0" fillId="2" borderId="64" xfId="0" applyFill="1" applyBorder="1" applyAlignment="1" applyProtection="1">
      <alignment horizontal="left" vertical="center" shrinkToFit="1"/>
      <protection locked="0"/>
    </xf>
    <xf numFmtId="0" fontId="0" fillId="2" borderId="54" xfId="0" applyFill="1" applyBorder="1" applyAlignment="1" applyProtection="1">
      <alignment horizontal="left" vertical="center" shrinkToFit="1"/>
      <protection locked="0"/>
    </xf>
    <xf numFmtId="0" fontId="0" fillId="2" borderId="65" xfId="0" applyFill="1" applyBorder="1" applyAlignment="1" applyProtection="1">
      <alignment horizontal="left" vertical="center" shrinkToFit="1"/>
      <protection locked="0"/>
    </xf>
    <xf numFmtId="0" fontId="0" fillId="2" borderId="5"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xf numFmtId="0" fontId="0" fillId="0" borderId="23" xfId="0" applyBorder="1" applyAlignment="1" applyProtection="1">
      <alignment horizontal="center" vertical="center"/>
    </xf>
    <xf numFmtId="0" fontId="0" fillId="0" borderId="8" xfId="0" applyBorder="1" applyAlignment="1" applyProtection="1">
      <alignment horizontal="center" vertical="center"/>
    </xf>
    <xf numFmtId="0" fontId="0" fillId="5" borderId="66" xfId="0" applyFill="1" applyBorder="1" applyAlignment="1" applyProtection="1">
      <alignment horizontal="left" vertical="center"/>
    </xf>
    <xf numFmtId="0" fontId="0" fillId="5" borderId="61" xfId="0" applyFill="1" applyBorder="1" applyAlignment="1" applyProtection="1">
      <alignment horizontal="left" vertical="center"/>
    </xf>
    <xf numFmtId="0" fontId="0" fillId="5" borderId="62" xfId="0" applyFill="1" applyBorder="1" applyAlignment="1" applyProtection="1">
      <alignment horizontal="left" vertical="center"/>
    </xf>
    <xf numFmtId="0" fontId="0" fillId="2" borderId="48"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0" borderId="23" xfId="0" applyBorder="1" applyAlignment="1" applyProtection="1">
      <alignment horizontal="distributed" vertical="center" indent="1"/>
    </xf>
    <xf numFmtId="0" fontId="0" fillId="0" borderId="27" xfId="0" applyBorder="1" applyAlignment="1" applyProtection="1">
      <alignment horizontal="distributed" vertical="center" indent="1"/>
    </xf>
    <xf numFmtId="0" fontId="0" fillId="0" borderId="8" xfId="0" applyBorder="1" applyAlignment="1" applyProtection="1">
      <alignment horizontal="distributed" vertical="center" indent="1"/>
    </xf>
    <xf numFmtId="3" fontId="0" fillId="5" borderId="5" xfId="0" applyNumberFormat="1" applyFill="1" applyBorder="1" applyAlignment="1" applyProtection="1">
      <alignment horizontal="center" vertical="center"/>
    </xf>
    <xf numFmtId="3" fontId="0" fillId="5" borderId="7" xfId="0" applyNumberFormat="1" applyFill="1" applyBorder="1" applyAlignment="1" applyProtection="1">
      <alignment horizontal="center" vertical="center"/>
    </xf>
    <xf numFmtId="3" fontId="0" fillId="5" borderId="6" xfId="0" applyNumberFormat="1" applyFill="1" applyBorder="1" applyAlignment="1" applyProtection="1">
      <alignment horizontal="center" vertical="center"/>
    </xf>
    <xf numFmtId="0" fontId="24" fillId="0" borderId="5" xfId="0" applyFont="1" applyBorder="1" applyAlignment="1" applyProtection="1">
      <alignment horizontal="left" vertical="center" wrapText="1"/>
    </xf>
    <xf numFmtId="0" fontId="24" fillId="0" borderId="7" xfId="0" applyFont="1" applyBorder="1" applyAlignment="1" applyProtection="1">
      <alignment horizontal="left" vertical="center" wrapText="1"/>
    </xf>
    <xf numFmtId="0" fontId="24" fillId="0" borderId="6" xfId="0" applyFont="1" applyBorder="1" applyAlignment="1" applyProtection="1">
      <alignment horizontal="left" vertical="center" wrapText="1"/>
    </xf>
    <xf numFmtId="0" fontId="0" fillId="0" borderId="22" xfId="0" applyBorder="1" applyAlignment="1" applyProtection="1">
      <alignment horizontal="distributed" vertical="center"/>
    </xf>
    <xf numFmtId="0" fontId="0" fillId="0" borderId="25" xfId="0" applyBorder="1" applyAlignment="1" applyProtection="1">
      <alignment horizontal="distributed" vertical="center"/>
    </xf>
    <xf numFmtId="0" fontId="0" fillId="2" borderId="17" xfId="0"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0" fontId="0" fillId="0" borderId="42" xfId="0" applyBorder="1" applyAlignment="1" applyProtection="1">
      <alignment horizontal="center" vertical="center"/>
    </xf>
    <xf numFmtId="0" fontId="0" fillId="0" borderId="43" xfId="0" applyBorder="1" applyAlignment="1" applyProtection="1">
      <alignment horizontal="center" vertical="center"/>
    </xf>
    <xf numFmtId="0" fontId="24" fillId="0" borderId="39" xfId="0" applyFont="1" applyBorder="1" applyAlignment="1" applyProtection="1">
      <alignment horizontal="left" vertical="center" shrinkToFit="1"/>
    </xf>
    <xf numFmtId="0" fontId="24" fillId="0" borderId="21" xfId="0" applyFont="1" applyBorder="1" applyAlignment="1" applyProtection="1">
      <alignment horizontal="left" vertical="center" shrinkToFit="1"/>
    </xf>
    <xf numFmtId="0" fontId="16" fillId="0" borderId="9" xfId="0" applyFont="1" applyBorder="1" applyAlignment="1" applyProtection="1">
      <alignment horizontal="left" vertical="center" wrapText="1"/>
    </xf>
    <xf numFmtId="0" fontId="16" fillId="0" borderId="12" xfId="0" applyFont="1" applyBorder="1" applyAlignment="1" applyProtection="1">
      <alignment horizontal="left" vertical="center" wrapText="1"/>
    </xf>
    <xf numFmtId="0" fontId="27" fillId="2" borderId="67" xfId="0" applyFont="1" applyFill="1" applyBorder="1" applyAlignment="1" applyProtection="1">
      <alignment horizontal="left" vertical="center" shrinkToFit="1"/>
      <protection locked="0"/>
    </xf>
    <xf numFmtId="0" fontId="27" fillId="2" borderId="68" xfId="0" applyFont="1" applyFill="1" applyBorder="1" applyAlignment="1" applyProtection="1">
      <alignment horizontal="left" vertical="center" shrinkToFit="1"/>
      <protection locked="0"/>
    </xf>
    <xf numFmtId="0" fontId="27" fillId="2" borderId="55" xfId="0" applyFont="1" applyFill="1" applyBorder="1" applyAlignment="1" applyProtection="1">
      <alignment horizontal="left" vertical="center" shrinkToFit="1"/>
      <protection locked="0"/>
    </xf>
    <xf numFmtId="0" fontId="0" fillId="4" borderId="24" xfId="0" applyFill="1" applyBorder="1" applyAlignment="1" applyProtection="1">
      <alignment horizontal="left" vertical="center" textRotation="255"/>
    </xf>
    <xf numFmtId="0" fontId="0" fillId="0" borderId="4" xfId="0" applyBorder="1" applyAlignment="1" applyProtection="1">
      <alignment horizontal="center" vertical="center"/>
    </xf>
    <xf numFmtId="0" fontId="15" fillId="0" borderId="28" xfId="0" applyFont="1" applyBorder="1" applyAlignment="1" applyProtection="1">
      <alignment horizontal="right" vertical="top"/>
    </xf>
    <xf numFmtId="0" fontId="0" fillId="2" borderId="4" xfId="0" applyFill="1" applyBorder="1" applyAlignment="1" applyProtection="1">
      <alignment horizontal="left" vertical="center" wrapText="1"/>
      <protection locked="0"/>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28" fillId="4" borderId="23" xfId="0" applyFont="1" applyFill="1" applyBorder="1" applyAlignment="1" applyProtection="1">
      <alignment horizontal="left" vertical="center" wrapText="1"/>
    </xf>
    <xf numFmtId="0" fontId="28" fillId="4" borderId="28" xfId="0" applyFont="1" applyFill="1" applyBorder="1" applyAlignment="1" applyProtection="1">
      <alignment horizontal="left" vertical="center" wrapText="1"/>
    </xf>
    <xf numFmtId="0" fontId="28" fillId="4" borderId="26" xfId="0" applyFont="1" applyFill="1" applyBorder="1" applyAlignment="1" applyProtection="1">
      <alignment horizontal="left" vertical="center" wrapText="1"/>
    </xf>
    <xf numFmtId="0" fontId="0" fillId="4" borderId="23" xfId="0" applyFill="1" applyBorder="1" applyAlignment="1" applyProtection="1">
      <alignment horizontal="left" vertical="center"/>
    </xf>
    <xf numFmtId="0" fontId="0" fillId="4" borderId="28" xfId="0" applyFill="1" applyBorder="1" applyAlignment="1" applyProtection="1">
      <alignment horizontal="left" vertical="center"/>
    </xf>
    <xf numFmtId="0" fontId="0" fillId="4" borderId="26" xfId="0" applyFill="1" applyBorder="1" applyAlignment="1" applyProtection="1">
      <alignment horizontal="left" vertical="center"/>
    </xf>
    <xf numFmtId="0" fontId="28" fillId="2" borderId="27" xfId="0" applyFont="1" applyFill="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2" fillId="0" borderId="2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0" xfId="0"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28" xfId="0" applyFill="1" applyBorder="1" applyAlignment="1" applyProtection="1">
      <alignment horizontal="left" vertical="center"/>
      <protection locked="0"/>
    </xf>
    <xf numFmtId="0" fontId="0" fillId="2" borderId="26" xfId="0" applyFill="1" applyBorder="1" applyAlignment="1" applyProtection="1">
      <alignment horizontal="left" vertical="center"/>
      <protection locked="0"/>
    </xf>
    <xf numFmtId="0" fontId="16" fillId="0" borderId="0" xfId="0" applyFont="1" applyBorder="1" applyAlignment="1" applyProtection="1">
      <alignment horizontal="left" vertical="center" wrapText="1" shrinkToFit="1"/>
    </xf>
    <xf numFmtId="0" fontId="0" fillId="4" borderId="0" xfId="0" applyFill="1" applyAlignment="1" applyProtection="1">
      <alignment horizontal="left" vertical="center"/>
    </xf>
    <xf numFmtId="0" fontId="28" fillId="2" borderId="27" xfId="0" applyFont="1" applyFill="1" applyBorder="1" applyAlignment="1" applyProtection="1">
      <alignment horizontal="left" vertical="top" wrapText="1"/>
    </xf>
    <xf numFmtId="0" fontId="0" fillId="0" borderId="0" xfId="0" applyAlignment="1" applyProtection="1">
      <alignment horizontal="left" vertical="top" wrapText="1"/>
    </xf>
    <xf numFmtId="0" fontId="0" fillId="0" borderId="16" xfId="0" applyBorder="1" applyAlignment="1" applyProtection="1">
      <alignment horizontal="left" vertical="top" wrapText="1"/>
    </xf>
    <xf numFmtId="0" fontId="0" fillId="0" borderId="27" xfId="0" applyBorder="1" applyAlignment="1" applyProtection="1">
      <alignment horizontal="left" vertical="top" wrapText="1"/>
    </xf>
    <xf numFmtId="0" fontId="12" fillId="0" borderId="0" xfId="0" applyFont="1" applyAlignment="1" applyProtection="1">
      <alignment horizontal="left" vertical="top" wrapText="1"/>
    </xf>
    <xf numFmtId="0" fontId="12" fillId="0" borderId="16" xfId="0" applyFont="1" applyBorder="1" applyAlignment="1" applyProtection="1">
      <alignment horizontal="left" vertical="top" wrapText="1"/>
    </xf>
    <xf numFmtId="0" fontId="12" fillId="0" borderId="27" xfId="0" applyFont="1" applyBorder="1" applyAlignment="1" applyProtection="1">
      <alignment horizontal="left" vertical="top" wrapText="1"/>
    </xf>
    <xf numFmtId="0" fontId="12" fillId="0" borderId="8" xfId="0" applyFont="1" applyBorder="1" applyAlignment="1" applyProtection="1">
      <alignment horizontal="left" vertical="top" wrapText="1"/>
    </xf>
    <xf numFmtId="0" fontId="12" fillId="0" borderId="9" xfId="0" applyFont="1" applyBorder="1" applyAlignment="1" applyProtection="1">
      <alignment horizontal="left" vertical="top" wrapText="1"/>
    </xf>
    <xf numFmtId="0" fontId="12" fillId="0" borderId="10" xfId="0" applyFont="1" applyBorder="1" applyAlignment="1" applyProtection="1">
      <alignment horizontal="left" vertical="top" wrapText="1"/>
    </xf>
    <xf numFmtId="0" fontId="0" fillId="2" borderId="27" xfId="0" applyFill="1" applyBorder="1" applyAlignment="1" applyProtection="1">
      <alignment horizontal="left" vertical="top" wrapText="1"/>
    </xf>
    <xf numFmtId="0" fontId="0" fillId="2" borderId="0" xfId="0" applyFill="1" applyAlignment="1" applyProtection="1">
      <alignment horizontal="left" vertical="top"/>
    </xf>
    <xf numFmtId="0" fontId="0" fillId="2" borderId="16" xfId="0" applyFill="1" applyBorder="1" applyAlignment="1" applyProtection="1">
      <alignment horizontal="left" vertical="top"/>
    </xf>
    <xf numFmtId="0" fontId="0" fillId="2" borderId="27" xfId="0" applyFill="1" applyBorder="1" applyAlignment="1" applyProtection="1">
      <alignment horizontal="left" vertical="top"/>
    </xf>
    <xf numFmtId="0" fontId="0" fillId="2" borderId="8" xfId="0" applyFill="1" applyBorder="1" applyAlignment="1" applyProtection="1">
      <alignment horizontal="left" vertical="top"/>
    </xf>
    <xf numFmtId="0" fontId="0" fillId="2" borderId="9" xfId="0" applyFill="1" applyBorder="1" applyAlignment="1" applyProtection="1">
      <alignment horizontal="left" vertical="top"/>
    </xf>
    <xf numFmtId="0" fontId="0" fillId="2" borderId="10" xfId="0" applyFill="1" applyBorder="1" applyAlignment="1" applyProtection="1">
      <alignment horizontal="left" vertical="top"/>
    </xf>
    <xf numFmtId="0" fontId="0" fillId="2" borderId="4" xfId="0" applyFill="1" applyBorder="1" applyAlignment="1" applyProtection="1">
      <alignment horizontal="left" vertical="center" wrapText="1"/>
    </xf>
    <xf numFmtId="0" fontId="0" fillId="2" borderId="0" xfId="0" applyFill="1" applyAlignment="1" applyProtection="1">
      <alignment horizontal="left" vertical="top" wrapText="1"/>
    </xf>
    <xf numFmtId="0" fontId="0" fillId="2" borderId="16" xfId="0" applyFill="1" applyBorder="1" applyAlignment="1" applyProtection="1">
      <alignment horizontal="left" vertical="top" wrapText="1"/>
    </xf>
    <xf numFmtId="0" fontId="0" fillId="2" borderId="8" xfId="0" applyFill="1" applyBorder="1" applyAlignment="1" applyProtection="1">
      <alignment horizontal="left" vertical="top" wrapText="1"/>
    </xf>
    <xf numFmtId="0" fontId="0" fillId="2" borderId="9" xfId="0" applyFill="1" applyBorder="1" applyAlignment="1" applyProtection="1">
      <alignment horizontal="left" vertical="top" wrapText="1"/>
    </xf>
    <xf numFmtId="0" fontId="0" fillId="2" borderId="10" xfId="0" applyFill="1" applyBorder="1" applyAlignment="1" applyProtection="1">
      <alignment horizontal="left" vertical="top" wrapText="1"/>
    </xf>
    <xf numFmtId="0" fontId="0" fillId="2" borderId="28" xfId="0" applyFill="1" applyBorder="1" applyAlignment="1" applyProtection="1">
      <alignment horizontal="left" vertical="center"/>
    </xf>
    <xf numFmtId="0" fontId="0" fillId="2" borderId="26" xfId="0" applyFill="1" applyBorder="1" applyAlignment="1" applyProtection="1">
      <alignment horizontal="left" vertical="center"/>
    </xf>
    <xf numFmtId="0" fontId="0" fillId="0" borderId="0" xfId="0" applyAlignment="1">
      <alignment horizontal="left" vertical="top" wrapText="1"/>
    </xf>
    <xf numFmtId="0" fontId="1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6" fillId="2" borderId="28" xfId="1" applyFont="1" applyFill="1" applyBorder="1" applyAlignment="1" applyProtection="1">
      <alignment vertical="center" shrinkToFit="1"/>
      <protection locked="0"/>
    </xf>
    <xf numFmtId="0" fontId="16" fillId="2" borderId="26" xfId="1" applyFont="1" applyFill="1" applyBorder="1" applyAlignment="1" applyProtection="1">
      <alignment vertical="center" shrinkToFit="1"/>
      <protection locked="0"/>
    </xf>
    <xf numFmtId="0" fontId="16" fillId="2" borderId="0" xfId="1" applyFont="1" applyFill="1" applyAlignment="1" applyProtection="1">
      <alignment vertical="center" shrinkToFit="1"/>
      <protection locked="0"/>
    </xf>
    <xf numFmtId="0" fontId="16" fillId="2" borderId="16" xfId="1" applyFont="1" applyFill="1" applyBorder="1" applyAlignment="1" applyProtection="1">
      <alignment vertical="center" shrinkToFit="1"/>
      <protection locked="0"/>
    </xf>
    <xf numFmtId="0" fontId="16" fillId="2" borderId="28" xfId="1" applyFont="1" applyFill="1" applyBorder="1" applyAlignment="1" applyProtection="1">
      <alignment horizontal="left" vertical="center" shrinkToFit="1"/>
      <protection locked="0"/>
    </xf>
    <xf numFmtId="0" fontId="16" fillId="2" borderId="26" xfId="1" applyFont="1" applyFill="1" applyBorder="1" applyAlignment="1" applyProtection="1">
      <alignment horizontal="left" vertical="center" shrinkToFit="1"/>
      <protection locked="0"/>
    </xf>
    <xf numFmtId="0" fontId="16" fillId="2" borderId="0" xfId="1" applyFont="1" applyFill="1" applyAlignment="1" applyProtection="1">
      <alignment horizontal="left" vertical="center" shrinkToFit="1"/>
      <protection locked="0"/>
    </xf>
    <xf numFmtId="0" fontId="16" fillId="2" borderId="16" xfId="1" applyFont="1" applyFill="1" applyBorder="1" applyAlignment="1" applyProtection="1">
      <alignment horizontal="left" vertical="center" shrinkToFit="1"/>
      <protection locked="0"/>
    </xf>
    <xf numFmtId="0" fontId="16" fillId="2" borderId="8" xfId="1" applyFont="1" applyFill="1" applyBorder="1" applyAlignment="1" applyProtection="1">
      <alignment horizontal="center" vertical="center" shrinkToFit="1"/>
      <protection locked="0"/>
    </xf>
    <xf numFmtId="0" fontId="16" fillId="2" borderId="9" xfId="1" applyFont="1" applyFill="1" applyBorder="1" applyAlignment="1" applyProtection="1">
      <alignment horizontal="center" vertical="center" shrinkToFit="1"/>
      <protection locked="0"/>
    </xf>
    <xf numFmtId="0" fontId="16" fillId="2" borderId="10" xfId="1" applyFont="1" applyFill="1" applyBorder="1" applyAlignment="1" applyProtection="1">
      <alignment horizontal="center" vertical="center" shrinkToFit="1"/>
      <protection locked="0"/>
    </xf>
    <xf numFmtId="0" fontId="16" fillId="2" borderId="36" xfId="1" applyFont="1" applyFill="1" applyBorder="1" applyAlignment="1" applyProtection="1">
      <alignment horizontal="center" vertical="center" shrinkToFit="1"/>
      <protection locked="0"/>
    </xf>
    <xf numFmtId="0" fontId="16" fillId="2" borderId="37" xfId="1" applyFont="1" applyFill="1" applyBorder="1" applyAlignment="1" applyProtection="1">
      <alignment horizontal="center" vertical="center" shrinkToFit="1"/>
      <protection locked="0"/>
    </xf>
    <xf numFmtId="0" fontId="16" fillId="2" borderId="38" xfId="1" applyFont="1" applyFill="1" applyBorder="1" applyAlignment="1" applyProtection="1">
      <alignment horizontal="center" vertical="center" shrinkToFit="1"/>
      <protection locked="0"/>
    </xf>
    <xf numFmtId="0" fontId="16" fillId="2" borderId="22" xfId="1" applyFont="1" applyFill="1" applyBorder="1" applyProtection="1">
      <alignment vertical="center"/>
      <protection locked="0"/>
    </xf>
    <xf numFmtId="0" fontId="16" fillId="2" borderId="24" xfId="1" applyFont="1" applyFill="1" applyBorder="1" applyProtection="1">
      <alignment vertical="center"/>
      <protection locked="0"/>
    </xf>
    <xf numFmtId="0" fontId="16" fillId="2" borderId="26" xfId="1" applyFont="1" applyFill="1" applyBorder="1" applyProtection="1">
      <alignment vertical="center"/>
      <protection locked="0"/>
    </xf>
    <xf numFmtId="0" fontId="16" fillId="2" borderId="16" xfId="1" applyFont="1" applyFill="1" applyBorder="1" applyProtection="1">
      <alignment vertical="center"/>
      <protection locked="0"/>
    </xf>
    <xf numFmtId="0" fontId="16" fillId="2" borderId="28" xfId="1" applyFont="1" applyFill="1" applyBorder="1" applyAlignment="1" applyProtection="1">
      <alignment horizontal="center" vertical="center"/>
      <protection locked="0"/>
    </xf>
    <xf numFmtId="0" fontId="16" fillId="2" borderId="26" xfId="1" applyFont="1" applyFill="1" applyBorder="1" applyAlignment="1" applyProtection="1">
      <alignment horizontal="center" vertical="center"/>
      <protection locked="0"/>
    </xf>
    <xf numFmtId="0" fontId="16" fillId="2" borderId="0" xfId="1" applyFont="1" applyFill="1" applyAlignment="1" applyProtection="1">
      <alignment horizontal="center" vertical="center"/>
      <protection locked="0"/>
    </xf>
    <xf numFmtId="0" fontId="16" fillId="2" borderId="16" xfId="1" applyFont="1" applyFill="1" applyBorder="1" applyAlignment="1" applyProtection="1">
      <alignment horizontal="center" vertical="center"/>
      <protection locked="0"/>
    </xf>
    <xf numFmtId="0" fontId="16" fillId="2" borderId="9" xfId="1" applyFont="1" applyFill="1" applyBorder="1" applyAlignment="1" applyProtection="1">
      <alignment vertical="center" shrinkToFit="1"/>
      <protection locked="0"/>
    </xf>
    <xf numFmtId="0" fontId="16" fillId="2" borderId="10" xfId="1" applyFont="1" applyFill="1" applyBorder="1" applyAlignment="1" applyProtection="1">
      <alignment vertical="center" shrinkToFit="1"/>
      <protection locked="0"/>
    </xf>
    <xf numFmtId="0" fontId="16" fillId="2" borderId="9" xfId="1" applyFont="1" applyFill="1" applyBorder="1" applyAlignment="1" applyProtection="1">
      <alignment horizontal="left" vertical="center" shrinkToFit="1"/>
      <protection locked="0"/>
    </xf>
    <xf numFmtId="0" fontId="16" fillId="2" borderId="10" xfId="1" applyFont="1" applyFill="1" applyBorder="1" applyAlignment="1" applyProtection="1">
      <alignment horizontal="left" vertical="center" shrinkToFit="1"/>
      <protection locked="0"/>
    </xf>
    <xf numFmtId="0" fontId="16" fillId="2" borderId="25" xfId="1" applyFont="1" applyFill="1" applyBorder="1" applyProtection="1">
      <alignment vertical="center"/>
      <protection locked="0"/>
    </xf>
    <xf numFmtId="0" fontId="16" fillId="2" borderId="10" xfId="1" applyFont="1" applyFill="1" applyBorder="1" applyProtection="1">
      <alignment vertical="center"/>
      <protection locked="0"/>
    </xf>
    <xf numFmtId="0" fontId="16" fillId="2" borderId="9" xfId="1" applyFont="1" applyFill="1" applyBorder="1" applyAlignment="1" applyProtection="1">
      <alignment horizontal="center" vertical="center"/>
      <protection locked="0"/>
    </xf>
    <xf numFmtId="0" fontId="16" fillId="2" borderId="10" xfId="1" applyFont="1" applyFill="1" applyBorder="1" applyAlignment="1" applyProtection="1">
      <alignment horizontal="center" vertical="center"/>
      <protection locked="0"/>
    </xf>
    <xf numFmtId="0" fontId="16" fillId="0" borderId="5" xfId="1" applyFont="1" applyBorder="1" applyAlignment="1">
      <alignment horizontal="center" vertical="center"/>
    </xf>
    <xf numFmtId="0" fontId="16" fillId="0" borderId="7"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Alignment="1">
      <alignment horizontal="center" vertical="center" shrinkToFit="1"/>
    </xf>
    <xf numFmtId="0" fontId="15" fillId="0" borderId="0" xfId="1" applyFont="1" applyAlignment="1">
      <alignment horizontal="distributed" vertical="center" wrapText="1"/>
    </xf>
    <xf numFmtId="0" fontId="15" fillId="0" borderId="0" xfId="1" applyFont="1" applyAlignment="1">
      <alignment horizontal="distributed" vertical="center"/>
    </xf>
    <xf numFmtId="0" fontId="16" fillId="3" borderId="9" xfId="1" applyFont="1" applyFill="1" applyBorder="1">
      <alignment vertical="center"/>
    </xf>
    <xf numFmtId="0" fontId="20" fillId="0" borderId="0" xfId="1" applyFont="1" applyAlignment="1">
      <alignment horizontal="center" vertical="center"/>
    </xf>
    <xf numFmtId="0" fontId="16" fillId="0" borderId="0" xfId="1" applyFont="1" applyAlignment="1">
      <alignment horizontal="center" vertical="center"/>
    </xf>
    <xf numFmtId="0" fontId="15" fillId="0" borderId="0" xfId="1" applyFont="1">
      <alignment vertical="center"/>
    </xf>
    <xf numFmtId="0" fontId="16" fillId="0" borderId="23" xfId="1" applyFont="1" applyBorder="1" applyAlignment="1">
      <alignment horizontal="center" vertical="center"/>
    </xf>
    <xf numFmtId="0" fontId="16" fillId="0" borderId="26" xfId="1" applyFont="1" applyBorder="1" applyAlignment="1">
      <alignment horizontal="center" vertical="center"/>
    </xf>
    <xf numFmtId="0" fontId="16" fillId="0" borderId="8" xfId="1" applyFont="1" applyBorder="1" applyAlignment="1">
      <alignment horizontal="center" vertical="center"/>
    </xf>
    <xf numFmtId="0" fontId="16" fillId="0" borderId="10" xfId="1" applyFont="1" applyBorder="1" applyAlignment="1">
      <alignment horizontal="center" vertical="center"/>
    </xf>
    <xf numFmtId="0" fontId="16" fillId="0" borderId="28" xfId="1" applyFont="1" applyBorder="1" applyAlignment="1">
      <alignment horizontal="center" vertical="center"/>
    </xf>
    <xf numFmtId="0" fontId="16" fillId="0" borderId="9" xfId="1" applyFont="1" applyBorder="1" applyAlignment="1">
      <alignment horizontal="center" vertical="center"/>
    </xf>
    <xf numFmtId="0" fontId="16" fillId="0" borderId="28" xfId="1" applyFont="1" applyBorder="1" applyAlignment="1">
      <alignment horizontal="center" vertical="center" wrapText="1"/>
    </xf>
    <xf numFmtId="0" fontId="39" fillId="0" borderId="0" xfId="0" applyFont="1" applyAlignment="1" applyProtection="1">
      <alignment horizontal="center" vertical="center"/>
    </xf>
    <xf numFmtId="0" fontId="23" fillId="0" borderId="5" xfId="0" applyFont="1" applyBorder="1" applyAlignment="1" applyProtection="1">
      <alignment horizontal="left" vertical="center"/>
    </xf>
    <xf numFmtId="0" fontId="23" fillId="0" borderId="7" xfId="0" applyFont="1" applyBorder="1" applyAlignment="1" applyProtection="1">
      <alignment horizontal="left" vertical="center"/>
    </xf>
    <xf numFmtId="0" fontId="23" fillId="0" borderId="6" xfId="0" applyFont="1" applyBorder="1" applyAlignment="1" applyProtection="1">
      <alignment horizontal="left" vertical="center"/>
    </xf>
    <xf numFmtId="0" fontId="40" fillId="0" borderId="5" xfId="0" applyFont="1" applyBorder="1" applyAlignment="1" applyProtection="1">
      <alignment horizontal="center" vertical="center"/>
    </xf>
    <xf numFmtId="0" fontId="40" fillId="0" borderId="6" xfId="0" applyFont="1" applyBorder="1" applyAlignment="1" applyProtection="1">
      <alignment horizontal="center" vertical="center"/>
    </xf>
    <xf numFmtId="0" fontId="40" fillId="0" borderId="22" xfId="0" applyFont="1" applyBorder="1" applyAlignment="1" applyProtection="1">
      <alignment horizontal="center" vertical="center" wrapText="1"/>
    </xf>
    <xf numFmtId="0" fontId="40" fillId="0" borderId="25" xfId="0" applyFont="1" applyBorder="1" applyAlignment="1" applyProtection="1">
      <alignment horizontal="center" vertical="center" wrapText="1"/>
    </xf>
    <xf numFmtId="0" fontId="40" fillId="0" borderId="22" xfId="0" applyFont="1" applyBorder="1" applyAlignment="1" applyProtection="1">
      <alignment horizontal="center" vertical="center"/>
    </xf>
    <xf numFmtId="0" fontId="40" fillId="0" borderId="25" xfId="0" applyFont="1" applyBorder="1" applyAlignment="1" applyProtection="1">
      <alignment horizontal="center" vertical="center"/>
    </xf>
    <xf numFmtId="177" fontId="5" fillId="2" borderId="5" xfId="0" applyNumberFormat="1" applyFont="1" applyFill="1" applyBorder="1" applyAlignment="1" applyProtection="1">
      <alignment horizontal="right" vertical="center" wrapText="1"/>
    </xf>
    <xf numFmtId="177" fontId="5" fillId="2" borderId="7" xfId="0" applyNumberFormat="1" applyFont="1" applyFill="1" applyBorder="1" applyAlignment="1" applyProtection="1">
      <alignment horizontal="right" vertical="center" wrapText="1"/>
    </xf>
    <xf numFmtId="177" fontId="5" fillId="2" borderId="6" xfId="0" applyNumberFormat="1" applyFont="1" applyFill="1" applyBorder="1" applyAlignment="1" applyProtection="1">
      <alignment horizontal="right" vertical="center" wrapText="1"/>
    </xf>
    <xf numFmtId="0" fontId="12" fillId="4" borderId="5"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wrapText="1"/>
    </xf>
    <xf numFmtId="0" fontId="15" fillId="4" borderId="4" xfId="0" applyFont="1" applyFill="1" applyBorder="1" applyAlignment="1" applyProtection="1">
      <alignment horizontal="center" vertical="center"/>
    </xf>
    <xf numFmtId="177" fontId="12" fillId="4" borderId="4" xfId="0" applyNumberFormat="1" applyFont="1" applyFill="1" applyBorder="1" applyAlignment="1" applyProtection="1">
      <alignment horizontal="center" vertical="center" shrinkToFit="1"/>
    </xf>
    <xf numFmtId="0" fontId="15" fillId="4" borderId="5" xfId="0" applyFont="1" applyFill="1" applyBorder="1" applyAlignment="1" applyProtection="1">
      <alignment horizontal="center" vertical="center"/>
    </xf>
    <xf numFmtId="0" fontId="15" fillId="4" borderId="7" xfId="0" applyFont="1" applyFill="1" applyBorder="1" applyAlignment="1" applyProtection="1">
      <alignment horizontal="center" vertical="center"/>
    </xf>
    <xf numFmtId="0" fontId="15" fillId="4" borderId="6" xfId="0" applyFont="1" applyFill="1" applyBorder="1" applyAlignment="1" applyProtection="1">
      <alignment horizontal="center" vertical="center"/>
    </xf>
    <xf numFmtId="0" fontId="12" fillId="0" borderId="5" xfId="0" applyFont="1" applyBorder="1" applyProtection="1">
      <alignment vertical="center"/>
    </xf>
    <xf numFmtId="0" fontId="12" fillId="0" borderId="7" xfId="0" applyFont="1" applyBorder="1" applyProtection="1">
      <alignment vertical="center"/>
    </xf>
    <xf numFmtId="0" fontId="12" fillId="0" borderId="6" xfId="0" applyFont="1" applyBorder="1" applyProtection="1">
      <alignment vertical="center"/>
    </xf>
    <xf numFmtId="177" fontId="12" fillId="4" borderId="4" xfId="0" applyNumberFormat="1"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12" fillId="4" borderId="52" xfId="0" applyFont="1" applyFill="1" applyBorder="1" applyAlignment="1" applyProtection="1">
      <alignment horizontal="center" vertical="center" wrapText="1"/>
    </xf>
    <xf numFmtId="0" fontId="12" fillId="4" borderId="69" xfId="0" applyFont="1" applyFill="1" applyBorder="1" applyAlignment="1" applyProtection="1">
      <alignment horizontal="center" vertical="center" wrapText="1"/>
    </xf>
    <xf numFmtId="0" fontId="12" fillId="4" borderId="56" xfId="0" applyFont="1" applyFill="1" applyBorder="1" applyAlignment="1" applyProtection="1">
      <alignment horizontal="center" vertical="center" wrapText="1"/>
    </xf>
    <xf numFmtId="0" fontId="12" fillId="4" borderId="70" xfId="0" applyFont="1" applyFill="1" applyBorder="1" applyAlignment="1" applyProtection="1">
      <alignment horizontal="center" vertical="center"/>
    </xf>
    <xf numFmtId="0" fontId="12" fillId="4" borderId="71" xfId="0" applyFont="1" applyFill="1" applyBorder="1" applyAlignment="1" applyProtection="1">
      <alignment horizontal="center" vertical="center"/>
    </xf>
    <xf numFmtId="0" fontId="12" fillId="4" borderId="72" xfId="0" applyFont="1" applyFill="1" applyBorder="1" applyAlignment="1" applyProtection="1">
      <alignment horizontal="center" vertical="center"/>
    </xf>
    <xf numFmtId="0" fontId="12" fillId="4" borderId="73" xfId="0" applyFont="1" applyFill="1" applyBorder="1" applyAlignment="1" applyProtection="1">
      <alignment horizontal="center" vertical="center"/>
    </xf>
    <xf numFmtId="0" fontId="12" fillId="4" borderId="74" xfId="0" applyFont="1" applyFill="1" applyBorder="1" applyAlignment="1" applyProtection="1">
      <alignment horizontal="center" vertical="center"/>
    </xf>
    <xf numFmtId="0" fontId="12" fillId="4" borderId="75" xfId="0" applyFont="1" applyFill="1" applyBorder="1" applyAlignment="1" applyProtection="1">
      <alignment horizontal="center" vertical="center"/>
    </xf>
    <xf numFmtId="177" fontId="12" fillId="0" borderId="5" xfId="0" applyNumberFormat="1" applyFont="1" applyBorder="1" applyAlignment="1" applyProtection="1">
      <alignment horizontal="right" vertical="center" shrinkToFit="1"/>
    </xf>
    <xf numFmtId="177" fontId="12" fillId="0" borderId="6" xfId="0" applyNumberFormat="1" applyFont="1" applyBorder="1" applyAlignment="1" applyProtection="1">
      <alignment horizontal="right" vertical="center" shrinkToFit="1"/>
    </xf>
    <xf numFmtId="177" fontId="12" fillId="4" borderId="8" xfId="0" applyNumberFormat="1" applyFont="1" applyFill="1" applyBorder="1" applyAlignment="1" applyProtection="1">
      <alignment horizontal="right" vertical="center" shrinkToFit="1"/>
    </xf>
    <xf numFmtId="177" fontId="12" fillId="4" borderId="10" xfId="0" applyNumberFormat="1" applyFont="1" applyFill="1" applyBorder="1" applyAlignment="1" applyProtection="1">
      <alignment horizontal="right" vertical="center" shrinkToFit="1"/>
    </xf>
    <xf numFmtId="0" fontId="12" fillId="4" borderId="23" xfId="0" applyFont="1" applyFill="1" applyBorder="1" applyAlignment="1" applyProtection="1">
      <alignment horizontal="center" vertical="center"/>
    </xf>
    <xf numFmtId="0" fontId="12" fillId="4" borderId="26" xfId="0" applyFont="1" applyFill="1" applyBorder="1" applyAlignment="1" applyProtection="1">
      <alignment horizontal="center" vertical="center"/>
    </xf>
    <xf numFmtId="0" fontId="12" fillId="4" borderId="76" xfId="0" applyFont="1" applyFill="1" applyBorder="1" applyAlignment="1" applyProtection="1">
      <alignment horizontal="center" vertical="center"/>
    </xf>
    <xf numFmtId="0" fontId="12" fillId="4" borderId="77" xfId="0" applyFont="1" applyFill="1" applyBorder="1" applyAlignment="1" applyProtection="1">
      <alignment horizontal="center" vertical="center"/>
    </xf>
    <xf numFmtId="0" fontId="12" fillId="4" borderId="7" xfId="0" applyFont="1" applyFill="1" applyBorder="1" applyProtection="1">
      <alignment vertical="center"/>
    </xf>
    <xf numFmtId="0" fontId="12" fillId="4" borderId="6" xfId="0" applyFont="1" applyFill="1" applyBorder="1" applyProtection="1">
      <alignment vertical="center"/>
    </xf>
    <xf numFmtId="177" fontId="12" fillId="4" borderId="4" xfId="0" applyNumberFormat="1" applyFont="1" applyFill="1" applyBorder="1" applyAlignment="1" applyProtection="1">
      <alignment horizontal="right" vertical="center" shrinkToFit="1"/>
    </xf>
    <xf numFmtId="177" fontId="12" fillId="4" borderId="5" xfId="0" applyNumberFormat="1" applyFont="1" applyFill="1" applyBorder="1" applyAlignment="1" applyProtection="1">
      <alignment horizontal="right" vertical="center" shrinkToFit="1"/>
    </xf>
    <xf numFmtId="177" fontId="12" fillId="4" borderId="6" xfId="0" applyNumberFormat="1" applyFont="1" applyFill="1" applyBorder="1" applyAlignment="1" applyProtection="1">
      <alignment horizontal="right" vertical="center" shrinkToFit="1"/>
    </xf>
    <xf numFmtId="0" fontId="12" fillId="0" borderId="23"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177" fontId="12" fillId="0" borderId="8" xfId="0" applyNumberFormat="1" applyFont="1" applyBorder="1" applyAlignment="1" applyProtection="1">
      <alignment horizontal="right" vertical="center" shrinkToFit="1"/>
    </xf>
    <xf numFmtId="177" fontId="12" fillId="0" borderId="10" xfId="0" applyNumberFormat="1" applyFont="1" applyBorder="1" applyAlignment="1" applyProtection="1">
      <alignment horizontal="right" vertical="center" shrinkToFit="1"/>
    </xf>
    <xf numFmtId="0" fontId="12" fillId="0" borderId="76" xfId="0" applyFont="1" applyBorder="1" applyAlignment="1" applyProtection="1">
      <alignment horizontal="center" vertical="center" wrapText="1"/>
    </xf>
    <xf numFmtId="0" fontId="12" fillId="0" borderId="77" xfId="0" applyFont="1" applyBorder="1" applyAlignment="1" applyProtection="1">
      <alignment horizontal="center" vertical="center" wrapText="1"/>
    </xf>
    <xf numFmtId="12" fontId="5" fillId="0" borderId="76" xfId="0" applyNumberFormat="1" applyFont="1" applyBorder="1" applyAlignment="1" applyProtection="1">
      <alignment horizontal="center" vertical="center" wrapText="1"/>
    </xf>
    <xf numFmtId="12" fontId="5" fillId="0" borderId="77" xfId="0" applyNumberFormat="1" applyFont="1" applyBorder="1" applyAlignment="1" applyProtection="1">
      <alignment horizontal="center" vertical="center" wrapText="1"/>
    </xf>
    <xf numFmtId="0" fontId="15" fillId="4" borderId="51" xfId="0" applyFont="1" applyFill="1" applyBorder="1" applyAlignment="1" applyProtection="1">
      <alignment horizontal="center" vertical="center" wrapText="1"/>
    </xf>
    <xf numFmtId="0" fontId="15" fillId="4" borderId="57" xfId="0" applyFont="1" applyFill="1" applyBorder="1" applyAlignment="1" applyProtection="1">
      <alignment horizontal="center" vertical="center" wrapText="1"/>
    </xf>
    <xf numFmtId="177" fontId="12" fillId="4" borderId="52" xfId="0" applyNumberFormat="1" applyFont="1" applyFill="1" applyBorder="1" applyAlignment="1" applyProtection="1">
      <alignment horizontal="right" vertical="center" shrinkToFit="1"/>
    </xf>
    <xf numFmtId="177" fontId="12" fillId="4" borderId="56" xfId="0" applyNumberFormat="1" applyFont="1" applyFill="1" applyBorder="1" applyAlignment="1" applyProtection="1">
      <alignment horizontal="right" vertical="center" shrinkToFit="1"/>
    </xf>
    <xf numFmtId="0" fontId="15" fillId="4" borderId="49" xfId="0" applyFont="1" applyFill="1" applyBorder="1" applyAlignment="1" applyProtection="1">
      <alignment horizontal="center" vertical="center" wrapText="1"/>
    </xf>
    <xf numFmtId="177" fontId="12" fillId="4" borderId="25" xfId="0" applyNumberFormat="1" applyFont="1" applyFill="1" applyBorder="1" applyAlignment="1" applyProtection="1">
      <alignment horizontal="right" vertical="center" shrinkToFit="1"/>
    </xf>
    <xf numFmtId="177" fontId="12" fillId="4" borderId="58" xfId="0" applyNumberFormat="1" applyFont="1" applyFill="1" applyBorder="1" applyAlignment="1" applyProtection="1">
      <alignment horizontal="right" vertical="center" shrinkToFit="1"/>
    </xf>
    <xf numFmtId="177" fontId="12" fillId="4" borderId="59" xfId="0" applyNumberFormat="1" applyFont="1" applyFill="1" applyBorder="1" applyAlignment="1" applyProtection="1">
      <alignment horizontal="right" vertical="center" shrinkToFit="1"/>
    </xf>
    <xf numFmtId="0" fontId="12" fillId="4" borderId="69" xfId="0" applyFont="1" applyFill="1" applyBorder="1" applyProtection="1">
      <alignment vertical="center"/>
    </xf>
    <xf numFmtId="0" fontId="12" fillId="4" borderId="56" xfId="0" applyFont="1" applyFill="1" applyBorder="1" applyProtection="1">
      <alignment vertical="center"/>
    </xf>
    <xf numFmtId="0" fontId="11" fillId="0" borderId="0" xfId="0" applyFont="1" applyAlignment="1" applyProtection="1">
      <alignment vertical="center" shrinkToFit="1"/>
    </xf>
    <xf numFmtId="12" fontId="52" fillId="0" borderId="0" xfId="0" applyNumberFormat="1" applyFont="1" applyAlignment="1" applyProtection="1">
      <alignment horizontal="center" vertical="center" shrinkToFit="1"/>
    </xf>
    <xf numFmtId="0" fontId="11" fillId="0" borderId="0" xfId="0" applyFont="1" applyAlignment="1" applyProtection="1">
      <alignment horizontal="center" vertical="center" shrinkToFit="1"/>
    </xf>
    <xf numFmtId="0" fontId="24" fillId="4" borderId="81" xfId="0" applyFont="1" applyFill="1" applyBorder="1" applyAlignment="1" applyProtection="1">
      <alignment horizontal="left" vertical="center" wrapText="1"/>
    </xf>
    <xf numFmtId="0" fontId="24" fillId="4" borderId="81" xfId="0" applyFont="1" applyFill="1" applyBorder="1" applyAlignment="1" applyProtection="1">
      <alignment horizontal="left" vertical="center"/>
    </xf>
    <xf numFmtId="0" fontId="24" fillId="4" borderId="18" xfId="0" applyFont="1" applyFill="1" applyBorder="1" applyAlignment="1" applyProtection="1">
      <alignment horizontal="left" vertical="center"/>
    </xf>
    <xf numFmtId="0" fontId="24" fillId="4" borderId="19" xfId="0" applyFont="1" applyFill="1" applyBorder="1" applyAlignment="1" applyProtection="1">
      <alignment horizontal="left" vertical="center"/>
    </xf>
    <xf numFmtId="0" fontId="24" fillId="4" borderId="20" xfId="0" applyFont="1" applyFill="1" applyBorder="1" applyAlignment="1" applyProtection="1">
      <alignment horizontal="left" vertical="center"/>
    </xf>
    <xf numFmtId="0" fontId="24" fillId="4" borderId="29" xfId="0" applyFont="1" applyFill="1" applyBorder="1" applyAlignment="1" applyProtection="1">
      <alignment horizontal="left" vertical="center" wrapText="1"/>
    </xf>
    <xf numFmtId="0" fontId="24" fillId="4" borderId="29" xfId="0" applyFont="1" applyFill="1" applyBorder="1" applyAlignment="1" applyProtection="1">
      <alignment horizontal="left" vertical="center"/>
    </xf>
    <xf numFmtId="0" fontId="24" fillId="4" borderId="33" xfId="0" applyFont="1" applyFill="1" applyBorder="1" applyAlignment="1" applyProtection="1">
      <alignment horizontal="left" vertical="center"/>
    </xf>
    <xf numFmtId="0" fontId="24" fillId="4" borderId="34" xfId="0" applyFont="1" applyFill="1" applyBorder="1" applyAlignment="1" applyProtection="1">
      <alignment horizontal="left" vertical="center"/>
    </xf>
    <xf numFmtId="0" fontId="24" fillId="4" borderId="60" xfId="0" applyFont="1" applyFill="1" applyBorder="1" applyAlignment="1" applyProtection="1">
      <alignment horizontal="left" vertical="center"/>
    </xf>
    <xf numFmtId="0" fontId="24" fillId="4" borderId="35" xfId="0" applyFont="1" applyFill="1" applyBorder="1" applyAlignment="1" applyProtection="1">
      <alignment horizontal="left" vertical="center"/>
    </xf>
    <xf numFmtId="0" fontId="24" fillId="4" borderId="61" xfId="0" applyFont="1" applyFill="1" applyBorder="1" applyAlignment="1" applyProtection="1">
      <alignment horizontal="left" vertical="center"/>
    </xf>
    <xf numFmtId="0" fontId="24" fillId="4" borderId="62" xfId="0" applyFont="1" applyFill="1" applyBorder="1" applyAlignment="1" applyProtection="1">
      <alignment horizontal="left" vertical="center"/>
    </xf>
    <xf numFmtId="0" fontId="23" fillId="4" borderId="0" xfId="0" applyFont="1" applyFill="1" applyAlignment="1" applyProtection="1">
      <alignment horizontal="left" vertical="center"/>
    </xf>
    <xf numFmtId="0" fontId="0" fillId="5" borderId="4" xfId="0" applyFill="1" applyBorder="1" applyAlignment="1" applyProtection="1">
      <alignment horizontal="center" vertical="center"/>
    </xf>
    <xf numFmtId="0" fontId="4" fillId="4" borderId="5" xfId="0" applyFont="1" applyFill="1" applyBorder="1" applyAlignment="1" applyProtection="1">
      <alignment horizontal="left" vertical="center" indent="1"/>
    </xf>
    <xf numFmtId="0" fontId="4" fillId="4" borderId="7" xfId="0" applyFont="1" applyFill="1" applyBorder="1" applyAlignment="1" applyProtection="1">
      <alignment horizontal="left" vertical="center" indent="1"/>
    </xf>
    <xf numFmtId="0" fontId="4" fillId="4" borderId="6" xfId="0" applyFont="1" applyFill="1" applyBorder="1" applyAlignment="1" applyProtection="1">
      <alignment horizontal="left" vertical="center" indent="1"/>
    </xf>
    <xf numFmtId="0" fontId="24" fillId="4" borderId="32" xfId="0" applyFont="1" applyFill="1" applyBorder="1" applyAlignment="1" applyProtection="1">
      <alignment horizontal="left" vertical="center" wrapText="1"/>
    </xf>
    <xf numFmtId="0" fontId="24" fillId="4" borderId="5" xfId="0" applyFont="1" applyFill="1" applyBorder="1" applyAlignment="1" applyProtection="1">
      <alignment horizontal="left" vertical="center"/>
    </xf>
    <xf numFmtId="0" fontId="24" fillId="4" borderId="7" xfId="0" applyFont="1" applyFill="1" applyBorder="1" applyAlignment="1" applyProtection="1">
      <alignment horizontal="left" vertical="center"/>
    </xf>
    <xf numFmtId="0" fontId="24" fillId="4" borderId="6" xfId="0" applyFont="1" applyFill="1" applyBorder="1" applyAlignment="1" applyProtection="1">
      <alignment horizontal="left" vertical="center"/>
    </xf>
  </cellXfs>
  <cellStyles count="5">
    <cellStyle name="ハイパーリンク" xfId="2" builtinId="8"/>
    <cellStyle name="桁区切り" xfId="4" builtinId="6"/>
    <cellStyle name="標準" xfId="0" builtinId="0"/>
    <cellStyle name="標準 2" xfId="1" xr:uid="{00000000-0005-0000-0000-000002000000}"/>
    <cellStyle name="標準 3" xfId="3" xr:uid="{00000000-0005-0000-0000-000003000000}"/>
  </cellStyles>
  <dxfs count="20">
    <dxf>
      <font>
        <b/>
        <i val="0"/>
        <color rgb="FFFF0000"/>
      </font>
    </dxf>
    <dxf>
      <font>
        <b/>
        <i val="0"/>
        <color rgb="FFFF0000"/>
      </font>
    </dxf>
    <dxf>
      <font>
        <b/>
        <i val="0"/>
        <color rgb="FFFF0000"/>
      </font>
    </dxf>
    <dxf>
      <font>
        <b/>
        <i val="0"/>
        <color theme="0"/>
      </font>
      <fill>
        <patternFill>
          <bgColor rgb="FFFF0000"/>
        </patternFill>
      </fill>
    </dxf>
    <dxf>
      <fill>
        <patternFill patternType="lightTrellis">
          <fgColor theme="1" tint="0.499984740745262"/>
          <bgColor theme="0"/>
        </patternFill>
      </fill>
    </dxf>
    <dxf>
      <font>
        <b/>
        <i val="0"/>
        <color theme="0"/>
      </font>
      <fill>
        <patternFill>
          <bgColor rgb="FFFF000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s>
  <tableStyles count="0" defaultTableStyle="TableStyleMedium2" defaultPivotStyle="PivotStyleLight16"/>
  <colors>
    <mruColors>
      <color rgb="FFFF3399"/>
      <color rgb="FF00FF00"/>
      <color rgb="FFCCFFFF"/>
      <color rgb="FF32AF32"/>
      <color rgb="FF0000FF"/>
      <color rgb="FFCCCCFF"/>
      <color rgb="FF99CCFF"/>
      <color rgb="FFFF99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114299</xdr:colOff>
      <xdr:row>0</xdr:row>
      <xdr:rowOff>146602</xdr:rowOff>
    </xdr:from>
    <xdr:to>
      <xdr:col>10</xdr:col>
      <xdr:colOff>295274</xdr:colOff>
      <xdr:row>2</xdr:row>
      <xdr:rowOff>30645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76799" y="146602"/>
          <a:ext cx="1000125"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228600</xdr:colOff>
      <xdr:row>0</xdr:row>
      <xdr:rowOff>87659</xdr:rowOff>
    </xdr:from>
    <xdr:to>
      <xdr:col>10</xdr:col>
      <xdr:colOff>110433</xdr:colOff>
      <xdr:row>0</xdr:row>
      <xdr:rowOff>339391</xdr:rowOff>
    </xdr:to>
    <xdr:sp macro="" textlink="">
      <xdr:nvSpPr>
        <xdr:cNvPr id="3" name="正方形/長方形 2">
          <a:extLst>
            <a:ext uri="{FF2B5EF4-FFF2-40B4-BE49-F238E27FC236}">
              <a16:creationId xmlns:a16="http://schemas.microsoft.com/office/drawing/2014/main" id="{3590377A-AF9E-4539-9876-E94E90703B05}"/>
            </a:ext>
          </a:extLst>
        </xdr:cNvPr>
        <xdr:cNvSpPr/>
      </xdr:nvSpPr>
      <xdr:spPr>
        <a:xfrm>
          <a:off x="5133975" y="87659"/>
          <a:ext cx="967683" cy="25173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rgbClr val="FF3399"/>
            </a:solidFill>
          </a:endParaRPr>
        </a:p>
        <a:p>
          <a:pPr algn="l"/>
          <a:endParaRPr kumimoji="1" lang="ja-JP" altLang="en-US" sz="1000">
            <a:solidFill>
              <a:srgbClr val="FF3399"/>
            </a:solidFill>
          </a:endParaRPr>
        </a:p>
      </xdr:txBody>
    </xdr:sp>
    <xdr:clientData/>
  </xdr:twoCellAnchor>
  <xdr:twoCellAnchor>
    <xdr:from>
      <xdr:col>11</xdr:col>
      <xdr:colOff>571500</xdr:colOff>
      <xdr:row>17</xdr:row>
      <xdr:rowOff>123824</xdr:rowOff>
    </xdr:from>
    <xdr:to>
      <xdr:col>16</xdr:col>
      <xdr:colOff>495300</xdr:colOff>
      <xdr:row>26</xdr:row>
      <xdr:rowOff>200025</xdr:rowOff>
    </xdr:to>
    <xdr:sp macro="" textlink="">
      <xdr:nvSpPr>
        <xdr:cNvPr id="5" name="正方形/長方形 4">
          <a:extLst>
            <a:ext uri="{FF2B5EF4-FFF2-40B4-BE49-F238E27FC236}">
              <a16:creationId xmlns:a16="http://schemas.microsoft.com/office/drawing/2014/main" id="{30476224-C36C-456F-AF39-E5AB32FD8741}"/>
            </a:ext>
          </a:extLst>
        </xdr:cNvPr>
        <xdr:cNvSpPr/>
      </xdr:nvSpPr>
      <xdr:spPr>
        <a:xfrm>
          <a:off x="7315200" y="4667249"/>
          <a:ext cx="4257675" cy="2324101"/>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この様式は、他様式に記載の内容が自動入力されますので、直接入力はしないでください。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615950</xdr:colOff>
      <xdr:row>0</xdr:row>
      <xdr:rowOff>121615</xdr:rowOff>
    </xdr:from>
    <xdr:to>
      <xdr:col>11</xdr:col>
      <xdr:colOff>111125</xdr:colOff>
      <xdr:row>2</xdr:row>
      <xdr:rowOff>551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49950" y="121615"/>
          <a:ext cx="1095375" cy="2408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043920" y="69455"/>
          <a:ext cx="1070833"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B9461F3B-3BEB-42F8-9493-EA5145934D57}"/>
            </a:ext>
          </a:extLst>
        </xdr:cNvPr>
        <xdr:cNvSpPr/>
      </xdr:nvSpPr>
      <xdr:spPr>
        <a:xfrm>
          <a:off x="4874202" y="69455"/>
          <a:ext cx="1105469"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209550</xdr:colOff>
      <xdr:row>0</xdr:row>
      <xdr:rowOff>85725</xdr:rowOff>
    </xdr:from>
    <xdr:to>
      <xdr:col>12</xdr:col>
      <xdr:colOff>133350</xdr:colOff>
      <xdr:row>1</xdr:row>
      <xdr:rowOff>120650</xdr:rowOff>
    </xdr:to>
    <xdr:sp macro="" textlink="">
      <xdr:nvSpPr>
        <xdr:cNvPr id="3" name="テキスト ボックス 2">
          <a:extLst>
            <a:ext uri="{FF2B5EF4-FFF2-40B4-BE49-F238E27FC236}">
              <a16:creationId xmlns:a16="http://schemas.microsoft.com/office/drawing/2014/main" id="{7382CCEA-C24D-4A08-9806-2081CB70C1FF}"/>
            </a:ext>
          </a:extLst>
        </xdr:cNvPr>
        <xdr:cNvSpPr txBox="1"/>
      </xdr:nvSpPr>
      <xdr:spPr>
        <a:xfrm>
          <a:off x="1724025" y="85725"/>
          <a:ext cx="2495550" cy="425450"/>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ゴシック" panose="020B0609070205080204" pitchFamily="49" charset="-128"/>
              <a:ea typeface="ＭＳ ゴシック" panose="020B0609070205080204" pitchFamily="49" charset="-128"/>
            </a:rPr>
            <a:t>記入例①（新たな業種）</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D8820E48-4C27-452D-9568-3564D5F593C5}"/>
            </a:ext>
          </a:extLst>
        </xdr:cNvPr>
        <xdr:cNvSpPr/>
      </xdr:nvSpPr>
      <xdr:spPr>
        <a:xfrm>
          <a:off x="4874202" y="69455"/>
          <a:ext cx="1105469"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209550</xdr:colOff>
      <xdr:row>0</xdr:row>
      <xdr:rowOff>85725</xdr:rowOff>
    </xdr:from>
    <xdr:to>
      <xdr:col>12</xdr:col>
      <xdr:colOff>133350</xdr:colOff>
      <xdr:row>1</xdr:row>
      <xdr:rowOff>120650</xdr:rowOff>
    </xdr:to>
    <xdr:sp macro="" textlink="">
      <xdr:nvSpPr>
        <xdr:cNvPr id="3" name="テキスト ボックス 2">
          <a:extLst>
            <a:ext uri="{FF2B5EF4-FFF2-40B4-BE49-F238E27FC236}">
              <a16:creationId xmlns:a16="http://schemas.microsoft.com/office/drawing/2014/main" id="{D19B5156-DE1E-4DCD-B9F0-0D07C2C2B3F7}"/>
            </a:ext>
          </a:extLst>
        </xdr:cNvPr>
        <xdr:cNvSpPr txBox="1"/>
      </xdr:nvSpPr>
      <xdr:spPr>
        <a:xfrm>
          <a:off x="1724025" y="85725"/>
          <a:ext cx="2495550" cy="425450"/>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ゴシック" panose="020B0609070205080204" pitchFamily="49" charset="-128"/>
              <a:ea typeface="ＭＳ ゴシック" panose="020B0609070205080204" pitchFamily="49" charset="-128"/>
            </a:rPr>
            <a:t>記入例②（新たな事業）</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ABA0AF10-0BA2-4422-B3D0-A0356D5275F3}"/>
            </a:ext>
          </a:extLst>
        </xdr:cNvPr>
        <xdr:cNvSpPr/>
      </xdr:nvSpPr>
      <xdr:spPr>
        <a:xfrm>
          <a:off x="4874202" y="69455"/>
          <a:ext cx="1105469"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209550</xdr:colOff>
      <xdr:row>0</xdr:row>
      <xdr:rowOff>85725</xdr:rowOff>
    </xdr:from>
    <xdr:to>
      <xdr:col>12</xdr:col>
      <xdr:colOff>133350</xdr:colOff>
      <xdr:row>1</xdr:row>
      <xdr:rowOff>120650</xdr:rowOff>
    </xdr:to>
    <xdr:sp macro="" textlink="">
      <xdr:nvSpPr>
        <xdr:cNvPr id="3" name="テキスト ボックス 2">
          <a:extLst>
            <a:ext uri="{FF2B5EF4-FFF2-40B4-BE49-F238E27FC236}">
              <a16:creationId xmlns:a16="http://schemas.microsoft.com/office/drawing/2014/main" id="{07DAD57A-E5AC-429E-BCF4-B103EFCFFC3E}"/>
            </a:ext>
          </a:extLst>
        </xdr:cNvPr>
        <xdr:cNvSpPr txBox="1"/>
      </xdr:nvSpPr>
      <xdr:spPr>
        <a:xfrm>
          <a:off x="1724025" y="85725"/>
          <a:ext cx="2495550" cy="425450"/>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ゴシック" panose="020B0609070205080204" pitchFamily="49" charset="-128"/>
              <a:ea typeface="ＭＳ ゴシック" panose="020B0609070205080204" pitchFamily="49" charset="-128"/>
            </a:rPr>
            <a:t>記入例③（新たな市場）</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235403</xdr:colOff>
      <xdr:row>14</xdr:row>
      <xdr:rowOff>91169</xdr:rowOff>
    </xdr:from>
    <xdr:to>
      <xdr:col>22</xdr:col>
      <xdr:colOff>16328</xdr:colOff>
      <xdr:row>16</xdr:row>
      <xdr:rowOff>857251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406367" y="3275240"/>
          <a:ext cx="4271282" cy="1827440"/>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この様式は入力せず、</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手書き（代表者の自署）</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でご提出ください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355194</xdr:colOff>
      <xdr:row>0</xdr:row>
      <xdr:rowOff>116834</xdr:rowOff>
    </xdr:from>
    <xdr:to>
      <xdr:col>15</xdr:col>
      <xdr:colOff>424638</xdr:colOff>
      <xdr:row>2</xdr:row>
      <xdr:rowOff>57494</xdr:rowOff>
    </xdr:to>
    <xdr:sp macro="" textlink="">
      <xdr:nvSpPr>
        <xdr:cNvPr id="3" name="正方形/長方形 2">
          <a:extLst>
            <a:ext uri="{FF2B5EF4-FFF2-40B4-BE49-F238E27FC236}">
              <a16:creationId xmlns:a16="http://schemas.microsoft.com/office/drawing/2014/main" id="{BA519F50-3904-4C7A-9BD3-3A0B3E7CEEC9}"/>
            </a:ext>
          </a:extLst>
        </xdr:cNvPr>
        <xdr:cNvSpPr/>
      </xdr:nvSpPr>
      <xdr:spPr>
        <a:xfrm>
          <a:off x="5295056" y="116834"/>
          <a:ext cx="1330685" cy="30852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9661</xdr:colOff>
      <xdr:row>14</xdr:row>
      <xdr:rowOff>53838</xdr:rowOff>
    </xdr:from>
    <xdr:to>
      <xdr:col>1</xdr:col>
      <xdr:colOff>190222</xdr:colOff>
      <xdr:row>16</xdr:row>
      <xdr:rowOff>102695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2211" y="3038338"/>
          <a:ext cx="180561" cy="379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氏名</a:t>
          </a:r>
        </a:p>
      </xdr:txBody>
    </xdr:sp>
    <xdr:clientData/>
  </xdr:twoCellAnchor>
  <xdr:twoCellAnchor>
    <xdr:from>
      <xdr:col>1</xdr:col>
      <xdr:colOff>242359</xdr:colOff>
      <xdr:row>14</xdr:row>
      <xdr:rowOff>21168</xdr:rowOff>
    </xdr:from>
    <xdr:to>
      <xdr:col>1</xdr:col>
      <xdr:colOff>242359</xdr:colOff>
      <xdr:row>15</xdr:row>
      <xdr:rowOff>232834</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632884" y="2402418"/>
          <a:ext cx="0" cy="325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291547</xdr:colOff>
      <xdr:row>14</xdr:row>
      <xdr:rowOff>168805</xdr:rowOff>
    </xdr:from>
    <xdr:to>
      <xdr:col>6</xdr:col>
      <xdr:colOff>272498</xdr:colOff>
      <xdr:row>14</xdr:row>
      <xdr:rowOff>171450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473764" y="3233370"/>
          <a:ext cx="1513234" cy="264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247926</xdr:colOff>
      <xdr:row>0</xdr:row>
      <xdr:rowOff>111540</xdr:rowOff>
    </xdr:from>
    <xdr:to>
      <xdr:col>20</xdr:col>
      <xdr:colOff>57427</xdr:colOff>
      <xdr:row>2</xdr:row>
      <xdr:rowOff>59911</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105676" y="111540"/>
          <a:ext cx="1333501" cy="29127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742948</xdr:colOff>
      <xdr:row>0</xdr:row>
      <xdr:rowOff>50005</xdr:rowOff>
    </xdr:from>
    <xdr:to>
      <xdr:col>9</xdr:col>
      <xdr:colOff>792956</xdr:colOff>
      <xdr:row>1</xdr:row>
      <xdr:rowOff>3174</xdr:rowOff>
    </xdr:to>
    <xdr:sp macro="" textlink="">
      <xdr:nvSpPr>
        <xdr:cNvPr id="3" name="テキスト ボックス 2">
          <a:extLst>
            <a:ext uri="{FF2B5EF4-FFF2-40B4-BE49-F238E27FC236}">
              <a16:creationId xmlns:a16="http://schemas.microsoft.com/office/drawing/2014/main" id="{59AE744A-4565-455E-B771-9077432FC2FB}"/>
            </a:ext>
          </a:extLst>
        </xdr:cNvPr>
        <xdr:cNvSpPr txBox="1"/>
      </xdr:nvSpPr>
      <xdr:spPr>
        <a:xfrm>
          <a:off x="12658723" y="50005"/>
          <a:ext cx="1183483" cy="2198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ゴシック" panose="020B0609070205080204" pitchFamily="49" charset="-128"/>
              <a:ea typeface="ＭＳ ゴシック" panose="020B0609070205080204" pitchFamily="49" charset="-128"/>
            </a:rPr>
            <a:t>第１号様式</a:t>
          </a:r>
          <a:r>
            <a:rPr kumimoji="1" lang="ja-JP" altLang="en-US" sz="1000" baseline="0">
              <a:latin typeface="ＭＳ ゴシック" panose="020B0609070205080204" pitchFamily="49" charset="-128"/>
              <a:ea typeface="ＭＳ ゴシック" panose="020B0609070205080204" pitchFamily="49" charset="-128"/>
            </a:rPr>
            <a:t> 別紙３</a:t>
          </a:r>
          <a:endParaRPr kumimoji="1" lang="en-US" altLang="ja-JP" sz="1000" baseline="0">
            <a:latin typeface="ＭＳ ゴシック" panose="020B0609070205080204" pitchFamily="49" charset="-128"/>
            <a:ea typeface="ＭＳ ゴシック" panose="020B0609070205080204" pitchFamily="49" charset="-128"/>
          </a:endParaRPr>
        </a:p>
        <a:p>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2:L48"/>
  <sheetViews>
    <sheetView showGridLines="0" tabSelected="1" view="pageBreakPreview" zoomScaleNormal="100" zoomScaleSheetLayoutView="100" workbookViewId="0"/>
  </sheetViews>
  <sheetFormatPr defaultColWidth="8.9140625" defaultRowHeight="14.25" x14ac:dyDescent="0.15"/>
  <cols>
    <col min="1" max="3" width="8.9140625" style="43"/>
    <col min="4" max="6" width="3.5" style="43" customWidth="1"/>
    <col min="7" max="7" width="1.33203125" style="43" customWidth="1"/>
    <col min="8" max="11" width="3.5" style="43" customWidth="1"/>
    <col min="12" max="12" width="3.5" style="44" customWidth="1"/>
    <col min="13" max="16384" width="8.9140625" style="43"/>
  </cols>
  <sheetData>
    <row r="2" spans="1:12" x14ac:dyDescent="0.15">
      <c r="I2" s="247" t="s">
        <v>204</v>
      </c>
      <c r="J2" s="247"/>
      <c r="K2" s="247"/>
    </row>
    <row r="3" spans="1:12" ht="21" customHeight="1" x14ac:dyDescent="0.15">
      <c r="A3" s="45"/>
    </row>
    <row r="4" spans="1:12" ht="22.5" customHeight="1" x14ac:dyDescent="0.15">
      <c r="D4" s="46" t="s">
        <v>245</v>
      </c>
      <c r="E4" s="30"/>
      <c r="F4" s="46" t="s">
        <v>3</v>
      </c>
      <c r="G4" s="46"/>
      <c r="H4" s="30"/>
      <c r="I4" s="46" t="s">
        <v>4</v>
      </c>
      <c r="J4" s="30"/>
      <c r="K4" s="47" t="s">
        <v>5</v>
      </c>
    </row>
    <row r="5" spans="1:12" ht="22.5" customHeight="1" x14ac:dyDescent="0.15"/>
    <row r="6" spans="1:12" ht="22.5" customHeight="1" x14ac:dyDescent="0.15">
      <c r="A6" s="45" t="s">
        <v>293</v>
      </c>
      <c r="B6" s="48"/>
    </row>
    <row r="7" spans="1:12" ht="22.5" customHeight="1" x14ac:dyDescent="0.15"/>
    <row r="8" spans="1:12" ht="9" customHeight="1" x14ac:dyDescent="0.15">
      <c r="C8" s="49"/>
      <c r="D8" s="50"/>
      <c r="E8" s="50"/>
      <c r="F8" s="50"/>
      <c r="G8" s="50"/>
      <c r="H8" s="50"/>
      <c r="I8" s="50"/>
      <c r="J8" s="50"/>
      <c r="K8" s="51"/>
    </row>
    <row r="9" spans="1:12" ht="25.5" customHeight="1" x14ac:dyDescent="0.15">
      <c r="C9" s="52" t="s">
        <v>0</v>
      </c>
      <c r="K9" s="53"/>
    </row>
    <row r="10" spans="1:12" ht="25.5" customHeight="1" x14ac:dyDescent="0.15">
      <c r="C10" s="54" t="s">
        <v>1</v>
      </c>
      <c r="D10" s="250"/>
      <c r="E10" s="250"/>
      <c r="F10" s="250"/>
      <c r="G10" s="250"/>
      <c r="H10" s="250"/>
      <c r="I10" s="251" t="s">
        <v>173</v>
      </c>
      <c r="J10" s="251"/>
      <c r="K10" s="252"/>
      <c r="L10" s="44" t="s">
        <v>181</v>
      </c>
    </row>
    <row r="11" spans="1:12" ht="6" customHeight="1" x14ac:dyDescent="0.15">
      <c r="C11" s="52"/>
      <c r="E11" s="46"/>
      <c r="K11" s="53"/>
      <c r="L11" s="55"/>
    </row>
    <row r="12" spans="1:12" ht="25.5" customHeight="1" x14ac:dyDescent="0.15">
      <c r="C12" s="56" t="s">
        <v>169</v>
      </c>
      <c r="D12" s="253"/>
      <c r="E12" s="253"/>
      <c r="F12" s="253"/>
      <c r="G12" s="253"/>
      <c r="H12" s="253"/>
      <c r="I12" s="253"/>
      <c r="J12" s="253"/>
      <c r="K12" s="57"/>
      <c r="L12" s="44" t="s">
        <v>186</v>
      </c>
    </row>
    <row r="13" spans="1:12" ht="6" customHeight="1" x14ac:dyDescent="0.15">
      <c r="C13" s="52"/>
      <c r="D13" s="46"/>
      <c r="E13" s="46"/>
      <c r="F13" s="46"/>
      <c r="K13" s="53"/>
      <c r="L13" s="55"/>
    </row>
    <row r="14" spans="1:12" ht="25.5" customHeight="1" x14ac:dyDescent="0.15">
      <c r="C14" s="56" t="s">
        <v>242</v>
      </c>
      <c r="D14" s="254"/>
      <c r="E14" s="254"/>
      <c r="F14" s="254"/>
      <c r="G14" s="254"/>
      <c r="H14" s="254"/>
      <c r="I14" s="254"/>
      <c r="J14" s="254"/>
      <c r="K14" s="58"/>
    </row>
    <row r="15" spans="1:12" ht="6" customHeight="1" x14ac:dyDescent="0.15">
      <c r="C15" s="59"/>
      <c r="D15" s="46"/>
      <c r="E15" s="46"/>
      <c r="F15" s="46"/>
      <c r="K15" s="53"/>
      <c r="L15" s="55"/>
    </row>
    <row r="16" spans="1:12" ht="25.5" customHeight="1" x14ac:dyDescent="0.15">
      <c r="C16" s="56" t="s">
        <v>288</v>
      </c>
      <c r="D16" s="249"/>
      <c r="E16" s="249"/>
      <c r="F16" s="249"/>
      <c r="G16" s="60" t="s">
        <v>166</v>
      </c>
      <c r="H16" s="254"/>
      <c r="I16" s="254"/>
      <c r="J16" s="254"/>
      <c r="K16" s="61" t="s">
        <v>199</v>
      </c>
      <c r="L16" s="44" t="s">
        <v>178</v>
      </c>
    </row>
    <row r="17" spans="1:12" ht="9" customHeight="1" x14ac:dyDescent="0.15">
      <c r="C17" s="62"/>
      <c r="D17" s="63"/>
      <c r="E17" s="64"/>
      <c r="F17" s="64"/>
      <c r="G17" s="64"/>
      <c r="H17" s="64"/>
      <c r="I17" s="64"/>
      <c r="J17" s="64"/>
      <c r="K17" s="65"/>
    </row>
    <row r="18" spans="1:12" ht="25.5" customHeight="1" x14ac:dyDescent="0.15"/>
    <row r="19" spans="1:12" s="69" customFormat="1" ht="43.5" customHeight="1" x14ac:dyDescent="0.15">
      <c r="A19" s="66" t="s">
        <v>294</v>
      </c>
      <c r="B19" s="67"/>
      <c r="C19" s="67"/>
      <c r="D19" s="67"/>
      <c r="E19" s="67"/>
      <c r="F19" s="67"/>
      <c r="G19" s="67"/>
      <c r="H19" s="67"/>
      <c r="I19" s="67"/>
      <c r="J19" s="67"/>
      <c r="K19" s="67"/>
      <c r="L19" s="68"/>
    </row>
    <row r="20" spans="1:12" ht="25.5" customHeight="1" x14ac:dyDescent="0.15"/>
    <row r="21" spans="1:12" ht="18.600000000000001" customHeight="1" x14ac:dyDescent="0.15">
      <c r="A21" s="248" t="s">
        <v>295</v>
      </c>
      <c r="B21" s="248"/>
      <c r="C21" s="248"/>
      <c r="D21" s="248"/>
      <c r="E21" s="248"/>
      <c r="F21" s="248"/>
      <c r="G21" s="248"/>
      <c r="H21" s="248"/>
      <c r="I21" s="248"/>
      <c r="J21" s="248"/>
      <c r="K21" s="248"/>
    </row>
    <row r="22" spans="1:12" ht="24.6" customHeight="1" x14ac:dyDescent="0.15">
      <c r="A22" s="248"/>
      <c r="B22" s="248"/>
      <c r="C22" s="248"/>
      <c r="D22" s="248"/>
      <c r="E22" s="248"/>
      <c r="F22" s="248"/>
      <c r="G22" s="248"/>
      <c r="H22" s="248"/>
      <c r="I22" s="248"/>
      <c r="J22" s="248"/>
      <c r="K22" s="248"/>
    </row>
    <row r="23" spans="1:12" ht="25.5" customHeight="1" x14ac:dyDescent="0.15"/>
    <row r="24" spans="1:12" x14ac:dyDescent="0.15">
      <c r="A24" s="70" t="s">
        <v>165</v>
      </c>
    </row>
    <row r="25" spans="1:12" x14ac:dyDescent="0.15">
      <c r="A25" s="70"/>
    </row>
    <row r="26" spans="1:12" ht="12.6" customHeight="1" x14ac:dyDescent="0.15">
      <c r="A26" s="48"/>
      <c r="B26" s="48"/>
      <c r="C26" s="48"/>
      <c r="D26" s="48"/>
    </row>
    <row r="27" spans="1:12" ht="15.95" customHeight="1" x14ac:dyDescent="0.15">
      <c r="A27" s="71" t="s">
        <v>6</v>
      </c>
      <c r="B27" s="43" t="s">
        <v>216</v>
      </c>
    </row>
    <row r="28" spans="1:12" ht="15.95" customHeight="1" x14ac:dyDescent="0.15">
      <c r="A28" s="71"/>
    </row>
    <row r="29" spans="1:12" ht="15.95" customHeight="1" x14ac:dyDescent="0.15">
      <c r="A29" s="71" t="s">
        <v>6</v>
      </c>
      <c r="B29" s="43" t="s">
        <v>258</v>
      </c>
      <c r="L29" s="55"/>
    </row>
    <row r="30" spans="1:12" ht="15.95" customHeight="1" x14ac:dyDescent="0.15">
      <c r="A30" s="71"/>
    </row>
    <row r="31" spans="1:12" ht="15.95" customHeight="1" x14ac:dyDescent="0.15">
      <c r="A31" s="71" t="s">
        <v>172</v>
      </c>
      <c r="B31" s="43" t="s">
        <v>260</v>
      </c>
      <c r="L31" s="55"/>
    </row>
    <row r="32" spans="1:12" ht="15.95" customHeight="1" x14ac:dyDescent="0.15">
      <c r="A32" s="71"/>
    </row>
    <row r="33" spans="1:12" ht="15.95" customHeight="1" x14ac:dyDescent="0.15">
      <c r="A33" s="72" t="s">
        <v>6</v>
      </c>
      <c r="B33" s="43" t="s">
        <v>296</v>
      </c>
    </row>
    <row r="34" spans="1:12" ht="15.95" customHeight="1" x14ac:dyDescent="0.15">
      <c r="A34" s="71"/>
    </row>
    <row r="35" spans="1:12" ht="15.95" customHeight="1" x14ac:dyDescent="0.15">
      <c r="A35" s="72" t="s">
        <v>6</v>
      </c>
      <c r="B35" s="43" t="s">
        <v>405</v>
      </c>
    </row>
    <row r="36" spans="1:12" ht="15.95" customHeight="1" x14ac:dyDescent="0.15">
      <c r="A36" s="71"/>
    </row>
    <row r="37" spans="1:12" ht="15.95" customHeight="1" x14ac:dyDescent="0.15">
      <c r="A37" s="73" t="s">
        <v>6</v>
      </c>
      <c r="B37" s="48" t="s">
        <v>261</v>
      </c>
      <c r="C37" s="48"/>
      <c r="D37" s="48"/>
    </row>
    <row r="38" spans="1:12" ht="15.95" customHeight="1" x14ac:dyDescent="0.15">
      <c r="A38" s="71"/>
    </row>
    <row r="39" spans="1:12" ht="15.95" customHeight="1" x14ac:dyDescent="0.15">
      <c r="A39" s="71"/>
    </row>
    <row r="40" spans="1:12" ht="15.95" customHeight="1" x14ac:dyDescent="0.15">
      <c r="A40" s="71"/>
      <c r="L40" s="43"/>
    </row>
    <row r="41" spans="1:12" ht="15.95" customHeight="1" x14ac:dyDescent="0.15">
      <c r="A41" s="71"/>
    </row>
    <row r="42" spans="1:12" ht="15.95" customHeight="1" x14ac:dyDescent="0.15">
      <c r="A42" s="71"/>
      <c r="L42" s="43"/>
    </row>
    <row r="43" spans="1:12" ht="15.95" customHeight="1" x14ac:dyDescent="0.15">
      <c r="A43" s="71"/>
    </row>
    <row r="44" spans="1:12" ht="15.95" customHeight="1" x14ac:dyDescent="0.15">
      <c r="A44" s="71"/>
    </row>
    <row r="45" spans="1:12" ht="15.95" customHeight="1" x14ac:dyDescent="0.15">
      <c r="A45" s="71"/>
    </row>
    <row r="46" spans="1:12" ht="15.95" customHeight="1" x14ac:dyDescent="0.15"/>
    <row r="47" spans="1:12" ht="15.95" customHeight="1" x14ac:dyDescent="0.15"/>
    <row r="48" spans="1:12" ht="15.95" customHeight="1" x14ac:dyDescent="0.15"/>
  </sheetData>
  <sheetProtection sheet="1" objects="1" scenarios="1"/>
  <mergeCells count="8">
    <mergeCell ref="I2:K2"/>
    <mergeCell ref="A21:K22"/>
    <mergeCell ref="D16:F16"/>
    <mergeCell ref="D10:H10"/>
    <mergeCell ref="I10:K10"/>
    <mergeCell ref="D12:J12"/>
    <mergeCell ref="D14:J14"/>
    <mergeCell ref="H16:J16"/>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L57"/>
  <sheetViews>
    <sheetView showGridLines="0" showZeros="0" view="pageBreakPreview" zoomScaleNormal="100" zoomScaleSheetLayoutView="100" workbookViewId="0"/>
  </sheetViews>
  <sheetFormatPr defaultColWidth="8.6640625" defaultRowHeight="14.25" x14ac:dyDescent="0.15"/>
  <cols>
    <col min="1" max="1" width="1.1640625" style="48" customWidth="1"/>
    <col min="2" max="2" width="3.75" style="48" customWidth="1"/>
    <col min="3" max="3" width="11.4140625" style="48" customWidth="1"/>
    <col min="4" max="4" width="5.5" style="48" customWidth="1"/>
    <col min="5" max="5" width="6.75" style="48" customWidth="1"/>
    <col min="6" max="9" width="4.83203125" style="48" customWidth="1"/>
    <col min="10" max="10" width="9.5" style="48" customWidth="1"/>
    <col min="11" max="11" width="1.58203125" style="48" customWidth="1"/>
    <col min="12" max="12" width="7.33203125" style="48" customWidth="1"/>
    <col min="13" max="13" width="8.58203125" style="48" customWidth="1"/>
    <col min="14" max="19" width="7.33203125" style="48" customWidth="1"/>
    <col min="20" max="16384" width="8.6640625" style="48"/>
  </cols>
  <sheetData>
    <row r="1" spans="1:12" ht="33.950000000000003" customHeight="1" x14ac:dyDescent="0.15">
      <c r="A1" s="177"/>
      <c r="B1" s="177"/>
      <c r="C1" s="177"/>
      <c r="D1" s="177"/>
      <c r="E1" s="177"/>
      <c r="F1" s="177"/>
      <c r="G1" s="177"/>
      <c r="H1" s="177"/>
      <c r="I1" s="177"/>
      <c r="J1" s="178" t="s">
        <v>273</v>
      </c>
    </row>
    <row r="2" spans="1:12" ht="18" customHeight="1" x14ac:dyDescent="0.15">
      <c r="A2" s="177" t="s">
        <v>226</v>
      </c>
      <c r="B2" s="177"/>
      <c r="C2" s="177"/>
      <c r="D2" s="177"/>
      <c r="E2" s="177"/>
      <c r="F2" s="177"/>
      <c r="G2" s="177"/>
      <c r="H2" s="177"/>
      <c r="I2" s="177"/>
      <c r="J2" s="179" t="s">
        <v>183</v>
      </c>
      <c r="K2" s="177"/>
    </row>
    <row r="3" spans="1:12" ht="21" customHeight="1" thickBot="1" x14ac:dyDescent="0.2">
      <c r="A3" s="180"/>
      <c r="B3" s="181"/>
      <c r="C3" s="182" t="s">
        <v>211</v>
      </c>
      <c r="D3" s="182"/>
      <c r="E3" s="182"/>
      <c r="F3" s="499" t="s">
        <v>347</v>
      </c>
      <c r="G3" s="503"/>
      <c r="H3" s="503"/>
      <c r="I3" s="499" t="s">
        <v>348</v>
      </c>
      <c r="J3" s="500"/>
      <c r="K3" s="183"/>
      <c r="L3" s="44" t="s">
        <v>282</v>
      </c>
    </row>
    <row r="4" spans="1:12" ht="21" customHeight="1" thickTop="1" x14ac:dyDescent="0.15">
      <c r="A4" s="184"/>
      <c r="B4" s="507" t="s">
        <v>312</v>
      </c>
      <c r="C4" s="507"/>
      <c r="D4" s="507"/>
      <c r="E4" s="508"/>
      <c r="F4" s="504">
        <f>SUMIF(別紙3_経費明細!$B$11:$B$30,B4,別紙3_経費明細!$G$11:$G$30)</f>
        <v>0</v>
      </c>
      <c r="G4" s="504"/>
      <c r="H4" s="480"/>
      <c r="I4" s="501">
        <f>SUMIF(別紙3_経費明細!$B$11:$B$30,B4,別紙3_経費明細!$H$11:$H$30)</f>
        <v>0</v>
      </c>
      <c r="J4" s="502"/>
      <c r="K4" s="185"/>
      <c r="L4" s="44"/>
    </row>
    <row r="5" spans="1:12" ht="21" customHeight="1" x14ac:dyDescent="0.15">
      <c r="A5" s="184"/>
      <c r="B5" s="486" t="s">
        <v>313</v>
      </c>
      <c r="C5" s="486"/>
      <c r="D5" s="486"/>
      <c r="E5" s="487"/>
      <c r="F5" s="488">
        <f>SUMIF(別紙3_経費明細!$B$11:$B$30,B5,別紙3_経費明細!$G$11:$G$30)</f>
        <v>0</v>
      </c>
      <c r="G5" s="488"/>
      <c r="H5" s="489"/>
      <c r="I5" s="489">
        <f>SUMIF(別紙3_経費明細!$B$11:$B$30,B5,別紙3_経費明細!$H$11:$H$30)</f>
        <v>0</v>
      </c>
      <c r="J5" s="490"/>
      <c r="K5" s="185"/>
    </row>
    <row r="6" spans="1:12" ht="21" customHeight="1" x14ac:dyDescent="0.15">
      <c r="A6" s="184"/>
      <c r="B6" s="486" t="s">
        <v>314</v>
      </c>
      <c r="C6" s="486"/>
      <c r="D6" s="486"/>
      <c r="E6" s="487"/>
      <c r="F6" s="488">
        <f>SUMIF(別紙3_経費明細!$B$11:$B$30,B6,別紙3_経費明細!$G$11:$G$30)</f>
        <v>0</v>
      </c>
      <c r="G6" s="488"/>
      <c r="H6" s="489"/>
      <c r="I6" s="489">
        <f>SUMIF(別紙3_経費明細!$B$11:$B$30,B6,別紙3_経費明細!$H$11:$H$30)</f>
        <v>0</v>
      </c>
      <c r="J6" s="490"/>
      <c r="K6" s="185"/>
    </row>
    <row r="7" spans="1:12" ht="21" customHeight="1" x14ac:dyDescent="0.15">
      <c r="A7" s="184"/>
      <c r="B7" s="486" t="s">
        <v>315</v>
      </c>
      <c r="C7" s="486"/>
      <c r="D7" s="486"/>
      <c r="E7" s="487"/>
      <c r="F7" s="488">
        <f>SUMIF(別紙3_経費明細!$B$11:$B$30,B7,別紙3_経費明細!$G$11:$G$30)</f>
        <v>0</v>
      </c>
      <c r="G7" s="488"/>
      <c r="H7" s="489"/>
      <c r="I7" s="489">
        <f>SUMIF(別紙3_経費明細!$B$11:$B$30,B7,別紙3_経費明細!$H$11:$H$30)</f>
        <v>0</v>
      </c>
      <c r="J7" s="490"/>
      <c r="K7" s="185"/>
    </row>
    <row r="8" spans="1:12" ht="21" customHeight="1" x14ac:dyDescent="0.15">
      <c r="A8" s="184"/>
      <c r="B8" s="486" t="s">
        <v>316</v>
      </c>
      <c r="C8" s="486"/>
      <c r="D8" s="486"/>
      <c r="E8" s="487"/>
      <c r="F8" s="488">
        <f>SUMIF(別紙3_経費明細!$B$11:$B$30,B8,別紙3_経費明細!$G$11:$G$30)</f>
        <v>0</v>
      </c>
      <c r="G8" s="488"/>
      <c r="H8" s="489"/>
      <c r="I8" s="489">
        <f>SUMIF(別紙3_経費明細!$B$11:$B$30,B8,別紙3_経費明細!$H$11:$H$30)</f>
        <v>0</v>
      </c>
      <c r="J8" s="490"/>
      <c r="K8" s="185"/>
    </row>
    <row r="9" spans="1:12" ht="21" customHeight="1" x14ac:dyDescent="0.15">
      <c r="A9" s="184"/>
      <c r="B9" s="486" t="s">
        <v>317</v>
      </c>
      <c r="C9" s="486"/>
      <c r="D9" s="486"/>
      <c r="E9" s="487"/>
      <c r="F9" s="488">
        <f>SUMIF(別紙3_経費明細!$B$11:$B$30,B9,別紙3_経費明細!$G$11:$G$30)</f>
        <v>0</v>
      </c>
      <c r="G9" s="488"/>
      <c r="H9" s="489"/>
      <c r="I9" s="489">
        <f>SUMIF(別紙3_経費明細!$B$11:$B$30,B9,別紙3_経費明細!$H$11:$H$30)</f>
        <v>0</v>
      </c>
      <c r="J9" s="490"/>
      <c r="K9" s="185"/>
    </row>
    <row r="10" spans="1:12" ht="21" customHeight="1" x14ac:dyDescent="0.15">
      <c r="A10" s="184"/>
      <c r="B10" s="486" t="s">
        <v>318</v>
      </c>
      <c r="C10" s="486"/>
      <c r="D10" s="486"/>
      <c r="E10" s="487"/>
      <c r="F10" s="488">
        <f>SUMIF(別紙3_経費明細!$B$11:$B$30,B10,別紙3_経費明細!$G$11:$G$30)</f>
        <v>0</v>
      </c>
      <c r="G10" s="488"/>
      <c r="H10" s="489"/>
      <c r="I10" s="489">
        <f>SUMIF(別紙3_経費明細!$B$11:$B$30,B10,別紙3_経費明細!$H$11:$H$30)</f>
        <v>0</v>
      </c>
      <c r="J10" s="490"/>
      <c r="K10" s="185"/>
    </row>
    <row r="11" spans="1:12" ht="21" customHeight="1" x14ac:dyDescent="0.15">
      <c r="A11" s="184"/>
      <c r="B11" s="486" t="s">
        <v>319</v>
      </c>
      <c r="C11" s="486"/>
      <c r="D11" s="486"/>
      <c r="E11" s="487"/>
      <c r="F11" s="488">
        <f>SUMIF(別紙3_経費明細!$B$11:$B$30,B11,別紙3_経費明細!$G$11:$G$30)</f>
        <v>0</v>
      </c>
      <c r="G11" s="488"/>
      <c r="H11" s="489"/>
      <c r="I11" s="489">
        <f>SUMIF(別紙3_経費明細!$B$11:$B$30,B11,別紙3_経費明細!$H$11:$H$30)</f>
        <v>0</v>
      </c>
      <c r="J11" s="490"/>
      <c r="K11" s="185"/>
    </row>
    <row r="12" spans="1:12" ht="21" customHeight="1" x14ac:dyDescent="0.15">
      <c r="A12" s="184"/>
      <c r="B12" s="486" t="s">
        <v>320</v>
      </c>
      <c r="C12" s="486"/>
      <c r="D12" s="486"/>
      <c r="E12" s="487"/>
      <c r="F12" s="488">
        <f>SUMIF(別紙3_経費明細!$B$11:$B$30,B12,別紙3_経費明細!$G$11:$G$30)</f>
        <v>0</v>
      </c>
      <c r="G12" s="488"/>
      <c r="H12" s="489"/>
      <c r="I12" s="489">
        <f>SUMIF(別紙3_経費明細!$B$11:$B$30,B12,別紙3_経費明細!$H$11:$H$30)</f>
        <v>0</v>
      </c>
      <c r="J12" s="490"/>
      <c r="K12" s="185"/>
    </row>
    <row r="13" spans="1:12" ht="21" customHeight="1" x14ac:dyDescent="0.15">
      <c r="A13" s="184"/>
      <c r="B13" s="486" t="s">
        <v>321</v>
      </c>
      <c r="C13" s="486"/>
      <c r="D13" s="486"/>
      <c r="E13" s="487"/>
      <c r="F13" s="488">
        <f>SUMIF(別紙3_経費明細!$B$11:$B$30,B13,別紙3_経費明細!$G$11:$G$30)</f>
        <v>0</v>
      </c>
      <c r="G13" s="488"/>
      <c r="H13" s="489"/>
      <c r="I13" s="489">
        <f>SUMIF(別紙3_経費明細!$B$11:$B$30,B13,別紙3_経費明細!$H$11:$H$30)</f>
        <v>0</v>
      </c>
      <c r="J13" s="490"/>
      <c r="K13" s="185"/>
    </row>
    <row r="14" spans="1:12" ht="21" customHeight="1" x14ac:dyDescent="0.15">
      <c r="A14" s="184"/>
      <c r="B14" s="486" t="s">
        <v>322</v>
      </c>
      <c r="C14" s="486"/>
      <c r="D14" s="486"/>
      <c r="E14" s="487"/>
      <c r="F14" s="488">
        <f>SUMIF(別紙3_経費明細!$B$11:$B$30,B14,別紙3_経費明細!$G$11:$G$30)</f>
        <v>0</v>
      </c>
      <c r="G14" s="488"/>
      <c r="H14" s="489"/>
      <c r="I14" s="489">
        <f>SUMIF(別紙3_経費明細!$B$11:$B$30,B14,別紙3_経費明細!$H$11:$H$30)</f>
        <v>0</v>
      </c>
      <c r="J14" s="490"/>
      <c r="K14" s="185"/>
    </row>
    <row r="15" spans="1:12" ht="21" customHeight="1" thickBot="1" x14ac:dyDescent="0.2">
      <c r="A15" s="184"/>
      <c r="B15" s="486" t="s">
        <v>323</v>
      </c>
      <c r="C15" s="486"/>
      <c r="D15" s="486"/>
      <c r="E15" s="487"/>
      <c r="F15" s="488">
        <f>SUMIF(別紙3_経費明細!$B$11:$B$30,B15,別紙3_経費明細!$G$11:$G$30)</f>
        <v>0</v>
      </c>
      <c r="G15" s="488"/>
      <c r="H15" s="489"/>
      <c r="I15" s="489">
        <f>SUMIF(別紙3_経費明細!$B$11:$B$30,B15,別紙3_経費明細!$H$11:$H$30)</f>
        <v>0</v>
      </c>
      <c r="J15" s="490"/>
      <c r="K15" s="185"/>
    </row>
    <row r="16" spans="1:12" ht="21" customHeight="1" thickBot="1" x14ac:dyDescent="0.2">
      <c r="A16" s="186"/>
      <c r="B16" s="187"/>
      <c r="C16" s="187"/>
      <c r="D16" s="187"/>
      <c r="E16" s="187"/>
      <c r="F16" s="187"/>
      <c r="G16" s="187"/>
      <c r="H16" s="188" t="s">
        <v>215</v>
      </c>
      <c r="I16" s="505">
        <f>SUM(I4:I15)</f>
        <v>0</v>
      </c>
      <c r="J16" s="506"/>
      <c r="K16" s="185"/>
    </row>
    <row r="17" spans="1:12" ht="12" customHeight="1" x14ac:dyDescent="0.15">
      <c r="A17" s="188"/>
      <c r="B17" s="189"/>
      <c r="C17" s="188"/>
      <c r="D17" s="188"/>
      <c r="E17" s="188"/>
      <c r="F17" s="188"/>
      <c r="G17" s="188"/>
      <c r="H17" s="190"/>
      <c r="I17" s="185"/>
      <c r="J17" s="185"/>
      <c r="K17" s="185"/>
    </row>
    <row r="18" spans="1:12" ht="15.75" customHeight="1" x14ac:dyDescent="0.15">
      <c r="A18" s="191"/>
      <c r="B18" s="192"/>
      <c r="C18" s="192"/>
      <c r="D18" s="192"/>
      <c r="E18" s="192"/>
      <c r="F18" s="192"/>
      <c r="G18" s="192"/>
      <c r="H18" s="192"/>
      <c r="I18" s="190"/>
      <c r="J18" s="193"/>
      <c r="K18" s="185"/>
    </row>
    <row r="19" spans="1:12" ht="18" customHeight="1" thickBot="1" x14ac:dyDescent="0.2">
      <c r="A19" s="194" t="s">
        <v>324</v>
      </c>
      <c r="F19" s="195" t="s">
        <v>271</v>
      </c>
      <c r="H19" s="195" t="s">
        <v>272</v>
      </c>
      <c r="J19" s="196"/>
      <c r="K19" s="185"/>
    </row>
    <row r="20" spans="1:12" ht="28.5" customHeight="1" thickTop="1" thickBot="1" x14ac:dyDescent="0.2">
      <c r="A20" s="194" t="s">
        <v>325</v>
      </c>
      <c r="F20" s="197" t="str">
        <f>'1号-2_企業概要'!D13</f>
        <v/>
      </c>
      <c r="H20" s="198" t="str">
        <f>IF(F20="〇","","〇")</f>
        <v>〇</v>
      </c>
      <c r="J20" s="196"/>
      <c r="K20" s="185"/>
    </row>
    <row r="21" spans="1:12" ht="18" customHeight="1" thickTop="1" x14ac:dyDescent="0.15">
      <c r="A21" s="194"/>
      <c r="F21" s="48" t="s">
        <v>281</v>
      </c>
      <c r="H21" s="48" t="s">
        <v>277</v>
      </c>
      <c r="J21" s="196"/>
      <c r="K21" s="185"/>
    </row>
    <row r="22" spans="1:12" ht="12.75" customHeight="1" x14ac:dyDescent="0.15">
      <c r="A22" s="194"/>
      <c r="I22" s="185"/>
      <c r="J22" s="196"/>
      <c r="K22" s="185"/>
    </row>
    <row r="23" spans="1:12" ht="18" customHeight="1" x14ac:dyDescent="0.15">
      <c r="A23" s="194" t="s">
        <v>326</v>
      </c>
      <c r="I23" s="185"/>
      <c r="J23" s="196"/>
      <c r="K23" s="185"/>
    </row>
    <row r="24" spans="1:12" ht="15.75" customHeight="1" x14ac:dyDescent="0.15">
      <c r="A24" s="199"/>
      <c r="B24" s="200"/>
      <c r="C24" s="200"/>
      <c r="D24" s="200"/>
      <c r="E24" s="200"/>
      <c r="F24" s="200"/>
      <c r="G24" s="200"/>
      <c r="H24" s="200"/>
      <c r="I24" s="201"/>
      <c r="J24" s="202"/>
      <c r="K24" s="185"/>
    </row>
    <row r="25" spans="1:12" ht="32.25" customHeight="1" x14ac:dyDescent="0.15">
      <c r="A25" s="203"/>
      <c r="B25" s="204"/>
      <c r="C25" s="203"/>
      <c r="D25" s="203"/>
      <c r="E25" s="203"/>
      <c r="F25" s="203"/>
      <c r="G25" s="203"/>
      <c r="H25" s="185"/>
      <c r="I25" s="185"/>
      <c r="J25" s="185"/>
      <c r="K25" s="185"/>
    </row>
    <row r="26" spans="1:12" ht="18" customHeight="1" x14ac:dyDescent="0.15">
      <c r="B26" s="177"/>
      <c r="C26" s="205" t="s">
        <v>214</v>
      </c>
      <c r="D26" s="203"/>
      <c r="E26" s="203"/>
      <c r="F26" s="203"/>
      <c r="G26" s="203"/>
      <c r="H26" s="185"/>
      <c r="I26" s="185"/>
      <c r="J26" s="185"/>
      <c r="K26" s="206"/>
    </row>
    <row r="27" spans="1:12" ht="24" customHeight="1" x14ac:dyDescent="0.15">
      <c r="A27" s="511" t="s">
        <v>278</v>
      </c>
      <c r="B27" s="511"/>
      <c r="C27" s="511"/>
      <c r="D27" s="511"/>
      <c r="E27" s="510">
        <f>IF(F20="〇",2/3,1/2)</f>
        <v>0.5</v>
      </c>
      <c r="F27" s="510"/>
      <c r="G27" s="509" t="s">
        <v>279</v>
      </c>
      <c r="H27" s="509"/>
      <c r="I27" s="509"/>
      <c r="J27" s="509"/>
      <c r="K27" s="207"/>
    </row>
    <row r="28" spans="1:12" ht="20.25" customHeight="1" x14ac:dyDescent="0.15">
      <c r="A28" s="203"/>
      <c r="B28" s="204"/>
      <c r="C28" s="203"/>
      <c r="D28" s="203"/>
      <c r="E28" s="203"/>
      <c r="F28" s="203"/>
      <c r="G28" s="203"/>
      <c r="H28" s="185"/>
      <c r="I28" s="185"/>
      <c r="J28" s="185"/>
      <c r="K28" s="185"/>
    </row>
    <row r="29" spans="1:12" ht="22.5" customHeight="1" x14ac:dyDescent="0.15">
      <c r="A29" s="207"/>
      <c r="B29" s="207"/>
      <c r="C29" s="207"/>
      <c r="D29" s="207"/>
      <c r="E29" s="207"/>
      <c r="F29" s="207"/>
      <c r="G29" s="207"/>
      <c r="H29" s="74"/>
      <c r="J29" s="185"/>
      <c r="K29" s="206" t="str">
        <f>"（単位：円、対象経費の"&amp;RIGHT(IF(F20="〇",F21,H21),3)&amp;" は千円未満切捨）"</f>
        <v>（単位：円、対象経費の1/2 は千円未満切捨）</v>
      </c>
    </row>
    <row r="30" spans="1:12" ht="20.25" customHeight="1" x14ac:dyDescent="0.15">
      <c r="A30" s="472"/>
      <c r="B30" s="473"/>
      <c r="C30" s="474"/>
      <c r="D30" s="482" t="s">
        <v>212</v>
      </c>
      <c r="E30" s="483"/>
      <c r="F30" s="491" t="s">
        <v>280</v>
      </c>
      <c r="G30" s="492"/>
      <c r="H30" s="491" t="s">
        <v>275</v>
      </c>
      <c r="I30" s="492"/>
      <c r="J30" s="482" t="s">
        <v>213</v>
      </c>
      <c r="K30" s="483"/>
      <c r="L30" s="208" t="s">
        <v>274</v>
      </c>
    </row>
    <row r="31" spans="1:12" ht="20.25" customHeight="1" thickBot="1" x14ac:dyDescent="0.2">
      <c r="A31" s="475"/>
      <c r="B31" s="476"/>
      <c r="C31" s="477"/>
      <c r="D31" s="484"/>
      <c r="E31" s="485"/>
      <c r="F31" s="497">
        <f>E27</f>
        <v>0.5</v>
      </c>
      <c r="G31" s="498"/>
      <c r="H31" s="495"/>
      <c r="I31" s="496"/>
      <c r="J31" s="484"/>
      <c r="K31" s="485"/>
      <c r="L31" s="208"/>
    </row>
    <row r="32" spans="1:12" ht="32.25" customHeight="1" thickTop="1" x14ac:dyDescent="0.15">
      <c r="A32" s="469" t="s">
        <v>404</v>
      </c>
      <c r="B32" s="470"/>
      <c r="C32" s="471"/>
      <c r="D32" s="480">
        <f>I4+I5+I6+I7+I8+I10+I11+I13+I14+I15</f>
        <v>0</v>
      </c>
      <c r="E32" s="481"/>
      <c r="F32" s="493">
        <f>ROUNDDOWN(D32*E27,-3)</f>
        <v>0</v>
      </c>
      <c r="G32" s="494"/>
      <c r="H32" s="493">
        <f>IF(SUM(D32:D34)=0,,3*10^6-(MIN(F34,H34)+MIN(F33,H33)))</f>
        <v>0</v>
      </c>
      <c r="I32" s="494"/>
      <c r="J32" s="480">
        <f>MIN(F32,H32)</f>
        <v>0</v>
      </c>
      <c r="K32" s="481"/>
    </row>
    <row r="33" spans="1:12" ht="32.25" customHeight="1" x14ac:dyDescent="0.15">
      <c r="A33" s="456" t="s">
        <v>327</v>
      </c>
      <c r="B33" s="457"/>
      <c r="C33" s="458"/>
      <c r="D33" s="478">
        <f>I9</f>
        <v>0</v>
      </c>
      <c r="E33" s="479"/>
      <c r="F33" s="478">
        <f>ROUNDDOWN(D33*E27,-3)</f>
        <v>0</v>
      </c>
      <c r="G33" s="479"/>
      <c r="H33" s="478">
        <f>IF(D33=0,,1*10^5)</f>
        <v>0</v>
      </c>
      <c r="I33" s="479"/>
      <c r="J33" s="489">
        <f>MIN(F33,H33)</f>
        <v>0</v>
      </c>
      <c r="K33" s="490"/>
      <c r="L33" s="209"/>
    </row>
    <row r="34" spans="1:12" ht="32.25" customHeight="1" x14ac:dyDescent="0.15">
      <c r="A34" s="456" t="s">
        <v>307</v>
      </c>
      <c r="B34" s="457"/>
      <c r="C34" s="458"/>
      <c r="D34" s="478">
        <f>I12</f>
        <v>0</v>
      </c>
      <c r="E34" s="479"/>
      <c r="F34" s="478">
        <f>ROUNDDOWN(D34*E27,-3)</f>
        <v>0</v>
      </c>
      <c r="G34" s="479"/>
      <c r="H34" s="478">
        <f>IF(D34=0,,5*10^5)</f>
        <v>0</v>
      </c>
      <c r="I34" s="479"/>
      <c r="J34" s="489">
        <f>MIN(F34,H34)</f>
        <v>0</v>
      </c>
      <c r="K34" s="490"/>
      <c r="L34" s="209"/>
    </row>
    <row r="35" spans="1:12" ht="45.75" customHeight="1" x14ac:dyDescent="0.15">
      <c r="A35" s="207"/>
      <c r="B35" s="207"/>
      <c r="C35" s="207"/>
      <c r="D35" s="207"/>
      <c r="E35" s="456" t="s">
        <v>276</v>
      </c>
      <c r="F35" s="457"/>
      <c r="G35" s="458"/>
      <c r="H35" s="453">
        <f>IF(G43=" ",SUM(J32:K34),"補助対象経費が条件に合いません")</f>
        <v>0</v>
      </c>
      <c r="I35" s="454"/>
      <c r="J35" s="454"/>
      <c r="K35" s="455"/>
      <c r="L35" s="44" t="s">
        <v>328</v>
      </c>
    </row>
    <row r="36" spans="1:12" ht="20.25" customHeight="1" x14ac:dyDescent="0.15">
      <c r="A36" s="207"/>
      <c r="B36" s="207"/>
      <c r="C36" s="207"/>
      <c r="D36" s="207"/>
      <c r="E36" s="210"/>
      <c r="F36" s="210"/>
      <c r="G36" s="210"/>
      <c r="H36" s="211"/>
      <c r="I36" s="211"/>
      <c r="J36" s="211"/>
      <c r="K36" s="211"/>
      <c r="L36" s="44"/>
    </row>
    <row r="37" spans="1:12" ht="20.25" customHeight="1" x14ac:dyDescent="0.15">
      <c r="A37" s="207"/>
      <c r="B37" s="212" t="s">
        <v>364</v>
      </c>
      <c r="C37" s="207"/>
      <c r="D37" s="207"/>
      <c r="E37" s="210"/>
      <c r="F37" s="210"/>
      <c r="G37" s="210"/>
      <c r="H37" s="211"/>
      <c r="I37" s="211"/>
      <c r="J37" s="211"/>
      <c r="K37" s="211"/>
      <c r="L37" s="44"/>
    </row>
    <row r="38" spans="1:12" ht="20.25" customHeight="1" x14ac:dyDescent="0.15">
      <c r="A38" s="185"/>
      <c r="B38" s="185"/>
      <c r="C38" s="461" t="s">
        <v>270</v>
      </c>
      <c r="D38" s="462"/>
      <c r="E38" s="462"/>
      <c r="F38" s="462"/>
      <c r="G38" s="462"/>
      <c r="H38" s="462"/>
      <c r="I38" s="462"/>
      <c r="J38" s="463"/>
      <c r="K38" s="185"/>
    </row>
    <row r="39" spans="1:12" ht="20.25" customHeight="1" x14ac:dyDescent="0.15">
      <c r="A39" s="204"/>
      <c r="C39" s="464" t="s">
        <v>365</v>
      </c>
      <c r="D39" s="465"/>
      <c r="E39" s="465"/>
      <c r="F39" s="465"/>
      <c r="G39" s="465"/>
      <c r="H39" s="465"/>
      <c r="I39" s="465"/>
      <c r="J39" s="466"/>
      <c r="K39" s="185"/>
    </row>
    <row r="40" spans="1:12" ht="20.25" customHeight="1" x14ac:dyDescent="0.15">
      <c r="A40" s="204"/>
      <c r="K40" s="185"/>
    </row>
    <row r="41" spans="1:12" ht="20.25" customHeight="1" x14ac:dyDescent="0.15">
      <c r="A41" s="213"/>
      <c r="B41" s="212" t="s">
        <v>367</v>
      </c>
      <c r="C41" s="203"/>
      <c r="D41" s="203"/>
      <c r="E41" s="203"/>
      <c r="F41" s="203"/>
      <c r="G41" s="203"/>
      <c r="H41" s="185"/>
      <c r="I41" s="185"/>
      <c r="J41" s="185"/>
    </row>
    <row r="42" spans="1:12" ht="20.25" customHeight="1" x14ac:dyDescent="0.15">
      <c r="A42" s="185"/>
      <c r="B42" s="213"/>
      <c r="C42" s="214" t="s">
        <v>268</v>
      </c>
      <c r="D42" s="461" t="s">
        <v>269</v>
      </c>
      <c r="E42" s="463"/>
      <c r="F42" s="215" t="s">
        <v>366</v>
      </c>
      <c r="G42" s="459" t="s">
        <v>270</v>
      </c>
      <c r="H42" s="459"/>
      <c r="I42" s="459"/>
      <c r="J42" s="459"/>
      <c r="K42" s="185"/>
    </row>
    <row r="43" spans="1:12" ht="20.25" customHeight="1" x14ac:dyDescent="0.15">
      <c r="A43" s="185"/>
      <c r="B43" s="185"/>
      <c r="C43" s="216">
        <f>SUMIFS(I4:I15,B4:B15,"⑤-２備品購入費（PC等の汎用機器）")</f>
        <v>0</v>
      </c>
      <c r="D43" s="467" t="str">
        <f>IF(C43&lt;=3*10^5,"ok","30万円超")</f>
        <v>ok</v>
      </c>
      <c r="E43" s="468"/>
      <c r="F43" s="217">
        <f>COUNTIFS(別紙3_経費明細!B:B,B41)</f>
        <v>0</v>
      </c>
      <c r="G43" s="460" t="str">
        <f>IF(D43&lt;&gt;"ok","30万円を超過しています "," ")&amp;IF(F43&gt;1,"複数の経費明細があります","")</f>
        <v xml:space="preserve"> </v>
      </c>
      <c r="H43" s="460"/>
      <c r="I43" s="460"/>
      <c r="J43" s="460"/>
      <c r="K43" s="185"/>
    </row>
    <row r="44" spans="1:12" ht="19.5" customHeight="1" x14ac:dyDescent="0.15"/>
    <row r="45" spans="1:12" x14ac:dyDescent="0.15">
      <c r="A45" s="74" t="s">
        <v>201</v>
      </c>
      <c r="B45" s="74"/>
    </row>
    <row r="46" spans="1:12" x14ac:dyDescent="0.15">
      <c r="A46" s="218" t="s">
        <v>299</v>
      </c>
      <c r="B46" s="218"/>
    </row>
    <row r="47" spans="1:12" x14ac:dyDescent="0.15">
      <c r="A47" s="218" t="s">
        <v>300</v>
      </c>
      <c r="B47" s="218"/>
    </row>
    <row r="48" spans="1:12" x14ac:dyDescent="0.15">
      <c r="A48" s="218" t="s">
        <v>301</v>
      </c>
      <c r="B48" s="218"/>
    </row>
    <row r="49" spans="1:2" x14ac:dyDescent="0.15">
      <c r="A49" s="218" t="s">
        <v>302</v>
      </c>
      <c r="B49" s="218"/>
    </row>
    <row r="50" spans="1:2" x14ac:dyDescent="0.15">
      <c r="A50" s="218" t="s">
        <v>303</v>
      </c>
      <c r="B50" s="218"/>
    </row>
    <row r="51" spans="1:2" x14ac:dyDescent="0.15">
      <c r="A51" s="218" t="s">
        <v>304</v>
      </c>
      <c r="B51" s="218"/>
    </row>
    <row r="52" spans="1:2" x14ac:dyDescent="0.15">
      <c r="A52" s="218" t="s">
        <v>305</v>
      </c>
      <c r="B52" s="218"/>
    </row>
    <row r="53" spans="1:2" x14ac:dyDescent="0.15">
      <c r="A53" s="218" t="s">
        <v>306</v>
      </c>
      <c r="B53" s="218"/>
    </row>
    <row r="54" spans="1:2" x14ac:dyDescent="0.15">
      <c r="A54" s="218" t="s">
        <v>307</v>
      </c>
      <c r="B54" s="218"/>
    </row>
    <row r="55" spans="1:2" x14ac:dyDescent="0.15">
      <c r="A55" s="218" t="s">
        <v>308</v>
      </c>
      <c r="B55" s="218"/>
    </row>
    <row r="56" spans="1:2" x14ac:dyDescent="0.15">
      <c r="A56" s="218" t="s">
        <v>309</v>
      </c>
      <c r="B56" s="218"/>
    </row>
    <row r="57" spans="1:2" x14ac:dyDescent="0.15">
      <c r="A57" s="218" t="s">
        <v>310</v>
      </c>
      <c r="B57" s="218"/>
    </row>
  </sheetData>
  <sheetProtection sheet="1" objects="1" scenarios="1"/>
  <mergeCells count="71">
    <mergeCell ref="I15:J15"/>
    <mergeCell ref="I16:J16"/>
    <mergeCell ref="D42:E42"/>
    <mergeCell ref="F34:G34"/>
    <mergeCell ref="B4:E4"/>
    <mergeCell ref="B12:E12"/>
    <mergeCell ref="B15:E15"/>
    <mergeCell ref="F15:H15"/>
    <mergeCell ref="G27:J27"/>
    <mergeCell ref="E27:F27"/>
    <mergeCell ref="A27:D27"/>
    <mergeCell ref="B5:E5"/>
    <mergeCell ref="B6:E6"/>
    <mergeCell ref="B11:E11"/>
    <mergeCell ref="B7:E7"/>
    <mergeCell ref="B10:E10"/>
    <mergeCell ref="I3:J3"/>
    <mergeCell ref="I4:J4"/>
    <mergeCell ref="F12:H12"/>
    <mergeCell ref="F3:H3"/>
    <mergeCell ref="F4:H4"/>
    <mergeCell ref="I12:J12"/>
    <mergeCell ref="F5:H5"/>
    <mergeCell ref="I5:J5"/>
    <mergeCell ref="F6:H6"/>
    <mergeCell ref="I6:J6"/>
    <mergeCell ref="F11:H11"/>
    <mergeCell ref="I11:J11"/>
    <mergeCell ref="F7:H7"/>
    <mergeCell ref="I7:J7"/>
    <mergeCell ref="F10:H10"/>
    <mergeCell ref="I10:J10"/>
    <mergeCell ref="F30:G30"/>
    <mergeCell ref="F32:G32"/>
    <mergeCell ref="J32:K32"/>
    <mergeCell ref="J34:K34"/>
    <mergeCell ref="H32:I32"/>
    <mergeCell ref="H34:I34"/>
    <mergeCell ref="H30:I31"/>
    <mergeCell ref="J30:K31"/>
    <mergeCell ref="F31:G31"/>
    <mergeCell ref="F33:G33"/>
    <mergeCell ref="H33:I33"/>
    <mergeCell ref="J33:K33"/>
    <mergeCell ref="B8:E8"/>
    <mergeCell ref="F8:H8"/>
    <mergeCell ref="I8:J8"/>
    <mergeCell ref="B9:E9"/>
    <mergeCell ref="F9:H9"/>
    <mergeCell ref="I9:J9"/>
    <mergeCell ref="B14:E14"/>
    <mergeCell ref="F14:H14"/>
    <mergeCell ref="I14:J14"/>
    <mergeCell ref="B13:E13"/>
    <mergeCell ref="F13:H13"/>
    <mergeCell ref="I13:J13"/>
    <mergeCell ref="A32:C32"/>
    <mergeCell ref="A34:C34"/>
    <mergeCell ref="A30:C31"/>
    <mergeCell ref="A33:C33"/>
    <mergeCell ref="D33:E33"/>
    <mergeCell ref="D34:E34"/>
    <mergeCell ref="D32:E32"/>
    <mergeCell ref="D30:E31"/>
    <mergeCell ref="H35:K35"/>
    <mergeCell ref="E35:G35"/>
    <mergeCell ref="G42:J42"/>
    <mergeCell ref="G43:J43"/>
    <mergeCell ref="C38:J38"/>
    <mergeCell ref="C39:J39"/>
    <mergeCell ref="D43:E43"/>
  </mergeCells>
  <phoneticPr fontId="1"/>
  <conditionalFormatting sqref="A12:J12">
    <cfRule type="expression" dxfId="3" priority="2">
      <formula>$I$12=$I$16</formula>
    </cfRule>
  </conditionalFormatting>
  <conditionalFormatting sqref="D33:D34">
    <cfRule type="expression" priority="18">
      <formula>#REF!&lt;=ROUNDDOWN(#REF!/2,-3)</formula>
    </cfRule>
  </conditionalFormatting>
  <conditionalFormatting sqref="D43">
    <cfRule type="expression" dxfId="2" priority="22">
      <formula>D43&lt;&gt;"ok"</formula>
    </cfRule>
  </conditionalFormatting>
  <conditionalFormatting sqref="F43">
    <cfRule type="expression" dxfId="1" priority="1">
      <formula>F43&gt;1</formula>
    </cfRule>
  </conditionalFormatting>
  <conditionalFormatting sqref="G43">
    <cfRule type="expression" dxfId="0" priority="27">
      <formula>D43&lt;&gt;""</formula>
    </cfRule>
  </conditionalFormatting>
  <pageMargins left="0.98425196850393704" right="0.78740157480314965" top="0.78740157480314965" bottom="0.78740157480314965" header="0.31496062992125984" footer="0.31496062992125984"/>
  <pageSetup paperSize="9" scale="8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1:G34"/>
  <sheetViews>
    <sheetView view="pageBreakPreview" zoomScaleNormal="100" zoomScaleSheetLayoutView="100" workbookViewId="0"/>
  </sheetViews>
  <sheetFormatPr defaultColWidth="8.6640625" defaultRowHeight="14.25" x14ac:dyDescent="0.15"/>
  <cols>
    <col min="1" max="1" width="2.75" style="107" customWidth="1"/>
    <col min="2" max="5" width="10.4140625" style="107" customWidth="1"/>
    <col min="6" max="6" width="9.25" style="107" customWidth="1"/>
    <col min="7" max="16384" width="8.6640625" style="107"/>
  </cols>
  <sheetData>
    <row r="1" spans="1:7" ht="36" customHeight="1" x14ac:dyDescent="0.15">
      <c r="A1" s="219" t="s">
        <v>236</v>
      </c>
      <c r="B1" s="220"/>
      <c r="C1" s="220"/>
      <c r="D1" s="220"/>
      <c r="E1" s="220"/>
      <c r="F1" s="220"/>
    </row>
    <row r="2" spans="1:7" ht="7.5" customHeight="1" x14ac:dyDescent="0.15"/>
    <row r="3" spans="1:7" x14ac:dyDescent="0.15">
      <c r="A3" s="525" t="s">
        <v>203</v>
      </c>
      <c r="B3" s="525"/>
      <c r="C3" s="525"/>
      <c r="D3" s="525"/>
      <c r="E3" s="525"/>
      <c r="F3" s="525"/>
      <c r="G3" s="221"/>
    </row>
    <row r="4" spans="1:7" ht="7.5" customHeight="1" x14ac:dyDescent="0.15"/>
    <row r="5" spans="1:7" ht="23.25" customHeight="1" x14ac:dyDescent="0.15">
      <c r="A5" s="222" t="s">
        <v>235</v>
      </c>
      <c r="B5" s="526" t="s">
        <v>231</v>
      </c>
      <c r="C5" s="526"/>
      <c r="D5" s="526"/>
      <c r="E5" s="526"/>
      <c r="F5" s="526"/>
    </row>
    <row r="6" spans="1:7" ht="21.75" customHeight="1" x14ac:dyDescent="0.15">
      <c r="A6" s="527" t="s">
        <v>164</v>
      </c>
      <c r="B6" s="528"/>
      <c r="C6" s="528"/>
      <c r="D6" s="528"/>
      <c r="E6" s="528"/>
      <c r="F6" s="529"/>
    </row>
    <row r="7" spans="1:7" ht="23.25" customHeight="1" x14ac:dyDescent="0.15">
      <c r="A7" s="35" t="s">
        <v>225</v>
      </c>
      <c r="B7" s="530" t="s">
        <v>229</v>
      </c>
      <c r="C7" s="530"/>
      <c r="D7" s="530"/>
      <c r="E7" s="530"/>
      <c r="F7" s="530"/>
    </row>
    <row r="8" spans="1:7" ht="23.25" customHeight="1" x14ac:dyDescent="0.15">
      <c r="A8" s="37" t="s">
        <v>225</v>
      </c>
      <c r="B8" s="518" t="s">
        <v>283</v>
      </c>
      <c r="C8" s="518"/>
      <c r="D8" s="518"/>
      <c r="E8" s="518"/>
      <c r="F8" s="518"/>
    </row>
    <row r="9" spans="1:7" ht="23.25" customHeight="1" x14ac:dyDescent="0.15">
      <c r="A9" s="37" t="s">
        <v>225</v>
      </c>
      <c r="B9" s="518" t="s">
        <v>239</v>
      </c>
      <c r="C9" s="518"/>
      <c r="D9" s="518"/>
      <c r="E9" s="518"/>
      <c r="F9" s="518"/>
    </row>
    <row r="10" spans="1:7" ht="23.25" customHeight="1" x14ac:dyDescent="0.15">
      <c r="A10" s="37" t="s">
        <v>225</v>
      </c>
      <c r="B10" s="518" t="s">
        <v>254</v>
      </c>
      <c r="C10" s="518"/>
      <c r="D10" s="518"/>
      <c r="E10" s="518"/>
      <c r="F10" s="518"/>
    </row>
    <row r="11" spans="1:7" ht="33" customHeight="1" x14ac:dyDescent="0.15">
      <c r="A11" s="37" t="s">
        <v>225</v>
      </c>
      <c r="B11" s="517" t="s">
        <v>230</v>
      </c>
      <c r="C11" s="517"/>
      <c r="D11" s="517"/>
      <c r="E11" s="517"/>
      <c r="F11" s="517"/>
    </row>
    <row r="12" spans="1:7" ht="23.25" customHeight="1" x14ac:dyDescent="0.15">
      <c r="A12" s="37" t="s">
        <v>225</v>
      </c>
      <c r="B12" s="517" t="s">
        <v>287</v>
      </c>
      <c r="C12" s="517"/>
      <c r="D12" s="517"/>
      <c r="E12" s="517"/>
      <c r="F12" s="517"/>
    </row>
    <row r="13" spans="1:7" ht="23.25" customHeight="1" x14ac:dyDescent="0.15">
      <c r="A13" s="37" t="s">
        <v>225</v>
      </c>
      <c r="B13" s="517" t="s">
        <v>255</v>
      </c>
      <c r="C13" s="517"/>
      <c r="D13" s="517"/>
      <c r="E13" s="517"/>
      <c r="F13" s="517"/>
    </row>
    <row r="14" spans="1:7" ht="23.25" customHeight="1" x14ac:dyDescent="0.15">
      <c r="A14" s="37" t="s">
        <v>225</v>
      </c>
      <c r="B14" s="517" t="s">
        <v>256</v>
      </c>
      <c r="C14" s="517"/>
      <c r="D14" s="517"/>
      <c r="E14" s="517"/>
      <c r="F14" s="517"/>
    </row>
    <row r="15" spans="1:7" ht="33" customHeight="1" x14ac:dyDescent="0.15">
      <c r="A15" s="37" t="s">
        <v>225</v>
      </c>
      <c r="B15" s="517" t="s">
        <v>284</v>
      </c>
      <c r="C15" s="517"/>
      <c r="D15" s="517"/>
      <c r="E15" s="517"/>
      <c r="F15" s="517"/>
    </row>
    <row r="16" spans="1:7" ht="21.75" customHeight="1" x14ac:dyDescent="0.15">
      <c r="A16" s="527" t="s">
        <v>227</v>
      </c>
      <c r="B16" s="528"/>
      <c r="C16" s="528"/>
      <c r="D16" s="528"/>
      <c r="E16" s="528"/>
      <c r="F16" s="529"/>
    </row>
    <row r="17" spans="1:6" ht="23.25" customHeight="1" x14ac:dyDescent="0.15">
      <c r="A17" s="34" t="s">
        <v>225</v>
      </c>
      <c r="B17" s="531" t="s">
        <v>232</v>
      </c>
      <c r="C17" s="532"/>
      <c r="D17" s="532"/>
      <c r="E17" s="532"/>
      <c r="F17" s="533"/>
    </row>
    <row r="18" spans="1:6" ht="21.75" customHeight="1" x14ac:dyDescent="0.15">
      <c r="A18" s="223" t="s">
        <v>285</v>
      </c>
      <c r="B18" s="224"/>
      <c r="C18" s="224"/>
      <c r="D18" s="224"/>
      <c r="E18" s="224"/>
      <c r="F18" s="225"/>
    </row>
    <row r="19" spans="1:6" ht="23.25" customHeight="1" x14ac:dyDescent="0.15">
      <c r="A19" s="34" t="s">
        <v>225</v>
      </c>
      <c r="B19" s="531" t="s">
        <v>228</v>
      </c>
      <c r="C19" s="532"/>
      <c r="D19" s="532"/>
      <c r="E19" s="532"/>
      <c r="F19" s="533"/>
    </row>
    <row r="20" spans="1:6" ht="21.75" customHeight="1" x14ac:dyDescent="0.15">
      <c r="A20" s="223" t="s">
        <v>286</v>
      </c>
      <c r="B20" s="224"/>
      <c r="C20" s="224"/>
      <c r="D20" s="224"/>
      <c r="E20" s="224"/>
      <c r="F20" s="225"/>
    </row>
    <row r="21" spans="1:6" ht="23.25" customHeight="1" x14ac:dyDescent="0.15">
      <c r="A21" s="35" t="s">
        <v>225</v>
      </c>
      <c r="B21" s="514" t="s">
        <v>344</v>
      </c>
      <c r="C21" s="515"/>
      <c r="D21" s="515"/>
      <c r="E21" s="515"/>
      <c r="F21" s="516"/>
    </row>
    <row r="22" spans="1:6" ht="23.25" customHeight="1" x14ac:dyDescent="0.15">
      <c r="A22" s="37" t="s">
        <v>225</v>
      </c>
      <c r="B22" s="519" t="s">
        <v>237</v>
      </c>
      <c r="C22" s="520"/>
      <c r="D22" s="520"/>
      <c r="E22" s="520"/>
      <c r="F22" s="521"/>
    </row>
    <row r="23" spans="1:6" ht="23.25" customHeight="1" x14ac:dyDescent="0.15">
      <c r="A23" s="37" t="s">
        <v>225</v>
      </c>
      <c r="B23" s="519" t="s">
        <v>345</v>
      </c>
      <c r="C23" s="520"/>
      <c r="D23" s="520"/>
      <c r="E23" s="520"/>
      <c r="F23" s="521"/>
    </row>
    <row r="24" spans="1:6" ht="23.25" customHeight="1" x14ac:dyDescent="0.15">
      <c r="A24" s="36" t="s">
        <v>225</v>
      </c>
      <c r="B24" s="522" t="s">
        <v>346</v>
      </c>
      <c r="C24" s="523"/>
      <c r="D24" s="523"/>
      <c r="E24" s="523"/>
      <c r="F24" s="524"/>
    </row>
    <row r="25" spans="1:6" ht="21.75" customHeight="1" x14ac:dyDescent="0.15">
      <c r="A25" s="226" t="s">
        <v>233</v>
      </c>
      <c r="B25" s="224"/>
      <c r="C25" s="224"/>
      <c r="D25" s="224"/>
      <c r="E25" s="224"/>
      <c r="F25" s="225"/>
    </row>
    <row r="26" spans="1:6" ht="23.25" customHeight="1" x14ac:dyDescent="0.15">
      <c r="A26" s="35" t="s">
        <v>225</v>
      </c>
      <c r="B26" s="530" t="s">
        <v>234</v>
      </c>
      <c r="C26" s="530"/>
      <c r="D26" s="530"/>
      <c r="E26" s="530"/>
      <c r="F26" s="530"/>
    </row>
    <row r="27" spans="1:6" ht="23.25" customHeight="1" x14ac:dyDescent="0.15">
      <c r="A27" s="37" t="s">
        <v>225</v>
      </c>
      <c r="B27" s="517" t="s">
        <v>290</v>
      </c>
      <c r="C27" s="518"/>
      <c r="D27" s="518"/>
      <c r="E27" s="518"/>
      <c r="F27" s="518"/>
    </row>
    <row r="28" spans="1:6" ht="33" customHeight="1" x14ac:dyDescent="0.15">
      <c r="A28" s="238" t="s">
        <v>225</v>
      </c>
      <c r="B28" s="517" t="s">
        <v>257</v>
      </c>
      <c r="C28" s="517"/>
      <c r="D28" s="517"/>
      <c r="E28" s="517"/>
      <c r="F28" s="517"/>
    </row>
    <row r="29" spans="1:6" ht="23.25" customHeight="1" x14ac:dyDescent="0.15">
      <c r="A29" s="37" t="s">
        <v>225</v>
      </c>
      <c r="B29" s="512" t="s">
        <v>376</v>
      </c>
      <c r="C29" s="513"/>
      <c r="D29" s="513"/>
      <c r="E29" s="513"/>
      <c r="F29" s="513"/>
    </row>
    <row r="30" spans="1:6" ht="23.25" customHeight="1" x14ac:dyDescent="0.15">
      <c r="A30" s="37" t="s">
        <v>225</v>
      </c>
      <c r="B30" s="517" t="s">
        <v>377</v>
      </c>
      <c r="C30" s="518"/>
      <c r="D30" s="518"/>
      <c r="E30" s="518"/>
      <c r="F30" s="518"/>
    </row>
    <row r="31" spans="1:6" ht="21.75" customHeight="1" x14ac:dyDescent="0.15">
      <c r="A31" s="226" t="s">
        <v>249</v>
      </c>
      <c r="B31" s="227"/>
      <c r="C31" s="227"/>
      <c r="D31" s="227"/>
      <c r="E31" s="227"/>
      <c r="F31" s="228"/>
    </row>
    <row r="32" spans="1:6" ht="23.25" customHeight="1" x14ac:dyDescent="0.15">
      <c r="A32" s="35" t="s">
        <v>225</v>
      </c>
      <c r="B32" s="229" t="s">
        <v>250</v>
      </c>
      <c r="C32" s="230"/>
      <c r="D32" s="230"/>
      <c r="E32" s="230"/>
      <c r="F32" s="231"/>
    </row>
    <row r="33" spans="1:6" ht="23.25" customHeight="1" x14ac:dyDescent="0.15">
      <c r="A33" s="37" t="s">
        <v>225</v>
      </c>
      <c r="B33" s="232" t="s">
        <v>251</v>
      </c>
      <c r="C33" s="233"/>
      <c r="D33" s="233"/>
      <c r="E33" s="233"/>
      <c r="F33" s="234"/>
    </row>
    <row r="34" spans="1:6" ht="23.25" customHeight="1" x14ac:dyDescent="0.15">
      <c r="A34" s="36" t="s">
        <v>225</v>
      </c>
      <c r="B34" s="235" t="s">
        <v>252</v>
      </c>
      <c r="C34" s="236"/>
      <c r="D34" s="236"/>
      <c r="E34" s="236"/>
      <c r="F34" s="237"/>
    </row>
  </sheetData>
  <sheetProtection sheet="1" objects="1" scenarios="1"/>
  <mergeCells count="24">
    <mergeCell ref="B30:F30"/>
    <mergeCell ref="B10:F10"/>
    <mergeCell ref="B11:F11"/>
    <mergeCell ref="A3:F3"/>
    <mergeCell ref="B5:F5"/>
    <mergeCell ref="A6:F6"/>
    <mergeCell ref="B7:F7"/>
    <mergeCell ref="B9:F9"/>
    <mergeCell ref="B8:F8"/>
    <mergeCell ref="B12:F12"/>
    <mergeCell ref="B13:F13"/>
    <mergeCell ref="B14:F14"/>
    <mergeCell ref="B26:F26"/>
    <mergeCell ref="A16:F16"/>
    <mergeCell ref="B17:F17"/>
    <mergeCell ref="B19:F19"/>
    <mergeCell ref="B29:F29"/>
    <mergeCell ref="B21:F21"/>
    <mergeCell ref="B27:F27"/>
    <mergeCell ref="B28:F28"/>
    <mergeCell ref="B15:F15"/>
    <mergeCell ref="B22:F22"/>
    <mergeCell ref="B24:F24"/>
    <mergeCell ref="B23:F23"/>
  </mergeCells>
  <phoneticPr fontId="1"/>
  <dataValidations count="1">
    <dataValidation type="list" allowBlank="1" showInputMessage="1" showErrorMessage="1" sqref="A7:A15 A17 A19 A32:A34 A26:A30 A21:A24" xr:uid="{00000000-0002-0000-0B00-000000000000}">
      <formula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tint="0.499984740745262"/>
  </sheetPr>
  <dimension ref="A2:S116"/>
  <sheetViews>
    <sheetView workbookViewId="0"/>
  </sheetViews>
  <sheetFormatPr defaultColWidth="8.6640625" defaultRowHeight="14.25" x14ac:dyDescent="0.15"/>
  <cols>
    <col min="1" max="19" width="10.5" customWidth="1"/>
  </cols>
  <sheetData>
    <row r="2" spans="1:19" ht="12.75" customHeight="1" x14ac:dyDescent="0.15">
      <c r="A2" s="1"/>
    </row>
    <row r="3" spans="1:19" ht="18" x14ac:dyDescent="0.15">
      <c r="A3" s="16" t="s">
        <v>125</v>
      </c>
      <c r="B3" s="20" t="s">
        <v>126</v>
      </c>
      <c r="C3" s="20" t="s">
        <v>132</v>
      </c>
      <c r="D3" s="20" t="s">
        <v>127</v>
      </c>
      <c r="E3" s="20" t="s">
        <v>128</v>
      </c>
      <c r="F3" s="20" t="s">
        <v>129</v>
      </c>
      <c r="G3" s="20" t="s">
        <v>130</v>
      </c>
      <c r="H3" s="20" t="s">
        <v>133</v>
      </c>
      <c r="I3" s="20" t="s">
        <v>134</v>
      </c>
      <c r="J3" s="20" t="s">
        <v>135</v>
      </c>
      <c r="K3" s="20" t="s">
        <v>136</v>
      </c>
      <c r="L3" s="20" t="s">
        <v>137</v>
      </c>
      <c r="M3" s="20" t="s">
        <v>138</v>
      </c>
      <c r="N3" s="20" t="s">
        <v>139</v>
      </c>
      <c r="O3" s="20" t="s">
        <v>140</v>
      </c>
      <c r="P3" s="20" t="s">
        <v>141</v>
      </c>
      <c r="Q3" s="20" t="s">
        <v>131</v>
      </c>
      <c r="R3" s="20" t="s">
        <v>142</v>
      </c>
      <c r="S3" s="20" t="s">
        <v>143</v>
      </c>
    </row>
    <row r="4" spans="1:19" x14ac:dyDescent="0.15">
      <c r="A4" s="16" t="s">
        <v>22</v>
      </c>
      <c r="B4" s="18" t="s">
        <v>27</v>
      </c>
      <c r="C4" s="18" t="s">
        <v>32</v>
      </c>
      <c r="D4" s="18" t="s">
        <v>35</v>
      </c>
      <c r="E4" s="16" t="s">
        <v>42</v>
      </c>
      <c r="F4" s="16" t="s">
        <v>85</v>
      </c>
      <c r="G4" s="16" t="s">
        <v>93</v>
      </c>
      <c r="H4" s="16" t="s">
        <v>102</v>
      </c>
      <c r="I4" s="17" t="s">
        <v>23</v>
      </c>
      <c r="J4" s="19" t="s">
        <v>44</v>
      </c>
      <c r="K4" s="16" t="s">
        <v>57</v>
      </c>
      <c r="L4" s="16" t="s">
        <v>64</v>
      </c>
      <c r="M4" s="16" t="s">
        <v>73</v>
      </c>
      <c r="N4" s="16" t="s">
        <v>80</v>
      </c>
      <c r="O4" s="16" t="s">
        <v>86</v>
      </c>
      <c r="P4" s="16" t="s">
        <v>91</v>
      </c>
      <c r="Q4" s="16" t="s">
        <v>97</v>
      </c>
      <c r="R4" s="16" t="s">
        <v>101</v>
      </c>
      <c r="S4" s="16" t="s">
        <v>118</v>
      </c>
    </row>
    <row r="5" spans="1:19" x14ac:dyDescent="0.15">
      <c r="A5" s="16" t="s">
        <v>24</v>
      </c>
      <c r="B5" s="16" t="s">
        <v>29</v>
      </c>
      <c r="C5" s="13"/>
      <c r="D5" s="18" t="s">
        <v>37</v>
      </c>
      <c r="E5" s="16" t="s">
        <v>43</v>
      </c>
      <c r="F5" s="16" t="s">
        <v>87</v>
      </c>
      <c r="G5" s="16" t="s">
        <v>95</v>
      </c>
      <c r="H5" s="16" t="s">
        <v>104</v>
      </c>
      <c r="I5" s="17" t="s">
        <v>25</v>
      </c>
      <c r="J5" s="19" t="s">
        <v>46</v>
      </c>
      <c r="K5" s="16" t="s">
        <v>59</v>
      </c>
      <c r="L5" s="16" t="s">
        <v>66</v>
      </c>
      <c r="M5" s="16" t="s">
        <v>75</v>
      </c>
      <c r="N5" s="16" t="s">
        <v>82</v>
      </c>
      <c r="O5" s="16" t="s">
        <v>88</v>
      </c>
      <c r="P5" s="16" t="s">
        <v>92</v>
      </c>
      <c r="Q5" s="16" t="s">
        <v>99</v>
      </c>
      <c r="R5" s="16" t="s">
        <v>103</v>
      </c>
      <c r="S5" s="16" t="s">
        <v>119</v>
      </c>
    </row>
    <row r="6" spans="1:19" x14ac:dyDescent="0.15">
      <c r="A6" s="13"/>
      <c r="B6" s="13"/>
      <c r="C6" s="13"/>
      <c r="D6" s="18" t="s">
        <v>39</v>
      </c>
      <c r="E6" s="16" t="s">
        <v>45</v>
      </c>
      <c r="F6" s="16" t="s">
        <v>89</v>
      </c>
      <c r="G6" s="16" t="s">
        <v>96</v>
      </c>
      <c r="H6" s="16" t="s">
        <v>106</v>
      </c>
      <c r="I6" s="17" t="s">
        <v>26</v>
      </c>
      <c r="J6" s="19" t="s">
        <v>48</v>
      </c>
      <c r="K6" s="16" t="s">
        <v>61</v>
      </c>
      <c r="L6" s="16" t="s">
        <v>68</v>
      </c>
      <c r="M6" s="16" t="s">
        <v>77</v>
      </c>
      <c r="N6" s="16" t="s">
        <v>84</v>
      </c>
      <c r="O6" s="13"/>
      <c r="P6" s="16" t="s">
        <v>94</v>
      </c>
      <c r="Q6" s="13"/>
      <c r="R6" s="16" t="s">
        <v>105</v>
      </c>
      <c r="S6" s="13"/>
    </row>
    <row r="7" spans="1:19" x14ac:dyDescent="0.15">
      <c r="A7" s="13"/>
      <c r="B7" s="13"/>
      <c r="C7" s="13"/>
      <c r="D7" s="13"/>
      <c r="E7" s="16" t="s">
        <v>47</v>
      </c>
      <c r="F7" s="16" t="s">
        <v>90</v>
      </c>
      <c r="G7" s="16" t="s">
        <v>98</v>
      </c>
      <c r="H7" s="16" t="s">
        <v>108</v>
      </c>
      <c r="I7" s="17" t="s">
        <v>28</v>
      </c>
      <c r="J7" s="19" t="s">
        <v>50</v>
      </c>
      <c r="K7" s="13"/>
      <c r="L7" s="16" t="s">
        <v>70</v>
      </c>
      <c r="M7" s="13"/>
      <c r="N7" s="13"/>
      <c r="O7" s="13"/>
      <c r="P7" s="13"/>
      <c r="Q7" s="13"/>
      <c r="R7" s="16" t="s">
        <v>107</v>
      </c>
      <c r="S7" s="13"/>
    </row>
    <row r="8" spans="1:19" x14ac:dyDescent="0.15">
      <c r="A8" s="13"/>
      <c r="B8" s="13"/>
      <c r="C8" s="13"/>
      <c r="D8" s="13"/>
      <c r="E8" s="16" t="s">
        <v>49</v>
      </c>
      <c r="F8" s="13"/>
      <c r="G8" s="16" t="s">
        <v>100</v>
      </c>
      <c r="H8" s="16" t="s">
        <v>110</v>
      </c>
      <c r="I8" s="17" t="s">
        <v>30</v>
      </c>
      <c r="J8" s="19" t="s">
        <v>52</v>
      </c>
      <c r="K8" s="13"/>
      <c r="L8" s="13"/>
      <c r="M8" s="13"/>
      <c r="N8" s="13"/>
      <c r="O8" s="13"/>
      <c r="P8" s="13"/>
      <c r="Q8" s="13"/>
      <c r="R8" s="16" t="s">
        <v>109</v>
      </c>
      <c r="S8" s="13"/>
    </row>
    <row r="9" spans="1:19" x14ac:dyDescent="0.15">
      <c r="A9" s="13"/>
      <c r="B9" s="13"/>
      <c r="C9" s="13"/>
      <c r="D9" s="13"/>
      <c r="E9" s="16" t="s">
        <v>51</v>
      </c>
      <c r="F9" s="13"/>
      <c r="G9" s="13"/>
      <c r="H9" s="16" t="s">
        <v>112</v>
      </c>
      <c r="I9" s="17" t="s">
        <v>31</v>
      </c>
      <c r="J9" s="19" t="s">
        <v>54</v>
      </c>
      <c r="K9" s="13"/>
      <c r="L9" s="13"/>
      <c r="M9" s="13"/>
      <c r="N9" s="13"/>
      <c r="O9" s="13"/>
      <c r="P9" s="13"/>
      <c r="Q9" s="13"/>
      <c r="R9" s="16" t="s">
        <v>111</v>
      </c>
      <c r="S9" s="13"/>
    </row>
    <row r="10" spans="1:19" x14ac:dyDescent="0.15">
      <c r="A10" s="13"/>
      <c r="B10" s="13"/>
      <c r="C10" s="13"/>
      <c r="D10" s="13"/>
      <c r="E10" s="16" t="s">
        <v>53</v>
      </c>
      <c r="F10" s="13"/>
      <c r="G10" s="13"/>
      <c r="H10" s="16" t="s">
        <v>114</v>
      </c>
      <c r="I10" s="17" t="s">
        <v>33</v>
      </c>
      <c r="J10" s="13"/>
      <c r="K10" s="13"/>
      <c r="L10" s="13"/>
      <c r="M10" s="13"/>
      <c r="N10" s="13"/>
      <c r="O10" s="13"/>
      <c r="P10" s="13"/>
      <c r="Q10" s="13"/>
      <c r="R10" s="16" t="s">
        <v>113</v>
      </c>
      <c r="S10" s="13"/>
    </row>
    <row r="11" spans="1:19" x14ac:dyDescent="0.15">
      <c r="A11" s="13"/>
      <c r="B11" s="13"/>
      <c r="C11" s="13"/>
      <c r="D11" s="13"/>
      <c r="E11" s="16" t="s">
        <v>55</v>
      </c>
      <c r="F11" s="13"/>
      <c r="G11" s="13"/>
      <c r="H11" s="16" t="s">
        <v>116</v>
      </c>
      <c r="I11" s="17" t="s">
        <v>34</v>
      </c>
      <c r="J11" s="13"/>
      <c r="K11" s="13"/>
      <c r="L11" s="13"/>
      <c r="M11" s="13"/>
      <c r="N11" s="13"/>
      <c r="O11" s="13"/>
      <c r="P11" s="13"/>
      <c r="Q11" s="13"/>
      <c r="R11" s="16" t="s">
        <v>115</v>
      </c>
      <c r="S11" s="13"/>
    </row>
    <row r="12" spans="1:19" x14ac:dyDescent="0.15">
      <c r="A12" s="13"/>
      <c r="B12" s="13"/>
      <c r="C12" s="13"/>
      <c r="D12" s="13"/>
      <c r="E12" s="16" t="s">
        <v>56</v>
      </c>
      <c r="F12" s="13"/>
      <c r="G12" s="13"/>
      <c r="H12" s="13"/>
      <c r="I12" s="16" t="s">
        <v>36</v>
      </c>
      <c r="J12" s="13"/>
      <c r="K12" s="13"/>
      <c r="L12" s="13"/>
      <c r="M12" s="13"/>
      <c r="N12" s="13"/>
      <c r="O12" s="13"/>
      <c r="P12" s="13"/>
      <c r="Q12" s="13"/>
      <c r="R12" s="16" t="s">
        <v>117</v>
      </c>
      <c r="S12" s="13"/>
    </row>
    <row r="13" spans="1:19" x14ac:dyDescent="0.15">
      <c r="A13" s="13"/>
      <c r="B13" s="13"/>
      <c r="C13" s="13"/>
      <c r="D13" s="13"/>
      <c r="E13" s="16" t="s">
        <v>58</v>
      </c>
      <c r="F13" s="13"/>
      <c r="G13" s="13"/>
      <c r="H13" s="13"/>
      <c r="I13" s="16" t="s">
        <v>38</v>
      </c>
      <c r="J13" s="13"/>
      <c r="K13" s="13"/>
      <c r="L13" s="13"/>
      <c r="M13" s="13"/>
      <c r="N13" s="13"/>
      <c r="O13" s="13"/>
      <c r="P13" s="13"/>
      <c r="Q13" s="13"/>
      <c r="R13" s="13"/>
      <c r="S13" s="13"/>
    </row>
    <row r="14" spans="1:19" x14ac:dyDescent="0.15">
      <c r="A14" s="13"/>
      <c r="B14" s="13"/>
      <c r="C14" s="13"/>
      <c r="D14" s="13"/>
      <c r="E14" s="16" t="s">
        <v>60</v>
      </c>
      <c r="F14" s="13"/>
      <c r="G14" s="13"/>
      <c r="H14" s="13"/>
      <c r="I14" s="16" t="s">
        <v>40</v>
      </c>
      <c r="J14" s="13"/>
      <c r="K14" s="13"/>
      <c r="L14" s="13"/>
      <c r="M14" s="13"/>
      <c r="N14" s="13"/>
      <c r="O14" s="13"/>
      <c r="P14" s="13"/>
      <c r="Q14" s="13"/>
      <c r="R14" s="13"/>
      <c r="S14" s="13"/>
    </row>
    <row r="15" spans="1:19" x14ac:dyDescent="0.15">
      <c r="A15" s="13"/>
      <c r="B15" s="13"/>
      <c r="C15" s="13"/>
      <c r="D15" s="13"/>
      <c r="E15" s="16" t="s">
        <v>62</v>
      </c>
      <c r="F15" s="13"/>
      <c r="G15" s="13"/>
      <c r="H15" s="13"/>
      <c r="I15" s="16" t="s">
        <v>41</v>
      </c>
      <c r="J15" s="13"/>
      <c r="K15" s="13"/>
      <c r="L15" s="13"/>
      <c r="M15" s="13"/>
      <c r="N15" s="13"/>
      <c r="O15" s="13"/>
      <c r="P15" s="13"/>
      <c r="Q15" s="13"/>
      <c r="R15" s="13"/>
      <c r="S15" s="13"/>
    </row>
    <row r="16" spans="1:19" x14ac:dyDescent="0.15">
      <c r="A16" s="13"/>
      <c r="B16" s="13"/>
      <c r="C16" s="13"/>
      <c r="D16" s="13"/>
      <c r="E16" s="16" t="s">
        <v>63</v>
      </c>
      <c r="F16" s="13"/>
      <c r="G16" s="13"/>
      <c r="H16" s="13"/>
      <c r="I16" s="13"/>
      <c r="J16" s="13"/>
      <c r="K16" s="13"/>
      <c r="L16" s="13"/>
      <c r="M16" s="13"/>
      <c r="N16" s="13"/>
      <c r="O16" s="13"/>
      <c r="P16" s="13"/>
      <c r="Q16" s="13"/>
      <c r="R16" s="13"/>
      <c r="S16" s="13"/>
    </row>
    <row r="17" spans="1:19" x14ac:dyDescent="0.15">
      <c r="A17" s="13"/>
      <c r="B17" s="13"/>
      <c r="C17" s="13"/>
      <c r="D17" s="13"/>
      <c r="E17" s="16" t="s">
        <v>65</v>
      </c>
      <c r="F17" s="13"/>
      <c r="G17" s="13"/>
      <c r="H17" s="13"/>
      <c r="I17" s="13"/>
      <c r="J17" s="13"/>
      <c r="K17" s="13"/>
      <c r="L17" s="13"/>
      <c r="M17" s="13"/>
      <c r="N17" s="13"/>
      <c r="O17" s="13"/>
      <c r="P17" s="13"/>
      <c r="Q17" s="13"/>
      <c r="R17" s="13"/>
      <c r="S17" s="13"/>
    </row>
    <row r="18" spans="1:19" x14ac:dyDescent="0.15">
      <c r="A18" s="13"/>
      <c r="B18" s="13"/>
      <c r="C18" s="13"/>
      <c r="D18" s="13"/>
      <c r="E18" s="16" t="s">
        <v>67</v>
      </c>
      <c r="F18" s="13"/>
      <c r="G18" s="13"/>
      <c r="H18" s="13"/>
      <c r="I18" s="13"/>
      <c r="J18" s="13"/>
      <c r="K18" s="13"/>
      <c r="L18" s="13"/>
      <c r="M18" s="13"/>
      <c r="N18" s="13"/>
      <c r="O18" s="13"/>
      <c r="P18" s="13"/>
      <c r="Q18" s="13"/>
      <c r="R18" s="13"/>
      <c r="S18" s="13"/>
    </row>
    <row r="19" spans="1:19" x14ac:dyDescent="0.15">
      <c r="A19" s="13"/>
      <c r="B19" s="13"/>
      <c r="C19" s="13"/>
      <c r="D19" s="13"/>
      <c r="E19" s="16" t="s">
        <v>69</v>
      </c>
      <c r="F19" s="13"/>
      <c r="G19" s="13"/>
      <c r="H19" s="13"/>
      <c r="I19" s="13"/>
      <c r="J19" s="13"/>
      <c r="K19" s="13"/>
      <c r="L19" s="13"/>
      <c r="M19" s="13"/>
      <c r="N19" s="13"/>
      <c r="O19" s="13"/>
      <c r="P19" s="13"/>
      <c r="Q19" s="13"/>
      <c r="R19" s="13"/>
      <c r="S19" s="13"/>
    </row>
    <row r="20" spans="1:19" x14ac:dyDescent="0.15">
      <c r="A20" s="13"/>
      <c r="B20" s="13"/>
      <c r="C20" s="13"/>
      <c r="D20" s="13"/>
      <c r="E20" s="16" t="s">
        <v>71</v>
      </c>
      <c r="F20" s="13"/>
      <c r="G20" s="13"/>
      <c r="H20" s="13"/>
      <c r="I20" s="13"/>
      <c r="J20" s="13"/>
      <c r="K20" s="13"/>
      <c r="L20" s="13"/>
      <c r="M20" s="13"/>
      <c r="N20" s="13"/>
      <c r="O20" s="13"/>
      <c r="P20" s="13"/>
      <c r="Q20" s="13"/>
      <c r="R20" s="13"/>
      <c r="S20" s="13"/>
    </row>
    <row r="21" spans="1:19" x14ac:dyDescent="0.15">
      <c r="A21" s="13"/>
      <c r="B21" s="13"/>
      <c r="C21" s="13"/>
      <c r="D21" s="13"/>
      <c r="E21" s="16" t="s">
        <v>72</v>
      </c>
      <c r="F21" s="13"/>
      <c r="G21" s="13"/>
      <c r="H21" s="13"/>
      <c r="I21" s="13"/>
      <c r="J21" s="13"/>
      <c r="K21" s="13"/>
      <c r="L21" s="13"/>
      <c r="M21" s="13"/>
      <c r="N21" s="13"/>
      <c r="O21" s="13"/>
      <c r="P21" s="13"/>
      <c r="Q21" s="13"/>
      <c r="R21" s="13"/>
      <c r="S21" s="13"/>
    </row>
    <row r="22" spans="1:19" x14ac:dyDescent="0.15">
      <c r="A22" s="13"/>
      <c r="B22" s="13"/>
      <c r="C22" s="13"/>
      <c r="D22" s="13"/>
      <c r="E22" s="16" t="s">
        <v>74</v>
      </c>
      <c r="F22" s="13"/>
      <c r="G22" s="13"/>
      <c r="H22" s="13"/>
      <c r="I22" s="13"/>
      <c r="J22" s="13"/>
      <c r="K22" s="13"/>
      <c r="L22" s="13"/>
      <c r="M22" s="13"/>
      <c r="N22" s="13"/>
      <c r="O22" s="13"/>
      <c r="P22" s="13"/>
      <c r="Q22" s="13"/>
      <c r="R22" s="13"/>
      <c r="S22" s="13"/>
    </row>
    <row r="23" spans="1:19" x14ac:dyDescent="0.15">
      <c r="A23" s="13"/>
      <c r="B23" s="13"/>
      <c r="C23" s="13"/>
      <c r="D23" s="13"/>
      <c r="E23" s="16" t="s">
        <v>76</v>
      </c>
      <c r="F23" s="13"/>
      <c r="G23" s="13"/>
      <c r="H23" s="13"/>
      <c r="I23" s="13"/>
      <c r="J23" s="13"/>
      <c r="K23" s="13"/>
      <c r="L23" s="13"/>
      <c r="M23" s="13"/>
      <c r="N23" s="13"/>
      <c r="O23" s="13"/>
      <c r="P23" s="13"/>
      <c r="Q23" s="13"/>
      <c r="R23" s="13"/>
      <c r="S23" s="13"/>
    </row>
    <row r="24" spans="1:19" x14ac:dyDescent="0.15">
      <c r="A24" s="13"/>
      <c r="B24" s="13"/>
      <c r="C24" s="13"/>
      <c r="D24" s="13"/>
      <c r="E24" s="16" t="s">
        <v>78</v>
      </c>
      <c r="F24" s="13"/>
      <c r="G24" s="13"/>
      <c r="H24" s="13"/>
      <c r="I24" s="13"/>
      <c r="J24" s="13"/>
      <c r="K24" s="13"/>
      <c r="L24" s="13"/>
      <c r="M24" s="13"/>
      <c r="N24" s="13"/>
      <c r="O24" s="13"/>
      <c r="P24" s="13"/>
      <c r="Q24" s="13"/>
      <c r="R24" s="13"/>
      <c r="S24" s="13"/>
    </row>
    <row r="25" spans="1:19" x14ac:dyDescent="0.15">
      <c r="A25" s="13"/>
      <c r="B25" s="13"/>
      <c r="C25" s="13"/>
      <c r="D25" s="13"/>
      <c r="E25" s="16" t="s">
        <v>79</v>
      </c>
      <c r="F25" s="13"/>
      <c r="G25" s="13"/>
      <c r="H25" s="13"/>
      <c r="I25" s="13"/>
      <c r="J25" s="13"/>
      <c r="K25" s="13"/>
      <c r="L25" s="13"/>
      <c r="M25" s="13"/>
      <c r="N25" s="13"/>
      <c r="O25" s="13"/>
      <c r="P25" s="13"/>
      <c r="Q25" s="13"/>
      <c r="R25" s="13"/>
      <c r="S25" s="13"/>
    </row>
    <row r="26" spans="1:19" x14ac:dyDescent="0.15">
      <c r="A26" s="13"/>
      <c r="B26" s="13"/>
      <c r="C26" s="13"/>
      <c r="D26" s="13"/>
      <c r="E26" s="16" t="s">
        <v>81</v>
      </c>
      <c r="F26" s="13"/>
      <c r="G26" s="13"/>
      <c r="H26" s="13"/>
      <c r="I26" s="13"/>
      <c r="J26" s="13"/>
      <c r="K26" s="13"/>
      <c r="L26" s="13"/>
      <c r="M26" s="13"/>
      <c r="N26" s="13"/>
      <c r="O26" s="13"/>
      <c r="P26" s="13"/>
      <c r="Q26" s="13"/>
      <c r="R26" s="13"/>
      <c r="S26" s="13"/>
    </row>
    <row r="27" spans="1:19" x14ac:dyDescent="0.15">
      <c r="A27" s="13"/>
      <c r="B27" s="13"/>
      <c r="C27" s="13"/>
      <c r="D27" s="13"/>
      <c r="E27" s="16" t="s">
        <v>83</v>
      </c>
      <c r="F27" s="13"/>
      <c r="G27" s="13"/>
      <c r="H27" s="13"/>
      <c r="I27" s="13"/>
      <c r="J27" s="13"/>
      <c r="K27" s="13"/>
      <c r="L27" s="13"/>
      <c r="M27" s="13"/>
      <c r="N27" s="13"/>
      <c r="O27" s="13"/>
      <c r="P27" s="13"/>
      <c r="Q27" s="13"/>
      <c r="R27" s="13"/>
      <c r="S27" s="13"/>
    </row>
    <row r="115" spans="1:1" ht="18" x14ac:dyDescent="0.15">
      <c r="A115" s="3" t="s">
        <v>120</v>
      </c>
    </row>
    <row r="116" spans="1:1" x14ac:dyDescent="0.15">
      <c r="A116" s="2" t="s">
        <v>121</v>
      </c>
    </row>
  </sheetData>
  <sheetProtection sheet="1" objects="1" scenarios="1"/>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2:M29"/>
  <sheetViews>
    <sheetView showGridLines="0" view="pageBreakPreview" zoomScale="85" zoomScaleNormal="100" zoomScaleSheetLayoutView="85" workbookViewId="0">
      <selection activeCell="C4" sqref="C4:C5"/>
    </sheetView>
  </sheetViews>
  <sheetFormatPr defaultColWidth="8.9140625" defaultRowHeight="14.25" x14ac:dyDescent="0.15"/>
  <cols>
    <col min="1" max="1" width="0.9140625" style="43" customWidth="1"/>
    <col min="2" max="2" width="2.58203125" style="46" customWidth="1"/>
    <col min="3" max="3" width="17.1640625" style="75" customWidth="1"/>
    <col min="4" max="4" width="6.5" style="43" customWidth="1"/>
    <col min="5" max="5" width="7.5" style="43" customWidth="1"/>
    <col min="6" max="6" width="6.5" style="43" customWidth="1"/>
    <col min="7" max="7" width="5.5" style="43" customWidth="1"/>
    <col min="8" max="8" width="6.5" style="43" customWidth="1"/>
    <col min="9" max="12" width="2.5" style="43" customWidth="1"/>
    <col min="13" max="13" width="2.5" style="44" customWidth="1"/>
    <col min="14" max="16384" width="8.9140625" style="43"/>
  </cols>
  <sheetData>
    <row r="2" spans="1:13" x14ac:dyDescent="0.15">
      <c r="A2" s="74" t="s">
        <v>192</v>
      </c>
    </row>
    <row r="4" spans="1:13" ht="33" customHeight="1" x14ac:dyDescent="0.15">
      <c r="B4" s="279">
        <v>1</v>
      </c>
      <c r="C4" s="284" t="s">
        <v>246</v>
      </c>
      <c r="D4" s="76" t="s">
        <v>193</v>
      </c>
      <c r="E4" s="285"/>
      <c r="F4" s="286"/>
      <c r="G4" s="286"/>
      <c r="H4" s="286"/>
      <c r="I4" s="286"/>
      <c r="J4" s="286"/>
      <c r="K4" s="286"/>
      <c r="L4" s="287"/>
    </row>
    <row r="5" spans="1:13" ht="33" customHeight="1" x14ac:dyDescent="0.15">
      <c r="B5" s="279"/>
      <c r="C5" s="284"/>
      <c r="D5" s="77" t="s">
        <v>174</v>
      </c>
      <c r="E5" s="288">
        <f>IF(ISERROR('1号-1_申請書'!D14),"",'1号-1_申請書'!D14)</f>
        <v>0</v>
      </c>
      <c r="F5" s="289"/>
      <c r="G5" s="289"/>
      <c r="H5" s="289"/>
      <c r="I5" s="289"/>
      <c r="J5" s="289"/>
      <c r="K5" s="289"/>
      <c r="L5" s="290"/>
      <c r="M5" s="44" t="s">
        <v>207</v>
      </c>
    </row>
    <row r="6" spans="1:13" ht="33" customHeight="1" x14ac:dyDescent="0.15">
      <c r="B6" s="273">
        <v>2</v>
      </c>
      <c r="C6" s="281" t="s">
        <v>292</v>
      </c>
      <c r="D6" s="78" t="s">
        <v>7</v>
      </c>
      <c r="E6" s="292">
        <f>IF(ISERROR('1号-1_申請書'!D16),"",'1号-1_申請書'!D16)</f>
        <v>0</v>
      </c>
      <c r="F6" s="293"/>
      <c r="G6" s="293"/>
      <c r="H6" s="293"/>
      <c r="I6" s="293"/>
      <c r="J6" s="293"/>
      <c r="K6" s="293"/>
      <c r="L6" s="294"/>
      <c r="M6" s="44" t="s">
        <v>207</v>
      </c>
    </row>
    <row r="7" spans="1:13" ht="33" customHeight="1" x14ac:dyDescent="0.15">
      <c r="B7" s="280"/>
      <c r="C7" s="282"/>
      <c r="D7" s="300" t="s">
        <v>8</v>
      </c>
      <c r="E7" s="79" t="s">
        <v>193</v>
      </c>
      <c r="F7" s="285"/>
      <c r="G7" s="286"/>
      <c r="H7" s="286"/>
      <c r="I7" s="286"/>
      <c r="J7" s="286"/>
      <c r="K7" s="286"/>
      <c r="L7" s="287"/>
      <c r="M7" s="55"/>
    </row>
    <row r="8" spans="1:13" ht="33" customHeight="1" thickBot="1" x14ac:dyDescent="0.2">
      <c r="B8" s="274"/>
      <c r="C8" s="283"/>
      <c r="D8" s="301"/>
      <c r="E8" s="80" t="s">
        <v>174</v>
      </c>
      <c r="F8" s="302">
        <f>IF(ISERROR('1号-1_申請書'!H16),"",'1号-1_申請書'!H16)</f>
        <v>0</v>
      </c>
      <c r="G8" s="303"/>
      <c r="H8" s="303"/>
      <c r="I8" s="303"/>
      <c r="J8" s="303"/>
      <c r="K8" s="303"/>
      <c r="L8" s="304"/>
      <c r="M8" s="55" t="s">
        <v>207</v>
      </c>
    </row>
    <row r="9" spans="1:13" ht="33" customHeight="1" thickTop="1" thickBot="1" x14ac:dyDescent="0.2">
      <c r="B9" s="273">
        <v>3</v>
      </c>
      <c r="C9" s="307" t="s">
        <v>9</v>
      </c>
      <c r="D9" s="81" t="s">
        <v>265</v>
      </c>
      <c r="E9" s="326"/>
      <c r="F9" s="327"/>
      <c r="G9" s="327"/>
      <c r="H9" s="327"/>
      <c r="I9" s="327"/>
      <c r="J9" s="327"/>
      <c r="K9" s="327"/>
      <c r="L9" s="328"/>
      <c r="M9" s="55"/>
    </row>
    <row r="10" spans="1:13" ht="33" customHeight="1" thickTop="1" x14ac:dyDescent="0.15">
      <c r="B10" s="280"/>
      <c r="C10" s="308"/>
      <c r="D10" s="82" t="s">
        <v>197</v>
      </c>
      <c r="E10" s="295"/>
      <c r="F10" s="296"/>
      <c r="G10" s="296"/>
      <c r="H10" s="296"/>
      <c r="I10" s="296"/>
      <c r="J10" s="296"/>
      <c r="K10" s="296"/>
      <c r="L10" s="297"/>
      <c r="M10" s="55" t="s">
        <v>194</v>
      </c>
    </row>
    <row r="11" spans="1:13" ht="33" customHeight="1" x14ac:dyDescent="0.15">
      <c r="B11" s="274"/>
      <c r="C11" s="309"/>
      <c r="D11" s="83" t="s">
        <v>198</v>
      </c>
      <c r="E11" s="305"/>
      <c r="F11" s="254"/>
      <c r="G11" s="254"/>
      <c r="H11" s="254"/>
      <c r="I11" s="254"/>
      <c r="J11" s="254"/>
      <c r="K11" s="254"/>
      <c r="L11" s="306"/>
      <c r="M11" s="55" t="s">
        <v>194</v>
      </c>
    </row>
    <row r="12" spans="1:13" ht="33" customHeight="1" x14ac:dyDescent="0.15">
      <c r="B12" s="84">
        <v>4</v>
      </c>
      <c r="C12" s="85" t="s">
        <v>223</v>
      </c>
      <c r="D12" s="298"/>
      <c r="E12" s="299"/>
      <c r="F12" s="86" t="s">
        <v>14</v>
      </c>
      <c r="G12" s="259" t="s">
        <v>266</v>
      </c>
      <c r="H12" s="260"/>
      <c r="I12" s="260"/>
      <c r="J12" s="260"/>
      <c r="K12" s="260"/>
      <c r="L12" s="261"/>
    </row>
    <row r="13" spans="1:13" ht="33" customHeight="1" x14ac:dyDescent="0.15">
      <c r="B13" s="84">
        <v>5</v>
      </c>
      <c r="C13" s="87" t="s">
        <v>262</v>
      </c>
      <c r="D13" s="310" t="str">
        <f>IF(E9="","",IF(E9="商業・サービス業(宿泊業・娯楽業を除く)",IF(5&lt;$D$12,"","〇"),IF(20&lt;$D$12,"","〇")))</f>
        <v/>
      </c>
      <c r="E13" s="311"/>
      <c r="F13" s="312"/>
      <c r="G13" s="313" t="s">
        <v>263</v>
      </c>
      <c r="H13" s="314"/>
      <c r="I13" s="314"/>
      <c r="J13" s="314"/>
      <c r="K13" s="314"/>
      <c r="L13" s="315"/>
      <c r="M13" s="55" t="s">
        <v>264</v>
      </c>
    </row>
    <row r="14" spans="1:13" ht="33" customHeight="1" x14ac:dyDescent="0.15">
      <c r="B14" s="84">
        <v>6</v>
      </c>
      <c r="C14" s="88" t="s">
        <v>124</v>
      </c>
      <c r="D14" s="298"/>
      <c r="E14" s="299"/>
      <c r="F14" s="299"/>
      <c r="G14" s="86" t="s">
        <v>3</v>
      </c>
      <c r="H14" s="320"/>
      <c r="I14" s="320"/>
      <c r="J14" s="320"/>
      <c r="K14" s="320"/>
      <c r="L14" s="321"/>
    </row>
    <row r="15" spans="1:13" ht="33" customHeight="1" x14ac:dyDescent="0.15">
      <c r="B15" s="84">
        <v>7</v>
      </c>
      <c r="C15" s="88" t="s">
        <v>12</v>
      </c>
      <c r="D15" s="257"/>
      <c r="E15" s="258"/>
      <c r="F15" s="86" t="s">
        <v>13</v>
      </c>
      <c r="G15" s="259" t="s">
        <v>267</v>
      </c>
      <c r="H15" s="260"/>
      <c r="I15" s="260"/>
      <c r="J15" s="260"/>
      <c r="K15" s="260"/>
      <c r="L15" s="261"/>
    </row>
    <row r="16" spans="1:13" ht="33" customHeight="1" x14ac:dyDescent="0.15">
      <c r="B16" s="84">
        <v>8</v>
      </c>
      <c r="C16" s="89" t="s">
        <v>200</v>
      </c>
      <c r="D16" s="257"/>
      <c r="E16" s="258"/>
      <c r="F16" s="86" t="s">
        <v>205</v>
      </c>
      <c r="G16" s="90" t="s">
        <v>191</v>
      </c>
      <c r="H16" s="31"/>
      <c r="I16" s="91" t="s">
        <v>3</v>
      </c>
      <c r="J16" s="40"/>
      <c r="K16" s="92" t="s">
        <v>20</v>
      </c>
      <c r="L16" s="93"/>
    </row>
    <row r="17" spans="2:13" ht="33" customHeight="1" x14ac:dyDescent="0.15">
      <c r="B17" s="94" t="s">
        <v>297</v>
      </c>
      <c r="C17" s="95"/>
      <c r="D17" s="91"/>
      <c r="E17" s="91"/>
      <c r="F17" s="91"/>
      <c r="G17" s="91"/>
      <c r="H17" s="91"/>
      <c r="I17" s="91"/>
      <c r="J17" s="91"/>
      <c r="K17" s="91"/>
      <c r="L17" s="92"/>
      <c r="M17" s="55"/>
    </row>
    <row r="18" spans="2:13" ht="33" customHeight="1" x14ac:dyDescent="0.15">
      <c r="B18" s="273">
        <v>9</v>
      </c>
      <c r="C18" s="271" t="s">
        <v>15</v>
      </c>
      <c r="D18" s="78" t="s">
        <v>10</v>
      </c>
      <c r="E18" s="267"/>
      <c r="F18" s="265"/>
      <c r="G18" s="265"/>
      <c r="H18" s="265"/>
      <c r="I18" s="262" t="s">
        <v>168</v>
      </c>
      <c r="J18" s="262"/>
      <c r="K18" s="262"/>
      <c r="L18" s="263"/>
      <c r="M18" s="44" t="s">
        <v>181</v>
      </c>
    </row>
    <row r="19" spans="2:13" ht="33" customHeight="1" x14ac:dyDescent="0.15">
      <c r="B19" s="274"/>
      <c r="C19" s="272"/>
      <c r="D19" s="78" t="s">
        <v>11</v>
      </c>
      <c r="E19" s="267"/>
      <c r="F19" s="265"/>
      <c r="G19" s="265"/>
      <c r="H19" s="265"/>
      <c r="I19" s="265"/>
      <c r="J19" s="265"/>
      <c r="K19" s="265"/>
      <c r="L19" s="266"/>
      <c r="M19" s="55" t="s">
        <v>186</v>
      </c>
    </row>
    <row r="20" spans="2:13" ht="33" customHeight="1" x14ac:dyDescent="0.15">
      <c r="B20" s="84">
        <v>10</v>
      </c>
      <c r="C20" s="96" t="s">
        <v>291</v>
      </c>
      <c r="D20" s="264"/>
      <c r="E20" s="265"/>
      <c r="F20" s="265"/>
      <c r="G20" s="265"/>
      <c r="H20" s="265"/>
      <c r="I20" s="265"/>
      <c r="J20" s="265"/>
      <c r="K20" s="265"/>
      <c r="L20" s="266"/>
    </row>
    <row r="21" spans="2:13" ht="33" customHeight="1" thickBot="1" x14ac:dyDescent="0.2">
      <c r="B21" s="97">
        <v>11</v>
      </c>
      <c r="C21" s="98" t="s">
        <v>16</v>
      </c>
      <c r="D21" s="318"/>
      <c r="E21" s="319"/>
      <c r="F21" s="319"/>
      <c r="G21" s="319"/>
      <c r="H21" s="319"/>
      <c r="I21" s="322" t="s">
        <v>171</v>
      </c>
      <c r="J21" s="322"/>
      <c r="K21" s="322"/>
      <c r="L21" s="323"/>
      <c r="M21" s="44" t="s">
        <v>181</v>
      </c>
    </row>
    <row r="22" spans="2:13" ht="33" customHeight="1" x14ac:dyDescent="0.15">
      <c r="B22" s="99" t="s">
        <v>21</v>
      </c>
      <c r="C22" s="100"/>
      <c r="D22" s="101"/>
      <c r="E22" s="101"/>
      <c r="F22" s="101"/>
      <c r="G22" s="101"/>
      <c r="H22" s="101"/>
      <c r="I22" s="101"/>
      <c r="J22" s="101"/>
      <c r="K22" s="101"/>
      <c r="L22" s="102"/>
      <c r="M22" s="55"/>
    </row>
    <row r="23" spans="2:13" ht="33" customHeight="1" x14ac:dyDescent="0.15">
      <c r="B23" s="103"/>
      <c r="C23" s="324" t="s">
        <v>208</v>
      </c>
      <c r="D23" s="324"/>
      <c r="E23" s="324"/>
      <c r="F23" s="324"/>
      <c r="G23" s="324"/>
      <c r="H23" s="324"/>
      <c r="I23" s="324"/>
      <c r="J23" s="324"/>
      <c r="K23" s="324"/>
      <c r="L23" s="325"/>
      <c r="M23" s="55"/>
    </row>
    <row r="24" spans="2:13" ht="33" customHeight="1" x14ac:dyDescent="0.15">
      <c r="B24" s="255">
        <v>12</v>
      </c>
      <c r="C24" s="316" t="s">
        <v>17</v>
      </c>
      <c r="D24" s="78" t="s">
        <v>7</v>
      </c>
      <c r="E24" s="268"/>
      <c r="F24" s="269"/>
      <c r="G24" s="269"/>
      <c r="H24" s="269"/>
      <c r="I24" s="269"/>
      <c r="J24" s="269"/>
      <c r="K24" s="269"/>
      <c r="L24" s="270"/>
      <c r="M24" s="55"/>
    </row>
    <row r="25" spans="2:13" ht="33" customHeight="1" x14ac:dyDescent="0.15">
      <c r="B25" s="256"/>
      <c r="C25" s="317"/>
      <c r="D25" s="78" t="s">
        <v>8</v>
      </c>
      <c r="E25" s="268"/>
      <c r="F25" s="269"/>
      <c r="G25" s="269"/>
      <c r="H25" s="269"/>
      <c r="I25" s="269"/>
      <c r="J25" s="269"/>
      <c r="K25" s="269"/>
      <c r="L25" s="270"/>
      <c r="M25" s="55" t="s">
        <v>180</v>
      </c>
    </row>
    <row r="26" spans="2:13" ht="33" customHeight="1" x14ac:dyDescent="0.15">
      <c r="B26" s="255">
        <v>13</v>
      </c>
      <c r="C26" s="316" t="s">
        <v>18</v>
      </c>
      <c r="D26" s="78" t="s">
        <v>10</v>
      </c>
      <c r="E26" s="267"/>
      <c r="F26" s="265"/>
      <c r="G26" s="265"/>
      <c r="H26" s="265"/>
      <c r="I26" s="262" t="s">
        <v>171</v>
      </c>
      <c r="J26" s="262"/>
      <c r="K26" s="262"/>
      <c r="L26" s="291"/>
      <c r="M26" s="44" t="s">
        <v>181</v>
      </c>
    </row>
    <row r="27" spans="2:13" ht="33" customHeight="1" x14ac:dyDescent="0.15">
      <c r="B27" s="256"/>
      <c r="C27" s="317"/>
      <c r="D27" s="78" t="s">
        <v>11</v>
      </c>
      <c r="E27" s="267"/>
      <c r="F27" s="265"/>
      <c r="G27" s="265"/>
      <c r="H27" s="265"/>
      <c r="I27" s="265"/>
      <c r="J27" s="265"/>
      <c r="K27" s="265"/>
      <c r="L27" s="278"/>
      <c r="M27" s="55" t="s">
        <v>186</v>
      </c>
    </row>
    <row r="28" spans="2:13" ht="33" customHeight="1" x14ac:dyDescent="0.15">
      <c r="B28" s="104">
        <v>14</v>
      </c>
      <c r="C28" s="87" t="s">
        <v>167</v>
      </c>
      <c r="D28" s="264"/>
      <c r="E28" s="265"/>
      <c r="F28" s="265"/>
      <c r="G28" s="265"/>
      <c r="H28" s="265"/>
      <c r="I28" s="262" t="s">
        <v>171</v>
      </c>
      <c r="J28" s="262"/>
      <c r="K28" s="262"/>
      <c r="L28" s="291"/>
      <c r="M28" s="44" t="s">
        <v>181</v>
      </c>
    </row>
    <row r="29" spans="2:13" ht="33" customHeight="1" thickBot="1" x14ac:dyDescent="0.2">
      <c r="B29" s="105">
        <v>15</v>
      </c>
      <c r="C29" s="106" t="s">
        <v>19</v>
      </c>
      <c r="D29" s="275"/>
      <c r="E29" s="276"/>
      <c r="F29" s="276"/>
      <c r="G29" s="276"/>
      <c r="H29" s="276"/>
      <c r="I29" s="276"/>
      <c r="J29" s="276"/>
      <c r="K29" s="276"/>
      <c r="L29" s="277"/>
      <c r="M29" s="44" t="s">
        <v>182</v>
      </c>
    </row>
  </sheetData>
  <sheetProtection sheet="1" formatCells="0"/>
  <mergeCells count="45">
    <mergeCell ref="C9:C11"/>
    <mergeCell ref="B9:B11"/>
    <mergeCell ref="D13:F13"/>
    <mergeCell ref="G13:L13"/>
    <mergeCell ref="I28:L28"/>
    <mergeCell ref="D28:H28"/>
    <mergeCell ref="C26:C27"/>
    <mergeCell ref="C24:C25"/>
    <mergeCell ref="E18:H18"/>
    <mergeCell ref="D21:H21"/>
    <mergeCell ref="H14:L14"/>
    <mergeCell ref="I21:L21"/>
    <mergeCell ref="G12:L12"/>
    <mergeCell ref="D12:E12"/>
    <mergeCell ref="C23:L23"/>
    <mergeCell ref="E9:L9"/>
    <mergeCell ref="D29:L29"/>
    <mergeCell ref="E27:L27"/>
    <mergeCell ref="B4:B5"/>
    <mergeCell ref="B6:B8"/>
    <mergeCell ref="C6:C8"/>
    <mergeCell ref="C4:C5"/>
    <mergeCell ref="E4:L4"/>
    <mergeCell ref="E5:L5"/>
    <mergeCell ref="I26:L26"/>
    <mergeCell ref="E6:L6"/>
    <mergeCell ref="E10:L10"/>
    <mergeCell ref="D14:F14"/>
    <mergeCell ref="F7:L7"/>
    <mergeCell ref="D7:D8"/>
    <mergeCell ref="F8:L8"/>
    <mergeCell ref="E11:L11"/>
    <mergeCell ref="B24:B25"/>
    <mergeCell ref="D15:E15"/>
    <mergeCell ref="B26:B27"/>
    <mergeCell ref="G15:L15"/>
    <mergeCell ref="I18:L18"/>
    <mergeCell ref="D20:L20"/>
    <mergeCell ref="E26:H26"/>
    <mergeCell ref="E25:L25"/>
    <mergeCell ref="C18:C19"/>
    <mergeCell ref="B18:B19"/>
    <mergeCell ref="D16:E16"/>
    <mergeCell ref="E19:L19"/>
    <mergeCell ref="E24:L24"/>
  </mergeCells>
  <phoneticPr fontId="1"/>
  <dataValidations count="5">
    <dataValidation type="list" allowBlank="1" showInputMessage="1" showErrorMessage="1" sqref="E11:L11" xr:uid="{00000000-0002-0000-0100-000000000000}">
      <formula1>INDIRECT(E10)</formula1>
    </dataValidation>
    <dataValidation imeMode="fullKatakana" allowBlank="1" showInputMessage="1" showErrorMessage="1" sqref="E4:L4 F7:L7" xr:uid="{00000000-0002-0000-0100-000001000000}"/>
    <dataValidation imeMode="halfAlpha" allowBlank="1" showInputMessage="1" showErrorMessage="1" sqref="D29:L29 D28:H28 E26:H26 D21:H21 E18:H18 D15:E16 D14:F14 D12:E12" xr:uid="{00000000-0002-0000-0100-000002000000}"/>
    <dataValidation type="list" allowBlank="1" showInputMessage="1" showErrorMessage="1" sqref="J16" xr:uid="{00000000-0002-0000-0100-000003000000}">
      <formula1>"1,2,3,4,5,6,7,8,9,10,11,12"</formula1>
    </dataValidation>
    <dataValidation type="list" allowBlank="1" showInputMessage="1" showErrorMessage="1" sqref="E9:L9" xr:uid="{F0389741-C3C7-4254-B21B-0A02446AF18F}">
      <formula1>"商業・サービス業(宿泊業・娯楽業を除く),サービス業のうち宿泊業・娯楽業,製造業その他"</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業種リスト!$A$3:$S$3</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T62"/>
  <sheetViews>
    <sheetView showGridLines="0" view="pageBreakPreview" zoomScaleNormal="100" zoomScaleSheetLayoutView="100" workbookViewId="0"/>
  </sheetViews>
  <sheetFormatPr defaultColWidth="8.9140625" defaultRowHeight="14.25" x14ac:dyDescent="0.15"/>
  <cols>
    <col min="1" max="1" width="0.58203125" style="43" customWidth="1"/>
    <col min="2" max="2" width="2.08203125" style="43" customWidth="1"/>
    <col min="3" max="3" width="10.58203125" style="43" customWidth="1"/>
    <col min="4" max="18" width="2.5" style="243" customWidth="1"/>
    <col min="19" max="19" width="2.5" style="43" customWidth="1"/>
    <col min="20" max="20" width="5.33203125" style="43" customWidth="1"/>
    <col min="21" max="16384" width="8.9140625" style="43"/>
  </cols>
  <sheetData>
    <row r="1" spans="1:19" ht="30.95" customHeight="1" x14ac:dyDescent="0.15">
      <c r="A1" s="107"/>
      <c r="B1" s="107"/>
      <c r="C1" s="107"/>
      <c r="D1" s="108"/>
      <c r="E1" s="108"/>
      <c r="F1" s="108"/>
      <c r="G1" s="108"/>
      <c r="H1" s="108"/>
      <c r="I1" s="108"/>
      <c r="J1" s="108"/>
      <c r="K1" s="108"/>
      <c r="L1" s="108"/>
      <c r="M1" s="108"/>
      <c r="N1" s="108"/>
      <c r="O1" s="108"/>
      <c r="P1" s="108"/>
      <c r="Q1" s="108"/>
      <c r="R1" s="108"/>
      <c r="S1" s="107"/>
    </row>
    <row r="2" spans="1:19" ht="19.5" customHeight="1" x14ac:dyDescent="0.15">
      <c r="A2" s="107"/>
      <c r="B2" s="109" t="s">
        <v>238</v>
      </c>
      <c r="C2" s="109"/>
      <c r="D2" s="108"/>
      <c r="E2" s="108"/>
      <c r="F2" s="108"/>
      <c r="G2" s="108"/>
      <c r="H2" s="108"/>
      <c r="I2" s="108"/>
      <c r="J2" s="108"/>
      <c r="K2" s="108"/>
      <c r="L2" s="108"/>
      <c r="M2" s="108"/>
      <c r="N2" s="108"/>
      <c r="O2" s="108"/>
      <c r="P2" s="108"/>
      <c r="Q2" s="108"/>
      <c r="R2" s="108"/>
      <c r="S2" s="107"/>
    </row>
    <row r="3" spans="1:19" ht="20.100000000000001" customHeight="1" x14ac:dyDescent="0.15">
      <c r="A3" s="107"/>
      <c r="B3" s="333" t="s">
        <v>122</v>
      </c>
      <c r="C3" s="334"/>
      <c r="D3" s="110" t="s">
        <v>2</v>
      </c>
      <c r="E3" s="40"/>
      <c r="F3" s="111" t="s">
        <v>3</v>
      </c>
      <c r="G3" s="40"/>
      <c r="H3" s="111" t="s">
        <v>4</v>
      </c>
      <c r="I3" s="40"/>
      <c r="J3" s="111" t="s">
        <v>5</v>
      </c>
      <c r="K3" s="111" t="s">
        <v>123</v>
      </c>
      <c r="L3" s="112" t="s">
        <v>2</v>
      </c>
      <c r="M3" s="40"/>
      <c r="N3" s="111" t="s">
        <v>3</v>
      </c>
      <c r="O3" s="40"/>
      <c r="P3" s="111" t="s">
        <v>4</v>
      </c>
      <c r="Q3" s="40"/>
      <c r="R3" s="111" t="s">
        <v>5</v>
      </c>
      <c r="S3" s="244"/>
    </row>
    <row r="4" spans="1:19" ht="23.1" customHeight="1" x14ac:dyDescent="0.15">
      <c r="A4" s="107"/>
      <c r="B4" s="338" t="s">
        <v>349</v>
      </c>
      <c r="C4" s="339"/>
      <c r="D4" s="339"/>
      <c r="E4" s="339"/>
      <c r="F4" s="339"/>
      <c r="G4" s="363"/>
      <c r="H4" s="363"/>
      <c r="I4" s="363"/>
      <c r="J4" s="363"/>
      <c r="K4" s="363"/>
      <c r="L4" s="363"/>
      <c r="M4" s="363"/>
      <c r="N4" s="363"/>
      <c r="O4" s="363"/>
      <c r="P4" s="363"/>
      <c r="Q4" s="363"/>
      <c r="R4" s="363"/>
      <c r="S4" s="364"/>
    </row>
    <row r="5" spans="1:19" ht="9" customHeight="1" x14ac:dyDescent="0.15">
      <c r="A5" s="107"/>
      <c r="B5" s="113"/>
      <c r="C5" s="75"/>
      <c r="D5" s="75"/>
      <c r="E5" s="75"/>
      <c r="F5" s="75"/>
      <c r="G5" s="75"/>
      <c r="H5" s="75"/>
      <c r="I5" s="75"/>
      <c r="J5" s="75"/>
      <c r="K5" s="75"/>
      <c r="L5" s="75"/>
      <c r="M5" s="75"/>
      <c r="N5" s="75"/>
      <c r="O5" s="75"/>
      <c r="P5" s="75"/>
      <c r="Q5" s="75"/>
      <c r="R5" s="75"/>
      <c r="S5" s="114"/>
    </row>
    <row r="6" spans="1:19" ht="40.5" customHeight="1" x14ac:dyDescent="0.15">
      <c r="A6" s="107"/>
      <c r="B6" s="329" t="str">
        <f>IF(G4&lt;&gt;"（A）新たな業種への挑戦","記入不要","")</f>
        <v>記入不要</v>
      </c>
      <c r="C6" s="330" t="s">
        <v>352</v>
      </c>
      <c r="D6" s="330"/>
      <c r="E6" s="330"/>
      <c r="F6" s="279" t="s">
        <v>353</v>
      </c>
      <c r="G6" s="279"/>
      <c r="H6" s="279"/>
      <c r="I6" s="332"/>
      <c r="J6" s="332"/>
      <c r="K6" s="332"/>
      <c r="L6" s="332"/>
      <c r="M6" s="332"/>
      <c r="N6" s="332"/>
      <c r="O6" s="332"/>
      <c r="P6" s="332"/>
      <c r="Q6" s="332"/>
      <c r="R6" s="332"/>
      <c r="S6" s="53"/>
    </row>
    <row r="7" spans="1:19" ht="40.5" customHeight="1" x14ac:dyDescent="0.15">
      <c r="A7" s="107"/>
      <c r="B7" s="329"/>
      <c r="C7" s="330"/>
      <c r="D7" s="330"/>
      <c r="E7" s="330"/>
      <c r="F7" s="279" t="s">
        <v>354</v>
      </c>
      <c r="G7" s="279"/>
      <c r="H7" s="279"/>
      <c r="I7" s="332"/>
      <c r="J7" s="332"/>
      <c r="K7" s="332"/>
      <c r="L7" s="332"/>
      <c r="M7" s="332"/>
      <c r="N7" s="332"/>
      <c r="O7" s="332"/>
      <c r="P7" s="332"/>
      <c r="Q7" s="332"/>
      <c r="R7" s="332"/>
      <c r="S7" s="53"/>
    </row>
    <row r="8" spans="1:19" ht="12" customHeight="1" x14ac:dyDescent="0.15">
      <c r="A8" s="107"/>
      <c r="B8" s="113"/>
      <c r="C8" s="331" t="s">
        <v>384</v>
      </c>
      <c r="D8" s="331"/>
      <c r="E8" s="331"/>
      <c r="F8" s="331"/>
      <c r="G8" s="331"/>
      <c r="H8" s="331"/>
      <c r="I8" s="331"/>
      <c r="J8" s="331"/>
      <c r="K8" s="331"/>
      <c r="L8" s="331"/>
      <c r="M8" s="331"/>
      <c r="N8" s="331"/>
      <c r="O8" s="331"/>
      <c r="P8" s="331"/>
      <c r="Q8" s="331"/>
      <c r="R8" s="331"/>
      <c r="S8" s="114"/>
    </row>
    <row r="9" spans="1:19" ht="9" customHeight="1" x14ac:dyDescent="0.15">
      <c r="A9" s="107"/>
      <c r="B9" s="113"/>
      <c r="C9" s="75"/>
      <c r="D9" s="75"/>
      <c r="E9" s="75"/>
      <c r="F9" s="75"/>
      <c r="G9" s="75"/>
      <c r="H9" s="75"/>
      <c r="I9" s="75"/>
      <c r="J9" s="75"/>
      <c r="K9" s="75"/>
      <c r="L9" s="75"/>
      <c r="M9" s="75"/>
      <c r="N9" s="75"/>
      <c r="O9" s="75"/>
      <c r="P9" s="75"/>
      <c r="Q9" s="75"/>
      <c r="R9" s="75"/>
      <c r="S9" s="114"/>
    </row>
    <row r="10" spans="1:19" ht="40.5" customHeight="1" x14ac:dyDescent="0.15">
      <c r="A10" s="107"/>
      <c r="B10" s="329" t="str">
        <f>IF(G4&lt;&gt;"（B）新たな事業への挑戦","記入不要","")</f>
        <v>記入不要</v>
      </c>
      <c r="C10" s="330" t="s">
        <v>355</v>
      </c>
      <c r="D10" s="330"/>
      <c r="E10" s="330"/>
      <c r="F10" s="279" t="s">
        <v>356</v>
      </c>
      <c r="G10" s="279"/>
      <c r="H10" s="279"/>
      <c r="I10" s="332"/>
      <c r="J10" s="332"/>
      <c r="K10" s="332"/>
      <c r="L10" s="332"/>
      <c r="M10" s="332"/>
      <c r="N10" s="332"/>
      <c r="O10" s="332"/>
      <c r="P10" s="332"/>
      <c r="Q10" s="332"/>
      <c r="R10" s="332"/>
      <c r="S10" s="53"/>
    </row>
    <row r="11" spans="1:19" ht="40.5" customHeight="1" x14ac:dyDescent="0.15">
      <c r="A11" s="107"/>
      <c r="B11" s="329"/>
      <c r="C11" s="330"/>
      <c r="D11" s="330"/>
      <c r="E11" s="330"/>
      <c r="F11" s="279" t="s">
        <v>357</v>
      </c>
      <c r="G11" s="279"/>
      <c r="H11" s="279"/>
      <c r="I11" s="332"/>
      <c r="J11" s="332"/>
      <c r="K11" s="332"/>
      <c r="L11" s="332"/>
      <c r="M11" s="332"/>
      <c r="N11" s="332"/>
      <c r="O11" s="332"/>
      <c r="P11" s="332"/>
      <c r="Q11" s="332"/>
      <c r="R11" s="332"/>
      <c r="S11" s="53"/>
    </row>
    <row r="12" spans="1:19" ht="12" customHeight="1" x14ac:dyDescent="0.15">
      <c r="A12" s="107"/>
      <c r="B12" s="113"/>
      <c r="C12" s="331" t="s">
        <v>385</v>
      </c>
      <c r="D12" s="331"/>
      <c r="E12" s="331"/>
      <c r="F12" s="331"/>
      <c r="G12" s="331"/>
      <c r="H12" s="331"/>
      <c r="I12" s="331"/>
      <c r="J12" s="331"/>
      <c r="K12" s="331"/>
      <c r="L12" s="331"/>
      <c r="M12" s="331"/>
      <c r="N12" s="331"/>
      <c r="O12" s="331"/>
      <c r="P12" s="331"/>
      <c r="Q12" s="331"/>
      <c r="R12" s="331"/>
      <c r="S12" s="114"/>
    </row>
    <row r="13" spans="1:19" ht="9" customHeight="1" x14ac:dyDescent="0.15">
      <c r="A13" s="107"/>
      <c r="B13" s="113"/>
      <c r="C13" s="75"/>
      <c r="D13" s="75"/>
      <c r="E13" s="75"/>
      <c r="F13" s="75"/>
      <c r="G13" s="75"/>
      <c r="H13" s="75"/>
      <c r="I13" s="75"/>
      <c r="J13" s="75"/>
      <c r="K13" s="75"/>
      <c r="L13" s="75"/>
      <c r="M13" s="75"/>
      <c r="N13" s="75"/>
      <c r="O13" s="75"/>
      <c r="P13" s="75"/>
      <c r="Q13" s="75"/>
      <c r="R13" s="75"/>
      <c r="S13" s="114"/>
    </row>
    <row r="14" spans="1:19" ht="40.5" customHeight="1" x14ac:dyDescent="0.15">
      <c r="A14" s="107"/>
      <c r="B14" s="329" t="str">
        <f>IF(G4&lt;&gt;"（C）新たな市場への挑戦","記入不要","")</f>
        <v>記入不要</v>
      </c>
      <c r="C14" s="330" t="s">
        <v>358</v>
      </c>
      <c r="D14" s="330"/>
      <c r="E14" s="330"/>
      <c r="F14" s="279" t="s">
        <v>359</v>
      </c>
      <c r="G14" s="279"/>
      <c r="H14" s="279"/>
      <c r="I14" s="332"/>
      <c r="J14" s="332"/>
      <c r="K14" s="332"/>
      <c r="L14" s="332"/>
      <c r="M14" s="332"/>
      <c r="N14" s="332"/>
      <c r="O14" s="332"/>
      <c r="P14" s="332"/>
      <c r="Q14" s="332"/>
      <c r="R14" s="332"/>
      <c r="S14" s="53"/>
    </row>
    <row r="15" spans="1:19" ht="40.5" customHeight="1" x14ac:dyDescent="0.15">
      <c r="A15" s="107"/>
      <c r="B15" s="329"/>
      <c r="C15" s="330"/>
      <c r="D15" s="330"/>
      <c r="E15" s="330"/>
      <c r="F15" s="279" t="s">
        <v>360</v>
      </c>
      <c r="G15" s="279"/>
      <c r="H15" s="279"/>
      <c r="I15" s="332"/>
      <c r="J15" s="332"/>
      <c r="K15" s="332"/>
      <c r="L15" s="332"/>
      <c r="M15" s="332"/>
      <c r="N15" s="332"/>
      <c r="O15" s="332"/>
      <c r="P15" s="332"/>
      <c r="Q15" s="332"/>
      <c r="R15" s="332"/>
      <c r="S15" s="53"/>
    </row>
    <row r="16" spans="1:19" ht="12" customHeight="1" x14ac:dyDescent="0.15">
      <c r="A16" s="107"/>
      <c r="B16" s="113"/>
      <c r="C16" s="331" t="s">
        <v>386</v>
      </c>
      <c r="D16" s="331"/>
      <c r="E16" s="331"/>
      <c r="F16" s="331"/>
      <c r="G16" s="331"/>
      <c r="H16" s="331"/>
      <c r="I16" s="331"/>
      <c r="J16" s="331"/>
      <c r="K16" s="331"/>
      <c r="L16" s="331"/>
      <c r="M16" s="331"/>
      <c r="N16" s="331"/>
      <c r="O16" s="331"/>
      <c r="P16" s="331"/>
      <c r="Q16" s="331"/>
      <c r="R16" s="331"/>
      <c r="S16" s="114"/>
    </row>
    <row r="17" spans="1:20" ht="21.75" customHeight="1" x14ac:dyDescent="0.15">
      <c r="A17" s="107"/>
      <c r="B17" s="242" t="s">
        <v>388</v>
      </c>
      <c r="C17" s="240"/>
      <c r="D17" s="241"/>
      <c r="E17" s="241"/>
      <c r="F17" s="241"/>
      <c r="G17" s="241"/>
      <c r="H17" s="241"/>
      <c r="I17" s="241"/>
      <c r="J17" s="241"/>
      <c r="K17" s="241"/>
      <c r="L17" s="241"/>
      <c r="M17" s="241"/>
      <c r="N17" s="241"/>
      <c r="O17" s="241"/>
      <c r="P17" s="241"/>
      <c r="Q17" s="241"/>
      <c r="R17" s="241"/>
      <c r="S17" s="114"/>
    </row>
    <row r="18" spans="1:20" ht="30.75" customHeight="1" x14ac:dyDescent="0.15">
      <c r="A18" s="107"/>
      <c r="B18" s="113"/>
      <c r="C18" s="365" t="s">
        <v>387</v>
      </c>
      <c r="D18" s="365"/>
      <c r="E18" s="365"/>
      <c r="F18" s="365"/>
      <c r="G18" s="365"/>
      <c r="H18" s="365"/>
      <c r="I18" s="365"/>
      <c r="J18" s="365"/>
      <c r="K18" s="365"/>
      <c r="L18" s="365"/>
      <c r="M18" s="365"/>
      <c r="N18" s="365"/>
      <c r="O18" s="365"/>
      <c r="P18" s="365"/>
      <c r="Q18" s="365"/>
      <c r="R18" s="365"/>
      <c r="S18" s="114"/>
    </row>
    <row r="19" spans="1:20" ht="15.75" customHeight="1" x14ac:dyDescent="0.15">
      <c r="A19" s="107"/>
      <c r="B19" s="113"/>
      <c r="C19" s="75"/>
      <c r="D19" s="75"/>
      <c r="E19" s="75"/>
      <c r="F19" s="75"/>
      <c r="G19" s="75"/>
      <c r="H19" s="75"/>
      <c r="I19" s="75"/>
      <c r="J19" s="75"/>
      <c r="K19" s="75"/>
      <c r="L19" s="75"/>
      <c r="M19" s="75"/>
      <c r="N19" s="75"/>
      <c r="O19" s="75"/>
      <c r="P19" s="75"/>
      <c r="Q19" s="75"/>
      <c r="R19" s="75"/>
      <c r="S19" s="114"/>
    </row>
    <row r="20" spans="1:20" s="116" customFormat="1" ht="23.1" customHeight="1" x14ac:dyDescent="0.15">
      <c r="A20" s="115"/>
      <c r="B20" s="335" t="s">
        <v>378</v>
      </c>
      <c r="C20" s="336"/>
      <c r="D20" s="336"/>
      <c r="E20" s="336"/>
      <c r="F20" s="336"/>
      <c r="G20" s="336"/>
      <c r="H20" s="336"/>
      <c r="I20" s="336"/>
      <c r="J20" s="336"/>
      <c r="K20" s="336"/>
      <c r="L20" s="336"/>
      <c r="M20" s="336"/>
      <c r="N20" s="336"/>
      <c r="O20" s="336"/>
      <c r="P20" s="336"/>
      <c r="Q20" s="336"/>
      <c r="R20" s="336"/>
      <c r="S20" s="337"/>
      <c r="T20" s="239" t="s">
        <v>379</v>
      </c>
    </row>
    <row r="21" spans="1:20" s="116" customFormat="1" ht="20.25" customHeight="1" x14ac:dyDescent="0.15">
      <c r="A21" s="115"/>
      <c r="B21" s="348"/>
      <c r="C21" s="358"/>
      <c r="D21" s="358"/>
      <c r="E21" s="358"/>
      <c r="F21" s="358"/>
      <c r="G21" s="358"/>
      <c r="H21" s="358"/>
      <c r="I21" s="358"/>
      <c r="J21" s="358"/>
      <c r="K21" s="358"/>
      <c r="L21" s="358"/>
      <c r="M21" s="358"/>
      <c r="N21" s="358"/>
      <c r="O21" s="358"/>
      <c r="P21" s="358"/>
      <c r="Q21" s="358"/>
      <c r="R21" s="358"/>
      <c r="S21" s="359"/>
      <c r="T21" s="239">
        <f>LEN(B21)</f>
        <v>0</v>
      </c>
    </row>
    <row r="22" spans="1:20" s="116" customFormat="1" ht="20.25" customHeight="1" x14ac:dyDescent="0.15">
      <c r="A22" s="115"/>
      <c r="B22" s="360"/>
      <c r="C22" s="361"/>
      <c r="D22" s="361"/>
      <c r="E22" s="361"/>
      <c r="F22" s="361"/>
      <c r="G22" s="361"/>
      <c r="H22" s="361"/>
      <c r="I22" s="361"/>
      <c r="J22" s="361"/>
      <c r="K22" s="361"/>
      <c r="L22" s="361"/>
      <c r="M22" s="361"/>
      <c r="N22" s="361"/>
      <c r="O22" s="361"/>
      <c r="P22" s="361"/>
      <c r="Q22" s="361"/>
      <c r="R22" s="361"/>
      <c r="S22" s="362"/>
    </row>
    <row r="23" spans="1:20" ht="23.1" customHeight="1" x14ac:dyDescent="0.15">
      <c r="A23" s="107"/>
      <c r="B23" s="338" t="s">
        <v>350</v>
      </c>
      <c r="C23" s="339"/>
      <c r="D23" s="339"/>
      <c r="E23" s="339"/>
      <c r="F23" s="339"/>
      <c r="G23" s="339"/>
      <c r="H23" s="339"/>
      <c r="I23" s="339"/>
      <c r="J23" s="339"/>
      <c r="K23" s="339"/>
      <c r="L23" s="339"/>
      <c r="M23" s="339"/>
      <c r="N23" s="339"/>
      <c r="O23" s="339"/>
      <c r="P23" s="339"/>
      <c r="Q23" s="339"/>
      <c r="R23" s="339"/>
      <c r="S23" s="340"/>
    </row>
    <row r="24" spans="1:20" ht="20.25" customHeight="1" x14ac:dyDescent="0.15">
      <c r="A24" s="107"/>
      <c r="B24" s="348"/>
      <c r="C24" s="349"/>
      <c r="D24" s="349"/>
      <c r="E24" s="349"/>
      <c r="F24" s="349"/>
      <c r="G24" s="349"/>
      <c r="H24" s="349"/>
      <c r="I24" s="349"/>
      <c r="J24" s="349"/>
      <c r="K24" s="349"/>
      <c r="L24" s="349"/>
      <c r="M24" s="349"/>
      <c r="N24" s="349"/>
      <c r="O24" s="349"/>
      <c r="P24" s="349"/>
      <c r="Q24" s="349"/>
      <c r="R24" s="349"/>
      <c r="S24" s="350"/>
    </row>
    <row r="25" spans="1:20" ht="20.25" customHeight="1" x14ac:dyDescent="0.15">
      <c r="A25" s="107"/>
      <c r="B25" s="351"/>
      <c r="C25" s="349"/>
      <c r="D25" s="349"/>
      <c r="E25" s="349"/>
      <c r="F25" s="349"/>
      <c r="G25" s="349"/>
      <c r="H25" s="349"/>
      <c r="I25" s="349"/>
      <c r="J25" s="349"/>
      <c r="K25" s="349"/>
      <c r="L25" s="349"/>
      <c r="M25" s="349"/>
      <c r="N25" s="349"/>
      <c r="O25" s="349"/>
      <c r="P25" s="349"/>
      <c r="Q25" s="349"/>
      <c r="R25" s="349"/>
      <c r="S25" s="350"/>
    </row>
    <row r="26" spans="1:20" ht="20.25" customHeight="1" x14ac:dyDescent="0.15">
      <c r="A26" s="107"/>
      <c r="B26" s="351"/>
      <c r="C26" s="349"/>
      <c r="D26" s="349"/>
      <c r="E26" s="349"/>
      <c r="F26" s="349"/>
      <c r="G26" s="349"/>
      <c r="H26" s="349"/>
      <c r="I26" s="349"/>
      <c r="J26" s="349"/>
      <c r="K26" s="349"/>
      <c r="L26" s="349"/>
      <c r="M26" s="349"/>
      <c r="N26" s="349"/>
      <c r="O26" s="349"/>
      <c r="P26" s="349"/>
      <c r="Q26" s="349"/>
      <c r="R26" s="349"/>
      <c r="S26" s="350"/>
    </row>
    <row r="27" spans="1:20" ht="20.25" customHeight="1" x14ac:dyDescent="0.15">
      <c r="A27" s="107"/>
      <c r="B27" s="351"/>
      <c r="C27" s="349"/>
      <c r="D27" s="349"/>
      <c r="E27" s="349"/>
      <c r="F27" s="349"/>
      <c r="G27" s="349"/>
      <c r="H27" s="349"/>
      <c r="I27" s="349"/>
      <c r="J27" s="349"/>
      <c r="K27" s="349"/>
      <c r="L27" s="349"/>
      <c r="M27" s="349"/>
      <c r="N27" s="349"/>
      <c r="O27" s="349"/>
      <c r="P27" s="349"/>
      <c r="Q27" s="349"/>
      <c r="R27" s="349"/>
      <c r="S27" s="350"/>
    </row>
    <row r="28" spans="1:20" ht="20.25" customHeight="1" x14ac:dyDescent="0.15">
      <c r="A28" s="107"/>
      <c r="B28" s="351"/>
      <c r="C28" s="349"/>
      <c r="D28" s="349"/>
      <c r="E28" s="349"/>
      <c r="F28" s="349"/>
      <c r="G28" s="349"/>
      <c r="H28" s="349"/>
      <c r="I28" s="349"/>
      <c r="J28" s="349"/>
      <c r="K28" s="349"/>
      <c r="L28" s="349"/>
      <c r="M28" s="349"/>
      <c r="N28" s="349"/>
      <c r="O28" s="349"/>
      <c r="P28" s="349"/>
      <c r="Q28" s="349"/>
      <c r="R28" s="349"/>
      <c r="S28" s="350"/>
    </row>
    <row r="29" spans="1:20" ht="20.25" customHeight="1" x14ac:dyDescent="0.15">
      <c r="A29" s="107"/>
      <c r="B29" s="351"/>
      <c r="C29" s="349"/>
      <c r="D29" s="349"/>
      <c r="E29" s="349"/>
      <c r="F29" s="349"/>
      <c r="G29" s="349"/>
      <c r="H29" s="349"/>
      <c r="I29" s="349"/>
      <c r="J29" s="349"/>
      <c r="K29" s="349"/>
      <c r="L29" s="349"/>
      <c r="M29" s="349"/>
      <c r="N29" s="349"/>
      <c r="O29" s="349"/>
      <c r="P29" s="349"/>
      <c r="Q29" s="349"/>
      <c r="R29" s="349"/>
      <c r="S29" s="350"/>
    </row>
    <row r="30" spans="1:20" ht="20.25" customHeight="1" x14ac:dyDescent="0.15">
      <c r="A30" s="107"/>
      <c r="B30" s="351"/>
      <c r="C30" s="349"/>
      <c r="D30" s="349"/>
      <c r="E30" s="349"/>
      <c r="F30" s="349"/>
      <c r="G30" s="349"/>
      <c r="H30" s="349"/>
      <c r="I30" s="349"/>
      <c r="J30" s="349"/>
      <c r="K30" s="349"/>
      <c r="L30" s="349"/>
      <c r="M30" s="349"/>
      <c r="N30" s="349"/>
      <c r="O30" s="349"/>
      <c r="P30" s="349"/>
      <c r="Q30" s="349"/>
      <c r="R30" s="349"/>
      <c r="S30" s="350"/>
    </row>
    <row r="31" spans="1:20" ht="20.25" customHeight="1" x14ac:dyDescent="0.15">
      <c r="A31" s="107"/>
      <c r="B31" s="351"/>
      <c r="C31" s="349"/>
      <c r="D31" s="349"/>
      <c r="E31" s="349"/>
      <c r="F31" s="349"/>
      <c r="G31" s="349"/>
      <c r="H31" s="349"/>
      <c r="I31" s="349"/>
      <c r="J31" s="349"/>
      <c r="K31" s="349"/>
      <c r="L31" s="349"/>
      <c r="M31" s="349"/>
      <c r="N31" s="349"/>
      <c r="O31" s="349"/>
      <c r="P31" s="349"/>
      <c r="Q31" s="349"/>
      <c r="R31" s="349"/>
      <c r="S31" s="350"/>
    </row>
    <row r="32" spans="1:20" ht="20.25" customHeight="1" x14ac:dyDescent="0.15">
      <c r="A32" s="107"/>
      <c r="B32" s="351"/>
      <c r="C32" s="349"/>
      <c r="D32" s="349"/>
      <c r="E32" s="349"/>
      <c r="F32" s="349"/>
      <c r="G32" s="349"/>
      <c r="H32" s="349"/>
      <c r="I32" s="349"/>
      <c r="J32" s="349"/>
      <c r="K32" s="349"/>
      <c r="L32" s="349"/>
      <c r="M32" s="349"/>
      <c r="N32" s="349"/>
      <c r="O32" s="349"/>
      <c r="P32" s="349"/>
      <c r="Q32" s="349"/>
      <c r="R32" s="349"/>
      <c r="S32" s="350"/>
    </row>
    <row r="33" spans="1:19" ht="20.25" customHeight="1" x14ac:dyDescent="0.15">
      <c r="A33" s="107"/>
      <c r="B33" s="351"/>
      <c r="C33" s="349"/>
      <c r="D33" s="349"/>
      <c r="E33" s="349"/>
      <c r="F33" s="349"/>
      <c r="G33" s="349"/>
      <c r="H33" s="349"/>
      <c r="I33" s="349"/>
      <c r="J33" s="349"/>
      <c r="K33" s="349"/>
      <c r="L33" s="349"/>
      <c r="M33" s="349"/>
      <c r="N33" s="349"/>
      <c r="O33" s="349"/>
      <c r="P33" s="349"/>
      <c r="Q33" s="349"/>
      <c r="R33" s="349"/>
      <c r="S33" s="350"/>
    </row>
    <row r="34" spans="1:19" ht="20.25" customHeight="1" x14ac:dyDescent="0.15">
      <c r="A34" s="107"/>
      <c r="B34" s="352"/>
      <c r="C34" s="353"/>
      <c r="D34" s="353"/>
      <c r="E34" s="353"/>
      <c r="F34" s="353"/>
      <c r="G34" s="353"/>
      <c r="H34" s="353"/>
      <c r="I34" s="353"/>
      <c r="J34" s="353"/>
      <c r="K34" s="353"/>
      <c r="L34" s="353"/>
      <c r="M34" s="353"/>
      <c r="N34" s="353"/>
      <c r="O34" s="353"/>
      <c r="P34" s="353"/>
      <c r="Q34" s="353"/>
      <c r="R34" s="353"/>
      <c r="S34" s="354"/>
    </row>
    <row r="35" spans="1:19" s="116" customFormat="1" ht="23.1" customHeight="1" x14ac:dyDescent="0.15">
      <c r="A35" s="115"/>
      <c r="B35" s="335" t="s">
        <v>351</v>
      </c>
      <c r="C35" s="336"/>
      <c r="D35" s="336"/>
      <c r="E35" s="336"/>
      <c r="F35" s="336"/>
      <c r="G35" s="336"/>
      <c r="H35" s="336"/>
      <c r="I35" s="336"/>
      <c r="J35" s="336"/>
      <c r="K35" s="336"/>
      <c r="L35" s="336"/>
      <c r="M35" s="336"/>
      <c r="N35" s="336"/>
      <c r="O35" s="336"/>
      <c r="P35" s="336"/>
      <c r="Q35" s="336"/>
      <c r="R35" s="336"/>
      <c r="S35" s="337"/>
    </row>
    <row r="36" spans="1:19" s="116" customFormat="1" ht="20.25" customHeight="1" x14ac:dyDescent="0.15">
      <c r="A36" s="115"/>
      <c r="B36" s="341"/>
      <c r="C36" s="355"/>
      <c r="D36" s="355"/>
      <c r="E36" s="355"/>
      <c r="F36" s="355"/>
      <c r="G36" s="355"/>
      <c r="H36" s="355"/>
      <c r="I36" s="355"/>
      <c r="J36" s="355"/>
      <c r="K36" s="355"/>
      <c r="L36" s="355"/>
      <c r="M36" s="355"/>
      <c r="N36" s="355"/>
      <c r="O36" s="355"/>
      <c r="P36" s="355"/>
      <c r="Q36" s="355"/>
      <c r="R36" s="355"/>
      <c r="S36" s="356"/>
    </row>
    <row r="37" spans="1:19" s="116" customFormat="1" ht="20.25" customHeight="1" x14ac:dyDescent="0.15">
      <c r="A37" s="115"/>
      <c r="B37" s="341"/>
      <c r="C37" s="355"/>
      <c r="D37" s="355"/>
      <c r="E37" s="355"/>
      <c r="F37" s="355"/>
      <c r="G37" s="355"/>
      <c r="H37" s="355"/>
      <c r="I37" s="355"/>
      <c r="J37" s="355"/>
      <c r="K37" s="355"/>
      <c r="L37" s="355"/>
      <c r="M37" s="355"/>
      <c r="N37" s="355"/>
      <c r="O37" s="355"/>
      <c r="P37" s="355"/>
      <c r="Q37" s="355"/>
      <c r="R37" s="355"/>
      <c r="S37" s="356"/>
    </row>
    <row r="38" spans="1:19" s="116" customFormat="1" ht="20.25" customHeight="1" x14ac:dyDescent="0.15">
      <c r="A38" s="115"/>
      <c r="B38" s="341"/>
      <c r="C38" s="355"/>
      <c r="D38" s="355"/>
      <c r="E38" s="355"/>
      <c r="F38" s="355"/>
      <c r="G38" s="355"/>
      <c r="H38" s="355"/>
      <c r="I38" s="355"/>
      <c r="J38" s="355"/>
      <c r="K38" s="355"/>
      <c r="L38" s="355"/>
      <c r="M38" s="355"/>
      <c r="N38" s="355"/>
      <c r="O38" s="355"/>
      <c r="P38" s="355"/>
      <c r="Q38" s="355"/>
      <c r="R38" s="355"/>
      <c r="S38" s="356"/>
    </row>
    <row r="39" spans="1:19" s="116" customFormat="1" ht="20.25" customHeight="1" x14ac:dyDescent="0.15">
      <c r="A39" s="115"/>
      <c r="B39" s="341"/>
      <c r="C39" s="355"/>
      <c r="D39" s="355"/>
      <c r="E39" s="355"/>
      <c r="F39" s="355"/>
      <c r="G39" s="355"/>
      <c r="H39" s="355"/>
      <c r="I39" s="355"/>
      <c r="J39" s="355"/>
      <c r="K39" s="355"/>
      <c r="L39" s="355"/>
      <c r="M39" s="355"/>
      <c r="N39" s="355"/>
      <c r="O39" s="355"/>
      <c r="P39" s="355"/>
      <c r="Q39" s="355"/>
      <c r="R39" s="355"/>
      <c r="S39" s="356"/>
    </row>
    <row r="40" spans="1:19" s="116" customFormat="1" ht="20.25" customHeight="1" x14ac:dyDescent="0.15">
      <c r="A40" s="115"/>
      <c r="B40" s="341"/>
      <c r="C40" s="355"/>
      <c r="D40" s="355"/>
      <c r="E40" s="355"/>
      <c r="F40" s="355"/>
      <c r="G40" s="355"/>
      <c r="H40" s="355"/>
      <c r="I40" s="355"/>
      <c r="J40" s="355"/>
      <c r="K40" s="355"/>
      <c r="L40" s="355"/>
      <c r="M40" s="355"/>
      <c r="N40" s="355"/>
      <c r="O40" s="355"/>
      <c r="P40" s="355"/>
      <c r="Q40" s="355"/>
      <c r="R40" s="355"/>
      <c r="S40" s="356"/>
    </row>
    <row r="41" spans="1:19" s="116" customFormat="1" ht="20.25" customHeight="1" x14ac:dyDescent="0.15">
      <c r="A41" s="115"/>
      <c r="B41" s="357"/>
      <c r="C41" s="355"/>
      <c r="D41" s="355"/>
      <c r="E41" s="355"/>
      <c r="F41" s="355"/>
      <c r="G41" s="355"/>
      <c r="H41" s="355"/>
      <c r="I41" s="355"/>
      <c r="J41" s="355"/>
      <c r="K41" s="355"/>
      <c r="L41" s="355"/>
      <c r="M41" s="355"/>
      <c r="N41" s="355"/>
      <c r="O41" s="355"/>
      <c r="P41" s="355"/>
      <c r="Q41" s="355"/>
      <c r="R41" s="355"/>
      <c r="S41" s="356"/>
    </row>
    <row r="42" spans="1:19" s="116" customFormat="1" ht="20.25" customHeight="1" x14ac:dyDescent="0.15">
      <c r="A42" s="115"/>
      <c r="B42" s="357"/>
      <c r="C42" s="355"/>
      <c r="D42" s="355"/>
      <c r="E42" s="355"/>
      <c r="F42" s="355"/>
      <c r="G42" s="355"/>
      <c r="H42" s="355"/>
      <c r="I42" s="355"/>
      <c r="J42" s="355"/>
      <c r="K42" s="355"/>
      <c r="L42" s="355"/>
      <c r="M42" s="355"/>
      <c r="N42" s="355"/>
      <c r="O42" s="355"/>
      <c r="P42" s="355"/>
      <c r="Q42" s="355"/>
      <c r="R42" s="355"/>
      <c r="S42" s="356"/>
    </row>
    <row r="43" spans="1:19" s="116" customFormat="1" ht="20.25" customHeight="1" x14ac:dyDescent="0.15">
      <c r="A43" s="115"/>
      <c r="B43" s="357"/>
      <c r="C43" s="355"/>
      <c r="D43" s="355"/>
      <c r="E43" s="355"/>
      <c r="F43" s="355"/>
      <c r="G43" s="355"/>
      <c r="H43" s="355"/>
      <c r="I43" s="355"/>
      <c r="J43" s="355"/>
      <c r="K43" s="355"/>
      <c r="L43" s="355"/>
      <c r="M43" s="355"/>
      <c r="N43" s="355"/>
      <c r="O43" s="355"/>
      <c r="P43" s="355"/>
      <c r="Q43" s="355"/>
      <c r="R43" s="355"/>
      <c r="S43" s="356"/>
    </row>
    <row r="44" spans="1:19" s="116" customFormat="1" ht="20.25" customHeight="1" x14ac:dyDescent="0.15">
      <c r="A44" s="115"/>
      <c r="B44" s="357"/>
      <c r="C44" s="355"/>
      <c r="D44" s="355"/>
      <c r="E44" s="355"/>
      <c r="F44" s="355"/>
      <c r="G44" s="355"/>
      <c r="H44" s="355"/>
      <c r="I44" s="355"/>
      <c r="J44" s="355"/>
      <c r="K44" s="355"/>
      <c r="L44" s="355"/>
      <c r="M44" s="355"/>
      <c r="N44" s="355"/>
      <c r="O44" s="355"/>
      <c r="P44" s="355"/>
      <c r="Q44" s="355"/>
      <c r="R44" s="355"/>
      <c r="S44" s="356"/>
    </row>
    <row r="45" spans="1:19" s="116" customFormat="1" ht="20.25" customHeight="1" x14ac:dyDescent="0.15">
      <c r="A45" s="115"/>
      <c r="B45" s="357"/>
      <c r="C45" s="355"/>
      <c r="D45" s="355"/>
      <c r="E45" s="355"/>
      <c r="F45" s="355"/>
      <c r="G45" s="355"/>
      <c r="H45" s="355"/>
      <c r="I45" s="355"/>
      <c r="J45" s="355"/>
      <c r="K45" s="355"/>
      <c r="L45" s="355"/>
      <c r="M45" s="355"/>
      <c r="N45" s="355"/>
      <c r="O45" s="355"/>
      <c r="P45" s="355"/>
      <c r="Q45" s="355"/>
      <c r="R45" s="355"/>
      <c r="S45" s="356"/>
    </row>
    <row r="46" spans="1:19" s="116" customFormat="1" ht="20.25" customHeight="1" x14ac:dyDescent="0.15">
      <c r="A46" s="115"/>
      <c r="B46" s="357"/>
      <c r="C46" s="355"/>
      <c r="D46" s="355"/>
      <c r="E46" s="355"/>
      <c r="F46" s="355"/>
      <c r="G46" s="355"/>
      <c r="H46" s="355"/>
      <c r="I46" s="355"/>
      <c r="J46" s="355"/>
      <c r="K46" s="355"/>
      <c r="L46" s="355"/>
      <c r="M46" s="355"/>
      <c r="N46" s="355"/>
      <c r="O46" s="355"/>
      <c r="P46" s="355"/>
      <c r="Q46" s="355"/>
      <c r="R46" s="355"/>
      <c r="S46" s="356"/>
    </row>
    <row r="47" spans="1:19" s="116" customFormat="1" ht="20.25" customHeight="1" x14ac:dyDescent="0.15">
      <c r="A47" s="115"/>
      <c r="B47" s="357"/>
      <c r="C47" s="355"/>
      <c r="D47" s="355"/>
      <c r="E47" s="355"/>
      <c r="F47" s="355"/>
      <c r="G47" s="355"/>
      <c r="H47" s="355"/>
      <c r="I47" s="355"/>
      <c r="J47" s="355"/>
      <c r="K47" s="355"/>
      <c r="L47" s="355"/>
      <c r="M47" s="355"/>
      <c r="N47" s="355"/>
      <c r="O47" s="355"/>
      <c r="P47" s="355"/>
      <c r="Q47" s="355"/>
      <c r="R47" s="355"/>
      <c r="S47" s="356"/>
    </row>
    <row r="48" spans="1:19" s="116" customFormat="1" ht="23.1" customHeight="1" x14ac:dyDescent="0.15">
      <c r="A48" s="115"/>
      <c r="B48" s="335" t="s">
        <v>380</v>
      </c>
      <c r="C48" s="336"/>
      <c r="D48" s="336"/>
      <c r="E48" s="336"/>
      <c r="F48" s="336"/>
      <c r="G48" s="336"/>
      <c r="H48" s="336"/>
      <c r="I48" s="336"/>
      <c r="J48" s="336"/>
      <c r="K48" s="336"/>
      <c r="L48" s="336"/>
      <c r="M48" s="336"/>
      <c r="N48" s="336"/>
      <c r="O48" s="336"/>
      <c r="P48" s="336"/>
      <c r="Q48" s="336"/>
      <c r="R48" s="336"/>
      <c r="S48" s="337"/>
    </row>
    <row r="49" spans="1:19" s="116" customFormat="1" ht="20.25" customHeight="1" x14ac:dyDescent="0.15">
      <c r="A49" s="115"/>
      <c r="B49" s="341"/>
      <c r="C49" s="342"/>
      <c r="D49" s="342"/>
      <c r="E49" s="342"/>
      <c r="F49" s="342"/>
      <c r="G49" s="342"/>
      <c r="H49" s="342"/>
      <c r="I49" s="342"/>
      <c r="J49" s="342"/>
      <c r="K49" s="342"/>
      <c r="L49" s="342"/>
      <c r="M49" s="342"/>
      <c r="N49" s="342"/>
      <c r="O49" s="342"/>
      <c r="P49" s="342"/>
      <c r="Q49" s="342"/>
      <c r="R49" s="342"/>
      <c r="S49" s="343"/>
    </row>
    <row r="50" spans="1:19" s="116" customFormat="1" ht="20.25" customHeight="1" x14ac:dyDescent="0.15">
      <c r="A50" s="115"/>
      <c r="B50" s="344"/>
      <c r="C50" s="342"/>
      <c r="D50" s="342"/>
      <c r="E50" s="342"/>
      <c r="F50" s="342"/>
      <c r="G50" s="342"/>
      <c r="H50" s="342"/>
      <c r="I50" s="342"/>
      <c r="J50" s="342"/>
      <c r="K50" s="342"/>
      <c r="L50" s="342"/>
      <c r="M50" s="342"/>
      <c r="N50" s="342"/>
      <c r="O50" s="342"/>
      <c r="P50" s="342"/>
      <c r="Q50" s="342"/>
      <c r="R50" s="342"/>
      <c r="S50" s="343"/>
    </row>
    <row r="51" spans="1:19" s="116" customFormat="1" ht="20.25" customHeight="1" x14ac:dyDescent="0.15">
      <c r="A51" s="115"/>
      <c r="B51" s="344"/>
      <c r="C51" s="342"/>
      <c r="D51" s="342"/>
      <c r="E51" s="342"/>
      <c r="F51" s="342"/>
      <c r="G51" s="342"/>
      <c r="H51" s="342"/>
      <c r="I51" s="342"/>
      <c r="J51" s="342"/>
      <c r="K51" s="342"/>
      <c r="L51" s="342"/>
      <c r="M51" s="342"/>
      <c r="N51" s="342"/>
      <c r="O51" s="342"/>
      <c r="P51" s="342"/>
      <c r="Q51" s="342"/>
      <c r="R51" s="342"/>
      <c r="S51" s="343"/>
    </row>
    <row r="52" spans="1:19" s="116" customFormat="1" ht="20.25" customHeight="1" x14ac:dyDescent="0.15">
      <c r="A52" s="115"/>
      <c r="B52" s="344"/>
      <c r="C52" s="342"/>
      <c r="D52" s="342"/>
      <c r="E52" s="342"/>
      <c r="F52" s="342"/>
      <c r="G52" s="342"/>
      <c r="H52" s="342"/>
      <c r="I52" s="342"/>
      <c r="J52" s="342"/>
      <c r="K52" s="342"/>
      <c r="L52" s="342"/>
      <c r="M52" s="342"/>
      <c r="N52" s="342"/>
      <c r="O52" s="342"/>
      <c r="P52" s="342"/>
      <c r="Q52" s="342"/>
      <c r="R52" s="342"/>
      <c r="S52" s="343"/>
    </row>
    <row r="53" spans="1:19" s="116" customFormat="1" ht="20.25" customHeight="1" x14ac:dyDescent="0.15">
      <c r="A53" s="115"/>
      <c r="B53" s="344"/>
      <c r="C53" s="342"/>
      <c r="D53" s="342"/>
      <c r="E53" s="342"/>
      <c r="F53" s="342"/>
      <c r="G53" s="342"/>
      <c r="H53" s="342"/>
      <c r="I53" s="342"/>
      <c r="J53" s="342"/>
      <c r="K53" s="342"/>
      <c r="L53" s="342"/>
      <c r="M53" s="342"/>
      <c r="N53" s="342"/>
      <c r="O53" s="342"/>
      <c r="P53" s="342"/>
      <c r="Q53" s="342"/>
      <c r="R53" s="342"/>
      <c r="S53" s="343"/>
    </row>
    <row r="54" spans="1:19" s="116" customFormat="1" ht="20.25" customHeight="1" x14ac:dyDescent="0.15">
      <c r="A54" s="115"/>
      <c r="B54" s="344"/>
      <c r="C54" s="342"/>
      <c r="D54" s="342"/>
      <c r="E54" s="342"/>
      <c r="F54" s="342"/>
      <c r="G54" s="342"/>
      <c r="H54" s="342"/>
      <c r="I54" s="342"/>
      <c r="J54" s="342"/>
      <c r="K54" s="342"/>
      <c r="L54" s="342"/>
      <c r="M54" s="342"/>
      <c r="N54" s="342"/>
      <c r="O54" s="342"/>
      <c r="P54" s="342"/>
      <c r="Q54" s="342"/>
      <c r="R54" s="342"/>
      <c r="S54" s="343"/>
    </row>
    <row r="55" spans="1:19" s="116" customFormat="1" ht="20.25" customHeight="1" x14ac:dyDescent="0.15">
      <c r="A55" s="115"/>
      <c r="B55" s="344"/>
      <c r="C55" s="342"/>
      <c r="D55" s="342"/>
      <c r="E55" s="342"/>
      <c r="F55" s="342"/>
      <c r="G55" s="342"/>
      <c r="H55" s="342"/>
      <c r="I55" s="342"/>
      <c r="J55" s="342"/>
      <c r="K55" s="342"/>
      <c r="L55" s="342"/>
      <c r="M55" s="342"/>
      <c r="N55" s="342"/>
      <c r="O55" s="342"/>
      <c r="P55" s="342"/>
      <c r="Q55" s="342"/>
      <c r="R55" s="342"/>
      <c r="S55" s="343"/>
    </row>
    <row r="56" spans="1:19" s="116" customFormat="1" ht="20.25" customHeight="1" x14ac:dyDescent="0.15">
      <c r="A56" s="115"/>
      <c r="B56" s="344"/>
      <c r="C56" s="342"/>
      <c r="D56" s="342"/>
      <c r="E56" s="342"/>
      <c r="F56" s="342"/>
      <c r="G56" s="342"/>
      <c r="H56" s="342"/>
      <c r="I56" s="342"/>
      <c r="J56" s="342"/>
      <c r="K56" s="342"/>
      <c r="L56" s="342"/>
      <c r="M56" s="342"/>
      <c r="N56" s="342"/>
      <c r="O56" s="342"/>
      <c r="P56" s="342"/>
      <c r="Q56" s="342"/>
      <c r="R56" s="342"/>
      <c r="S56" s="343"/>
    </row>
    <row r="57" spans="1:19" s="116" customFormat="1" ht="20.25" customHeight="1" x14ac:dyDescent="0.15">
      <c r="A57" s="115"/>
      <c r="B57" s="344"/>
      <c r="C57" s="342"/>
      <c r="D57" s="342"/>
      <c r="E57" s="342"/>
      <c r="F57" s="342"/>
      <c r="G57" s="342"/>
      <c r="H57" s="342"/>
      <c r="I57" s="342"/>
      <c r="J57" s="342"/>
      <c r="K57" s="342"/>
      <c r="L57" s="342"/>
      <c r="M57" s="342"/>
      <c r="N57" s="342"/>
      <c r="O57" s="342"/>
      <c r="P57" s="342"/>
      <c r="Q57" s="342"/>
      <c r="R57" s="342"/>
      <c r="S57" s="343"/>
    </row>
    <row r="58" spans="1:19" s="116" customFormat="1" ht="20.25" customHeight="1" x14ac:dyDescent="0.15">
      <c r="A58" s="115"/>
      <c r="B58" s="344"/>
      <c r="C58" s="342"/>
      <c r="D58" s="342"/>
      <c r="E58" s="342"/>
      <c r="F58" s="342"/>
      <c r="G58" s="342"/>
      <c r="H58" s="342"/>
      <c r="I58" s="342"/>
      <c r="J58" s="342"/>
      <c r="K58" s="342"/>
      <c r="L58" s="342"/>
      <c r="M58" s="342"/>
      <c r="N58" s="342"/>
      <c r="O58" s="342"/>
      <c r="P58" s="342"/>
      <c r="Q58" s="342"/>
      <c r="R58" s="342"/>
      <c r="S58" s="343"/>
    </row>
    <row r="59" spans="1:19" s="116" customFormat="1" ht="20.25" customHeight="1" x14ac:dyDescent="0.15">
      <c r="A59" s="115"/>
      <c r="B59" s="344"/>
      <c r="C59" s="342"/>
      <c r="D59" s="342"/>
      <c r="E59" s="342"/>
      <c r="F59" s="342"/>
      <c r="G59" s="342"/>
      <c r="H59" s="342"/>
      <c r="I59" s="342"/>
      <c r="J59" s="342"/>
      <c r="K59" s="342"/>
      <c r="L59" s="342"/>
      <c r="M59" s="342"/>
      <c r="N59" s="342"/>
      <c r="O59" s="342"/>
      <c r="P59" s="342"/>
      <c r="Q59" s="342"/>
      <c r="R59" s="342"/>
      <c r="S59" s="343"/>
    </row>
    <row r="60" spans="1:19" s="116" customFormat="1" ht="20.25" customHeight="1" x14ac:dyDescent="0.15">
      <c r="A60" s="115"/>
      <c r="B60" s="345"/>
      <c r="C60" s="346"/>
      <c r="D60" s="346"/>
      <c r="E60" s="346"/>
      <c r="F60" s="346"/>
      <c r="G60" s="346"/>
      <c r="H60" s="346"/>
      <c r="I60" s="346"/>
      <c r="J60" s="346"/>
      <c r="K60" s="346"/>
      <c r="L60" s="346"/>
      <c r="M60" s="346"/>
      <c r="N60" s="346"/>
      <c r="O60" s="346"/>
      <c r="P60" s="346"/>
      <c r="Q60" s="346"/>
      <c r="R60" s="346"/>
      <c r="S60" s="347"/>
    </row>
    <row r="61" spans="1:19" ht="9" customHeight="1" x14ac:dyDescent="0.15">
      <c r="A61" s="107"/>
      <c r="B61" s="117"/>
      <c r="C61" s="118"/>
      <c r="D61" s="118"/>
      <c r="E61" s="118"/>
      <c r="F61" s="118"/>
      <c r="G61" s="118"/>
      <c r="H61" s="118"/>
      <c r="I61" s="118"/>
      <c r="J61" s="118"/>
      <c r="K61" s="118"/>
      <c r="L61" s="118"/>
      <c r="M61" s="118"/>
      <c r="N61" s="118"/>
      <c r="O61" s="118"/>
      <c r="P61" s="118"/>
      <c r="Q61" s="118"/>
      <c r="R61" s="118"/>
      <c r="S61" s="118"/>
    </row>
    <row r="62" spans="1:19" ht="17.100000000000001" customHeight="1" x14ac:dyDescent="0.15">
      <c r="A62" s="107"/>
      <c r="B62" s="119" t="s">
        <v>224</v>
      </c>
      <c r="C62" s="366" t="s">
        <v>248</v>
      </c>
      <c r="D62" s="366"/>
      <c r="E62" s="366"/>
      <c r="F62" s="366"/>
      <c r="G62" s="366"/>
      <c r="H62" s="366"/>
      <c r="I62" s="366"/>
      <c r="J62" s="366"/>
      <c r="K62" s="366"/>
      <c r="L62" s="366"/>
      <c r="M62" s="366"/>
      <c r="N62" s="366"/>
      <c r="O62" s="366"/>
      <c r="P62" s="366"/>
      <c r="Q62" s="366"/>
      <c r="R62" s="366"/>
      <c r="S62" s="366"/>
    </row>
  </sheetData>
  <sheetProtection sheet="1" objects="1" scenarios="1"/>
  <mergeCells count="34">
    <mergeCell ref="I6:R6"/>
    <mergeCell ref="I7:R7"/>
    <mergeCell ref="F11:H11"/>
    <mergeCell ref="I11:R11"/>
    <mergeCell ref="C62:S62"/>
    <mergeCell ref="C6:E7"/>
    <mergeCell ref="B3:C3"/>
    <mergeCell ref="B35:S35"/>
    <mergeCell ref="B23:S23"/>
    <mergeCell ref="B49:S60"/>
    <mergeCell ref="B24:S34"/>
    <mergeCell ref="B36:S47"/>
    <mergeCell ref="B48:S48"/>
    <mergeCell ref="B20:S20"/>
    <mergeCell ref="B21:S22"/>
    <mergeCell ref="B4:F4"/>
    <mergeCell ref="G4:S4"/>
    <mergeCell ref="F6:H6"/>
    <mergeCell ref="F7:H7"/>
    <mergeCell ref="C16:R16"/>
    <mergeCell ref="C18:R18"/>
    <mergeCell ref="B6:B7"/>
    <mergeCell ref="B10:B11"/>
    <mergeCell ref="B14:B15"/>
    <mergeCell ref="C14:E15"/>
    <mergeCell ref="F14:H14"/>
    <mergeCell ref="C8:R8"/>
    <mergeCell ref="C12:R12"/>
    <mergeCell ref="I14:R14"/>
    <mergeCell ref="F15:H15"/>
    <mergeCell ref="I15:R15"/>
    <mergeCell ref="C10:E11"/>
    <mergeCell ref="F10:H10"/>
    <mergeCell ref="I10:R10"/>
  </mergeCells>
  <phoneticPr fontId="1"/>
  <conditionalFormatting sqref="C6:R7">
    <cfRule type="expression" dxfId="19" priority="3">
      <formula>$G$4&lt;&gt;"（A）新たな業種への挑戦"</formula>
    </cfRule>
  </conditionalFormatting>
  <conditionalFormatting sqref="C10:R11">
    <cfRule type="expression" dxfId="18" priority="2">
      <formula>$G$4&lt;&gt;"（B）新たな事業への挑戦"</formula>
    </cfRule>
  </conditionalFormatting>
  <conditionalFormatting sqref="C14:R15">
    <cfRule type="expression" dxfId="17" priority="1">
      <formula>$G$4&lt;&gt;"（C）新たな市場への挑戦"</formula>
    </cfRule>
  </conditionalFormatting>
  <dataValidations count="1">
    <dataValidation type="list" allowBlank="1" showInputMessage="1" showErrorMessage="1" sqref="G4:S4" xr:uid="{F6F10E69-C43B-4110-94BC-66638900CE9E}">
      <formula1>"（A）新たな業種への挑戦,（B）新たな事業への挑戦,（C）新たな市場への挑戦"</formula1>
    </dataValidation>
  </dataValidations>
  <pageMargins left="0.7" right="0.7" top="0.75" bottom="0.75" header="0.3" footer="0.3"/>
  <pageSetup paperSize="9" fitToHeight="0" orientation="portrait" r:id="rId1"/>
  <rowBreaks count="1" manualBreakCount="1">
    <brk id="34"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7FAE-8303-44A2-85A9-A9B6B640BFD2}">
  <sheetPr>
    <tabColor theme="4" tint="0.39997558519241921"/>
    <pageSetUpPr fitToPage="1"/>
  </sheetPr>
  <dimension ref="A1:T62"/>
  <sheetViews>
    <sheetView showGridLines="0" view="pageBreakPreview" zoomScaleNormal="100" zoomScaleSheetLayoutView="100" workbookViewId="0"/>
  </sheetViews>
  <sheetFormatPr defaultColWidth="8.9140625" defaultRowHeight="14.25" x14ac:dyDescent="0.15"/>
  <cols>
    <col min="1" max="1" width="0.58203125" style="43" customWidth="1"/>
    <col min="2" max="2" width="2.08203125" style="43" customWidth="1"/>
    <col min="3" max="3" width="10.58203125" style="43" customWidth="1"/>
    <col min="4" max="18" width="2.5" style="243" customWidth="1"/>
    <col min="19" max="19" width="2.5" style="43" customWidth="1"/>
    <col min="20" max="20" width="5.33203125" style="43" customWidth="1"/>
    <col min="21" max="16384" width="8.9140625" style="43"/>
  </cols>
  <sheetData>
    <row r="1" spans="1:19" ht="30.95" customHeight="1" x14ac:dyDescent="0.15">
      <c r="A1" s="107"/>
      <c r="B1" s="107"/>
      <c r="C1" s="107"/>
      <c r="D1" s="108"/>
      <c r="E1" s="108"/>
      <c r="F1" s="108"/>
      <c r="G1" s="108"/>
      <c r="H1" s="108"/>
      <c r="I1" s="108"/>
      <c r="J1" s="108"/>
      <c r="K1" s="108"/>
      <c r="L1" s="108"/>
      <c r="M1" s="108"/>
      <c r="N1" s="108"/>
      <c r="O1" s="108"/>
      <c r="P1" s="108"/>
      <c r="Q1" s="108"/>
      <c r="R1" s="108"/>
      <c r="S1" s="107"/>
    </row>
    <row r="2" spans="1:19" ht="19.5" customHeight="1" x14ac:dyDescent="0.15">
      <c r="A2" s="107"/>
      <c r="B2" s="109" t="s">
        <v>238</v>
      </c>
      <c r="C2" s="109"/>
      <c r="D2" s="108"/>
      <c r="E2" s="108"/>
      <c r="F2" s="108"/>
      <c r="G2" s="108"/>
      <c r="H2" s="108"/>
      <c r="I2" s="108"/>
      <c r="J2" s="108"/>
      <c r="K2" s="108"/>
      <c r="L2" s="108"/>
      <c r="M2" s="108"/>
      <c r="N2" s="108"/>
      <c r="O2" s="108"/>
      <c r="P2" s="108"/>
      <c r="Q2" s="108"/>
      <c r="R2" s="108"/>
      <c r="S2" s="107"/>
    </row>
    <row r="3" spans="1:19" ht="20.100000000000001" customHeight="1" x14ac:dyDescent="0.15">
      <c r="A3" s="107"/>
      <c r="B3" s="333" t="s">
        <v>122</v>
      </c>
      <c r="C3" s="334"/>
      <c r="D3" s="110" t="s">
        <v>2</v>
      </c>
      <c r="E3" s="246">
        <v>7</v>
      </c>
      <c r="F3" s="111" t="s">
        <v>3</v>
      </c>
      <c r="G3" s="246">
        <v>6</v>
      </c>
      <c r="H3" s="111" t="s">
        <v>4</v>
      </c>
      <c r="I3" s="246">
        <v>1</v>
      </c>
      <c r="J3" s="111" t="s">
        <v>5</v>
      </c>
      <c r="K3" s="111" t="s">
        <v>123</v>
      </c>
      <c r="L3" s="112" t="s">
        <v>2</v>
      </c>
      <c r="M3" s="246">
        <v>8</v>
      </c>
      <c r="N3" s="111" t="s">
        <v>3</v>
      </c>
      <c r="O3" s="246">
        <v>1</v>
      </c>
      <c r="P3" s="111" t="s">
        <v>4</v>
      </c>
      <c r="Q3" s="245">
        <v>30</v>
      </c>
      <c r="R3" s="111" t="s">
        <v>5</v>
      </c>
      <c r="S3" s="244"/>
    </row>
    <row r="4" spans="1:19" ht="23.1" customHeight="1" x14ac:dyDescent="0.15">
      <c r="A4" s="107"/>
      <c r="B4" s="338" t="s">
        <v>349</v>
      </c>
      <c r="C4" s="339"/>
      <c r="D4" s="339"/>
      <c r="E4" s="339"/>
      <c r="F4" s="339"/>
      <c r="G4" s="390" t="s">
        <v>361</v>
      </c>
      <c r="H4" s="390"/>
      <c r="I4" s="390"/>
      <c r="J4" s="390"/>
      <c r="K4" s="390"/>
      <c r="L4" s="390"/>
      <c r="M4" s="390"/>
      <c r="N4" s="390"/>
      <c r="O4" s="390"/>
      <c r="P4" s="390"/>
      <c r="Q4" s="390"/>
      <c r="R4" s="390"/>
      <c r="S4" s="391"/>
    </row>
    <row r="5" spans="1:19" ht="9" customHeight="1" x14ac:dyDescent="0.15">
      <c r="A5" s="107"/>
      <c r="B5" s="113"/>
      <c r="C5" s="75"/>
      <c r="D5" s="75"/>
      <c r="E5" s="75"/>
      <c r="F5" s="75"/>
      <c r="G5" s="75"/>
      <c r="H5" s="75"/>
      <c r="I5" s="75"/>
      <c r="J5" s="75"/>
      <c r="K5" s="75"/>
      <c r="L5" s="75"/>
      <c r="M5" s="75"/>
      <c r="N5" s="75"/>
      <c r="O5" s="75"/>
      <c r="P5" s="75"/>
      <c r="Q5" s="75"/>
      <c r="R5" s="75"/>
      <c r="S5" s="114"/>
    </row>
    <row r="6" spans="1:19" ht="40.5" customHeight="1" x14ac:dyDescent="0.15">
      <c r="A6" s="107"/>
      <c r="B6" s="329" t="str">
        <f>IF(G4&lt;&gt;"（A）新たな業種への挑戦","記入不要","")</f>
        <v/>
      </c>
      <c r="C6" s="330" t="s">
        <v>352</v>
      </c>
      <c r="D6" s="330"/>
      <c r="E6" s="330"/>
      <c r="F6" s="279" t="s">
        <v>353</v>
      </c>
      <c r="G6" s="279"/>
      <c r="H6" s="279"/>
      <c r="I6" s="384" t="s">
        <v>397</v>
      </c>
      <c r="J6" s="384"/>
      <c r="K6" s="384"/>
      <c r="L6" s="384"/>
      <c r="M6" s="384"/>
      <c r="N6" s="384"/>
      <c r="O6" s="384"/>
      <c r="P6" s="384"/>
      <c r="Q6" s="384"/>
      <c r="R6" s="384"/>
      <c r="S6" s="53"/>
    </row>
    <row r="7" spans="1:19" ht="40.5" customHeight="1" x14ac:dyDescent="0.15">
      <c r="A7" s="107"/>
      <c r="B7" s="329"/>
      <c r="C7" s="330"/>
      <c r="D7" s="330"/>
      <c r="E7" s="330"/>
      <c r="F7" s="279" t="s">
        <v>354</v>
      </c>
      <c r="G7" s="279"/>
      <c r="H7" s="279"/>
      <c r="I7" s="384" t="s">
        <v>398</v>
      </c>
      <c r="J7" s="384"/>
      <c r="K7" s="384"/>
      <c r="L7" s="384"/>
      <c r="M7" s="384"/>
      <c r="N7" s="384"/>
      <c r="O7" s="384"/>
      <c r="P7" s="384"/>
      <c r="Q7" s="384"/>
      <c r="R7" s="384"/>
      <c r="S7" s="53"/>
    </row>
    <row r="8" spans="1:19" ht="12" customHeight="1" x14ac:dyDescent="0.15">
      <c r="A8" s="107"/>
      <c r="B8" s="113"/>
      <c r="C8" s="331" t="s">
        <v>384</v>
      </c>
      <c r="D8" s="331"/>
      <c r="E8" s="331"/>
      <c r="F8" s="331"/>
      <c r="G8" s="331"/>
      <c r="H8" s="331"/>
      <c r="I8" s="331"/>
      <c r="J8" s="331"/>
      <c r="K8" s="331"/>
      <c r="L8" s="331"/>
      <c r="M8" s="331"/>
      <c r="N8" s="331"/>
      <c r="O8" s="331"/>
      <c r="P8" s="331"/>
      <c r="Q8" s="331"/>
      <c r="R8" s="331"/>
      <c r="S8" s="114"/>
    </row>
    <row r="9" spans="1:19" ht="9" customHeight="1" x14ac:dyDescent="0.15">
      <c r="A9" s="107"/>
      <c r="B9" s="113"/>
      <c r="C9" s="75"/>
      <c r="D9" s="75"/>
      <c r="E9" s="75"/>
      <c r="F9" s="75"/>
      <c r="G9" s="75"/>
      <c r="H9" s="75"/>
      <c r="I9" s="75"/>
      <c r="J9" s="75"/>
      <c r="K9" s="75"/>
      <c r="L9" s="75"/>
      <c r="M9" s="75"/>
      <c r="N9" s="75"/>
      <c r="O9" s="75"/>
      <c r="P9" s="75"/>
      <c r="Q9" s="75"/>
      <c r="R9" s="75"/>
      <c r="S9" s="114"/>
    </row>
    <row r="10" spans="1:19" ht="40.5" customHeight="1" x14ac:dyDescent="0.15">
      <c r="A10" s="107"/>
      <c r="B10" s="329" t="str">
        <f>IF(G4&lt;&gt;"（B）新たな事業への挑戦","記入不要","")</f>
        <v>記入不要</v>
      </c>
      <c r="C10" s="330" t="s">
        <v>355</v>
      </c>
      <c r="D10" s="330"/>
      <c r="E10" s="330"/>
      <c r="F10" s="279" t="s">
        <v>356</v>
      </c>
      <c r="G10" s="279"/>
      <c r="H10" s="279"/>
      <c r="I10" s="384"/>
      <c r="J10" s="384"/>
      <c r="K10" s="384"/>
      <c r="L10" s="384"/>
      <c r="M10" s="384"/>
      <c r="N10" s="384"/>
      <c r="O10" s="384"/>
      <c r="P10" s="384"/>
      <c r="Q10" s="384"/>
      <c r="R10" s="384"/>
      <c r="S10" s="53"/>
    </row>
    <row r="11" spans="1:19" ht="40.5" customHeight="1" x14ac:dyDescent="0.15">
      <c r="A11" s="107"/>
      <c r="B11" s="329"/>
      <c r="C11" s="330"/>
      <c r="D11" s="330"/>
      <c r="E11" s="330"/>
      <c r="F11" s="279" t="s">
        <v>357</v>
      </c>
      <c r="G11" s="279"/>
      <c r="H11" s="279"/>
      <c r="I11" s="384"/>
      <c r="J11" s="384"/>
      <c r="K11" s="384"/>
      <c r="L11" s="384"/>
      <c r="M11" s="384"/>
      <c r="N11" s="384"/>
      <c r="O11" s="384"/>
      <c r="P11" s="384"/>
      <c r="Q11" s="384"/>
      <c r="R11" s="384"/>
      <c r="S11" s="53"/>
    </row>
    <row r="12" spans="1:19" ht="12" customHeight="1" x14ac:dyDescent="0.15">
      <c r="A12" s="107"/>
      <c r="B12" s="113"/>
      <c r="C12" s="331" t="s">
        <v>385</v>
      </c>
      <c r="D12" s="331"/>
      <c r="E12" s="331"/>
      <c r="F12" s="331"/>
      <c r="G12" s="331"/>
      <c r="H12" s="331"/>
      <c r="I12" s="331"/>
      <c r="J12" s="331"/>
      <c r="K12" s="331"/>
      <c r="L12" s="331"/>
      <c r="M12" s="331"/>
      <c r="N12" s="331"/>
      <c r="O12" s="331"/>
      <c r="P12" s="331"/>
      <c r="Q12" s="331"/>
      <c r="R12" s="331"/>
      <c r="S12" s="114"/>
    </row>
    <row r="13" spans="1:19" ht="9" customHeight="1" x14ac:dyDescent="0.15">
      <c r="A13" s="107"/>
      <c r="B13" s="113"/>
      <c r="C13" s="75"/>
      <c r="D13" s="75"/>
      <c r="E13" s="75"/>
      <c r="F13" s="75"/>
      <c r="G13" s="75"/>
      <c r="H13" s="75"/>
      <c r="I13" s="75"/>
      <c r="J13" s="75"/>
      <c r="K13" s="75"/>
      <c r="L13" s="75"/>
      <c r="M13" s="75"/>
      <c r="N13" s="75"/>
      <c r="O13" s="75"/>
      <c r="P13" s="75"/>
      <c r="Q13" s="75"/>
      <c r="R13" s="75"/>
      <c r="S13" s="114"/>
    </row>
    <row r="14" spans="1:19" ht="40.5" customHeight="1" x14ac:dyDescent="0.15">
      <c r="A14" s="107"/>
      <c r="B14" s="329" t="str">
        <f>IF(G4&lt;&gt;"（C）新たな市場への挑戦","記入不要","")</f>
        <v>記入不要</v>
      </c>
      <c r="C14" s="330" t="s">
        <v>358</v>
      </c>
      <c r="D14" s="330"/>
      <c r="E14" s="330"/>
      <c r="F14" s="279" t="s">
        <v>359</v>
      </c>
      <c r="G14" s="279"/>
      <c r="H14" s="279"/>
      <c r="I14" s="384"/>
      <c r="J14" s="384"/>
      <c r="K14" s="384"/>
      <c r="L14" s="384"/>
      <c r="M14" s="384"/>
      <c r="N14" s="384"/>
      <c r="O14" s="384"/>
      <c r="P14" s="384"/>
      <c r="Q14" s="384"/>
      <c r="R14" s="384"/>
      <c r="S14" s="53"/>
    </row>
    <row r="15" spans="1:19" ht="40.5" customHeight="1" x14ac:dyDescent="0.15">
      <c r="A15" s="107"/>
      <c r="B15" s="329"/>
      <c r="C15" s="330"/>
      <c r="D15" s="330"/>
      <c r="E15" s="330"/>
      <c r="F15" s="279" t="s">
        <v>360</v>
      </c>
      <c r="G15" s="279"/>
      <c r="H15" s="279"/>
      <c r="I15" s="384"/>
      <c r="J15" s="384"/>
      <c r="K15" s="384"/>
      <c r="L15" s="384"/>
      <c r="M15" s="384"/>
      <c r="N15" s="384"/>
      <c r="O15" s="384"/>
      <c r="P15" s="384"/>
      <c r="Q15" s="384"/>
      <c r="R15" s="384"/>
      <c r="S15" s="53"/>
    </row>
    <row r="16" spans="1:19" ht="12" customHeight="1" x14ac:dyDescent="0.15">
      <c r="A16" s="107"/>
      <c r="B16" s="113"/>
      <c r="C16" s="331"/>
      <c r="D16" s="331"/>
      <c r="E16" s="331"/>
      <c r="F16" s="331"/>
      <c r="G16" s="331"/>
      <c r="H16" s="331"/>
      <c r="I16" s="331"/>
      <c r="J16" s="331"/>
      <c r="K16" s="331"/>
      <c r="L16" s="331"/>
      <c r="M16" s="331"/>
      <c r="N16" s="331"/>
      <c r="O16" s="331"/>
      <c r="P16" s="331"/>
      <c r="Q16" s="331"/>
      <c r="R16" s="331"/>
      <c r="S16" s="114"/>
    </row>
    <row r="17" spans="1:20" ht="21.75" customHeight="1" x14ac:dyDescent="0.15">
      <c r="A17" s="107"/>
      <c r="B17" s="242" t="s">
        <v>388</v>
      </c>
      <c r="C17" s="240"/>
      <c r="D17" s="241"/>
      <c r="E17" s="241"/>
      <c r="F17" s="241"/>
      <c r="G17" s="241"/>
      <c r="H17" s="241"/>
      <c r="I17" s="241"/>
      <c r="J17" s="241"/>
      <c r="K17" s="241"/>
      <c r="L17" s="241"/>
      <c r="M17" s="241"/>
      <c r="N17" s="241"/>
      <c r="O17" s="241"/>
      <c r="P17" s="241"/>
      <c r="Q17" s="241"/>
      <c r="R17" s="241"/>
      <c r="S17" s="114"/>
    </row>
    <row r="18" spans="1:20" ht="30.75" customHeight="1" x14ac:dyDescent="0.15">
      <c r="A18" s="107"/>
      <c r="B18" s="113"/>
      <c r="C18" s="365" t="s">
        <v>387</v>
      </c>
      <c r="D18" s="365"/>
      <c r="E18" s="365"/>
      <c r="F18" s="365"/>
      <c r="G18" s="365"/>
      <c r="H18" s="365"/>
      <c r="I18" s="365"/>
      <c r="J18" s="365"/>
      <c r="K18" s="365"/>
      <c r="L18" s="365"/>
      <c r="M18" s="365"/>
      <c r="N18" s="365"/>
      <c r="O18" s="365"/>
      <c r="P18" s="365"/>
      <c r="Q18" s="365"/>
      <c r="R18" s="365"/>
      <c r="S18" s="114"/>
    </row>
    <row r="19" spans="1:20" ht="15.75" customHeight="1" x14ac:dyDescent="0.15">
      <c r="A19" s="107"/>
      <c r="B19" s="113"/>
      <c r="C19" s="75"/>
      <c r="D19" s="75"/>
      <c r="E19" s="75"/>
      <c r="F19" s="75"/>
      <c r="G19" s="75"/>
      <c r="H19" s="75"/>
      <c r="I19" s="75"/>
      <c r="J19" s="75"/>
      <c r="K19" s="75"/>
      <c r="L19" s="75"/>
      <c r="M19" s="75"/>
      <c r="N19" s="75"/>
      <c r="O19" s="75"/>
      <c r="P19" s="75"/>
      <c r="Q19" s="75"/>
      <c r="R19" s="75"/>
      <c r="S19" s="114"/>
    </row>
    <row r="20" spans="1:20" s="116" customFormat="1" ht="23.1" customHeight="1" x14ac:dyDescent="0.15">
      <c r="A20" s="115"/>
      <c r="B20" s="335" t="s">
        <v>378</v>
      </c>
      <c r="C20" s="336"/>
      <c r="D20" s="336"/>
      <c r="E20" s="336"/>
      <c r="F20" s="336"/>
      <c r="G20" s="336"/>
      <c r="H20" s="336"/>
      <c r="I20" s="336"/>
      <c r="J20" s="336"/>
      <c r="K20" s="336"/>
      <c r="L20" s="336"/>
      <c r="M20" s="336"/>
      <c r="N20" s="336"/>
      <c r="O20" s="336"/>
      <c r="P20" s="336"/>
      <c r="Q20" s="336"/>
      <c r="R20" s="336"/>
      <c r="S20" s="337"/>
      <c r="T20" s="239" t="s">
        <v>379</v>
      </c>
    </row>
    <row r="21" spans="1:20" s="116" customFormat="1" ht="20.25" customHeight="1" x14ac:dyDescent="0.15">
      <c r="A21" s="115"/>
      <c r="B21" s="377" t="s">
        <v>391</v>
      </c>
      <c r="C21" s="385"/>
      <c r="D21" s="385"/>
      <c r="E21" s="385"/>
      <c r="F21" s="385"/>
      <c r="G21" s="385"/>
      <c r="H21" s="385"/>
      <c r="I21" s="385"/>
      <c r="J21" s="385"/>
      <c r="K21" s="385"/>
      <c r="L21" s="385"/>
      <c r="M21" s="385"/>
      <c r="N21" s="385"/>
      <c r="O21" s="385"/>
      <c r="P21" s="385"/>
      <c r="Q21" s="385"/>
      <c r="R21" s="385"/>
      <c r="S21" s="386"/>
      <c r="T21" s="239">
        <f>LEN(B21)</f>
        <v>25</v>
      </c>
    </row>
    <row r="22" spans="1:20" s="116" customFormat="1" ht="20.25" customHeight="1" x14ac:dyDescent="0.15">
      <c r="A22" s="115"/>
      <c r="B22" s="387"/>
      <c r="C22" s="388"/>
      <c r="D22" s="388"/>
      <c r="E22" s="388"/>
      <c r="F22" s="388"/>
      <c r="G22" s="388"/>
      <c r="H22" s="388"/>
      <c r="I22" s="388"/>
      <c r="J22" s="388"/>
      <c r="K22" s="388"/>
      <c r="L22" s="388"/>
      <c r="M22" s="388"/>
      <c r="N22" s="388"/>
      <c r="O22" s="388"/>
      <c r="P22" s="388"/>
      <c r="Q22" s="388"/>
      <c r="R22" s="388"/>
      <c r="S22" s="389"/>
    </row>
    <row r="23" spans="1:20" ht="23.1" customHeight="1" x14ac:dyDescent="0.15">
      <c r="A23" s="107"/>
      <c r="B23" s="338" t="s">
        <v>350</v>
      </c>
      <c r="C23" s="339"/>
      <c r="D23" s="339"/>
      <c r="E23" s="339"/>
      <c r="F23" s="339"/>
      <c r="G23" s="339"/>
      <c r="H23" s="339"/>
      <c r="I23" s="339"/>
      <c r="J23" s="339"/>
      <c r="K23" s="339"/>
      <c r="L23" s="339"/>
      <c r="M23" s="339"/>
      <c r="N23" s="339"/>
      <c r="O23" s="339"/>
      <c r="P23" s="339"/>
      <c r="Q23" s="339"/>
      <c r="R23" s="339"/>
      <c r="S23" s="340"/>
    </row>
    <row r="24" spans="1:20" ht="20.25" customHeight="1" x14ac:dyDescent="0.15">
      <c r="A24" s="107"/>
      <c r="B24" s="377" t="s">
        <v>402</v>
      </c>
      <c r="C24" s="378"/>
      <c r="D24" s="378"/>
      <c r="E24" s="378"/>
      <c r="F24" s="378"/>
      <c r="G24" s="378"/>
      <c r="H24" s="378"/>
      <c r="I24" s="378"/>
      <c r="J24" s="378"/>
      <c r="K24" s="378"/>
      <c r="L24" s="378"/>
      <c r="M24" s="378"/>
      <c r="N24" s="378"/>
      <c r="O24" s="378"/>
      <c r="P24" s="378"/>
      <c r="Q24" s="378"/>
      <c r="R24" s="378"/>
      <c r="S24" s="379"/>
    </row>
    <row r="25" spans="1:20" ht="20.25" customHeight="1" x14ac:dyDescent="0.15">
      <c r="A25" s="107"/>
      <c r="B25" s="380"/>
      <c r="C25" s="378"/>
      <c r="D25" s="378"/>
      <c r="E25" s="378"/>
      <c r="F25" s="378"/>
      <c r="G25" s="378"/>
      <c r="H25" s="378"/>
      <c r="I25" s="378"/>
      <c r="J25" s="378"/>
      <c r="K25" s="378"/>
      <c r="L25" s="378"/>
      <c r="M25" s="378"/>
      <c r="N25" s="378"/>
      <c r="O25" s="378"/>
      <c r="P25" s="378"/>
      <c r="Q25" s="378"/>
      <c r="R25" s="378"/>
      <c r="S25" s="379"/>
    </row>
    <row r="26" spans="1:20" ht="20.25" customHeight="1" x14ac:dyDescent="0.15">
      <c r="A26" s="107"/>
      <c r="B26" s="380"/>
      <c r="C26" s="378"/>
      <c r="D26" s="378"/>
      <c r="E26" s="378"/>
      <c r="F26" s="378"/>
      <c r="G26" s="378"/>
      <c r="H26" s="378"/>
      <c r="I26" s="378"/>
      <c r="J26" s="378"/>
      <c r="K26" s="378"/>
      <c r="L26" s="378"/>
      <c r="M26" s="378"/>
      <c r="N26" s="378"/>
      <c r="O26" s="378"/>
      <c r="P26" s="378"/>
      <c r="Q26" s="378"/>
      <c r="R26" s="378"/>
      <c r="S26" s="379"/>
    </row>
    <row r="27" spans="1:20" ht="20.25" customHeight="1" x14ac:dyDescent="0.15">
      <c r="A27" s="107"/>
      <c r="B27" s="380"/>
      <c r="C27" s="378"/>
      <c r="D27" s="378"/>
      <c r="E27" s="378"/>
      <c r="F27" s="378"/>
      <c r="G27" s="378"/>
      <c r="H27" s="378"/>
      <c r="I27" s="378"/>
      <c r="J27" s="378"/>
      <c r="K27" s="378"/>
      <c r="L27" s="378"/>
      <c r="M27" s="378"/>
      <c r="N27" s="378"/>
      <c r="O27" s="378"/>
      <c r="P27" s="378"/>
      <c r="Q27" s="378"/>
      <c r="R27" s="378"/>
      <c r="S27" s="379"/>
    </row>
    <row r="28" spans="1:20" ht="20.25" customHeight="1" x14ac:dyDescent="0.15">
      <c r="A28" s="107"/>
      <c r="B28" s="380"/>
      <c r="C28" s="378"/>
      <c r="D28" s="378"/>
      <c r="E28" s="378"/>
      <c r="F28" s="378"/>
      <c r="G28" s="378"/>
      <c r="H28" s="378"/>
      <c r="I28" s="378"/>
      <c r="J28" s="378"/>
      <c r="K28" s="378"/>
      <c r="L28" s="378"/>
      <c r="M28" s="378"/>
      <c r="N28" s="378"/>
      <c r="O28" s="378"/>
      <c r="P28" s="378"/>
      <c r="Q28" s="378"/>
      <c r="R28" s="378"/>
      <c r="S28" s="379"/>
    </row>
    <row r="29" spans="1:20" ht="20.25" customHeight="1" x14ac:dyDescent="0.15">
      <c r="A29" s="107"/>
      <c r="B29" s="380"/>
      <c r="C29" s="378"/>
      <c r="D29" s="378"/>
      <c r="E29" s="378"/>
      <c r="F29" s="378"/>
      <c r="G29" s="378"/>
      <c r="H29" s="378"/>
      <c r="I29" s="378"/>
      <c r="J29" s="378"/>
      <c r="K29" s="378"/>
      <c r="L29" s="378"/>
      <c r="M29" s="378"/>
      <c r="N29" s="378"/>
      <c r="O29" s="378"/>
      <c r="P29" s="378"/>
      <c r="Q29" s="378"/>
      <c r="R29" s="378"/>
      <c r="S29" s="379"/>
    </row>
    <row r="30" spans="1:20" ht="20.25" customHeight="1" x14ac:dyDescent="0.15">
      <c r="A30" s="107"/>
      <c r="B30" s="380"/>
      <c r="C30" s="378"/>
      <c r="D30" s="378"/>
      <c r="E30" s="378"/>
      <c r="F30" s="378"/>
      <c r="G30" s="378"/>
      <c r="H30" s="378"/>
      <c r="I30" s="378"/>
      <c r="J30" s="378"/>
      <c r="K30" s="378"/>
      <c r="L30" s="378"/>
      <c r="M30" s="378"/>
      <c r="N30" s="378"/>
      <c r="O30" s="378"/>
      <c r="P30" s="378"/>
      <c r="Q30" s="378"/>
      <c r="R30" s="378"/>
      <c r="S30" s="379"/>
    </row>
    <row r="31" spans="1:20" ht="20.25" customHeight="1" x14ac:dyDescent="0.15">
      <c r="A31" s="107"/>
      <c r="B31" s="380"/>
      <c r="C31" s="378"/>
      <c r="D31" s="378"/>
      <c r="E31" s="378"/>
      <c r="F31" s="378"/>
      <c r="G31" s="378"/>
      <c r="H31" s="378"/>
      <c r="I31" s="378"/>
      <c r="J31" s="378"/>
      <c r="K31" s="378"/>
      <c r="L31" s="378"/>
      <c r="M31" s="378"/>
      <c r="N31" s="378"/>
      <c r="O31" s="378"/>
      <c r="P31" s="378"/>
      <c r="Q31" s="378"/>
      <c r="R31" s="378"/>
      <c r="S31" s="379"/>
    </row>
    <row r="32" spans="1:20" ht="20.25" customHeight="1" x14ac:dyDescent="0.15">
      <c r="A32" s="107"/>
      <c r="B32" s="380"/>
      <c r="C32" s="378"/>
      <c r="D32" s="378"/>
      <c r="E32" s="378"/>
      <c r="F32" s="378"/>
      <c r="G32" s="378"/>
      <c r="H32" s="378"/>
      <c r="I32" s="378"/>
      <c r="J32" s="378"/>
      <c r="K32" s="378"/>
      <c r="L32" s="378"/>
      <c r="M32" s="378"/>
      <c r="N32" s="378"/>
      <c r="O32" s="378"/>
      <c r="P32" s="378"/>
      <c r="Q32" s="378"/>
      <c r="R32" s="378"/>
      <c r="S32" s="379"/>
    </row>
    <row r="33" spans="1:19" ht="20.25" customHeight="1" x14ac:dyDescent="0.15">
      <c r="A33" s="107"/>
      <c r="B33" s="380"/>
      <c r="C33" s="378"/>
      <c r="D33" s="378"/>
      <c r="E33" s="378"/>
      <c r="F33" s="378"/>
      <c r="G33" s="378"/>
      <c r="H33" s="378"/>
      <c r="I33" s="378"/>
      <c r="J33" s="378"/>
      <c r="K33" s="378"/>
      <c r="L33" s="378"/>
      <c r="M33" s="378"/>
      <c r="N33" s="378"/>
      <c r="O33" s="378"/>
      <c r="P33" s="378"/>
      <c r="Q33" s="378"/>
      <c r="R33" s="378"/>
      <c r="S33" s="379"/>
    </row>
    <row r="34" spans="1:19" ht="20.25" customHeight="1" x14ac:dyDescent="0.15">
      <c r="A34" s="107"/>
      <c r="B34" s="381"/>
      <c r="C34" s="382"/>
      <c r="D34" s="382"/>
      <c r="E34" s="382"/>
      <c r="F34" s="382"/>
      <c r="G34" s="382"/>
      <c r="H34" s="382"/>
      <c r="I34" s="382"/>
      <c r="J34" s="382"/>
      <c r="K34" s="382"/>
      <c r="L34" s="382"/>
      <c r="M34" s="382"/>
      <c r="N34" s="382"/>
      <c r="O34" s="382"/>
      <c r="P34" s="382"/>
      <c r="Q34" s="382"/>
      <c r="R34" s="382"/>
      <c r="S34" s="383"/>
    </row>
    <row r="35" spans="1:19" s="116" customFormat="1" ht="23.1" customHeight="1" x14ac:dyDescent="0.15">
      <c r="A35" s="115"/>
      <c r="B35" s="335" t="s">
        <v>351</v>
      </c>
      <c r="C35" s="336"/>
      <c r="D35" s="336"/>
      <c r="E35" s="336"/>
      <c r="F35" s="336"/>
      <c r="G35" s="336"/>
      <c r="H35" s="336"/>
      <c r="I35" s="336"/>
      <c r="J35" s="336"/>
      <c r="K35" s="336"/>
      <c r="L35" s="336"/>
      <c r="M35" s="336"/>
      <c r="N35" s="336"/>
      <c r="O35" s="336"/>
      <c r="P35" s="336"/>
      <c r="Q35" s="336"/>
      <c r="R35" s="336"/>
      <c r="S35" s="337"/>
    </row>
    <row r="36" spans="1:19" s="116" customFormat="1" ht="24" customHeight="1" x14ac:dyDescent="0.15">
      <c r="A36" s="115"/>
      <c r="B36" s="367" t="s">
        <v>403</v>
      </c>
      <c r="C36" s="368"/>
      <c r="D36" s="368"/>
      <c r="E36" s="368"/>
      <c r="F36" s="368"/>
      <c r="G36" s="368"/>
      <c r="H36" s="368"/>
      <c r="I36" s="368"/>
      <c r="J36" s="368"/>
      <c r="K36" s="368"/>
      <c r="L36" s="368"/>
      <c r="M36" s="368"/>
      <c r="N36" s="368"/>
      <c r="O36" s="368"/>
      <c r="P36" s="368"/>
      <c r="Q36" s="368"/>
      <c r="R36" s="368"/>
      <c r="S36" s="369"/>
    </row>
    <row r="37" spans="1:19" s="116" customFormat="1" ht="24" customHeight="1" x14ac:dyDescent="0.15">
      <c r="A37" s="115"/>
      <c r="B37" s="367"/>
      <c r="C37" s="368"/>
      <c r="D37" s="368"/>
      <c r="E37" s="368"/>
      <c r="F37" s="368"/>
      <c r="G37" s="368"/>
      <c r="H37" s="368"/>
      <c r="I37" s="368"/>
      <c r="J37" s="368"/>
      <c r="K37" s="368"/>
      <c r="L37" s="368"/>
      <c r="M37" s="368"/>
      <c r="N37" s="368"/>
      <c r="O37" s="368"/>
      <c r="P37" s="368"/>
      <c r="Q37" s="368"/>
      <c r="R37" s="368"/>
      <c r="S37" s="369"/>
    </row>
    <row r="38" spans="1:19" s="116" customFormat="1" ht="24" customHeight="1" x14ac:dyDescent="0.15">
      <c r="A38" s="115"/>
      <c r="B38" s="367"/>
      <c r="C38" s="368"/>
      <c r="D38" s="368"/>
      <c r="E38" s="368"/>
      <c r="F38" s="368"/>
      <c r="G38" s="368"/>
      <c r="H38" s="368"/>
      <c r="I38" s="368"/>
      <c r="J38" s="368"/>
      <c r="K38" s="368"/>
      <c r="L38" s="368"/>
      <c r="M38" s="368"/>
      <c r="N38" s="368"/>
      <c r="O38" s="368"/>
      <c r="P38" s="368"/>
      <c r="Q38" s="368"/>
      <c r="R38" s="368"/>
      <c r="S38" s="369"/>
    </row>
    <row r="39" spans="1:19" s="116" customFormat="1" ht="24" customHeight="1" x14ac:dyDescent="0.15">
      <c r="A39" s="115"/>
      <c r="B39" s="367"/>
      <c r="C39" s="368"/>
      <c r="D39" s="368"/>
      <c r="E39" s="368"/>
      <c r="F39" s="368"/>
      <c r="G39" s="368"/>
      <c r="H39" s="368"/>
      <c r="I39" s="368"/>
      <c r="J39" s="368"/>
      <c r="K39" s="368"/>
      <c r="L39" s="368"/>
      <c r="M39" s="368"/>
      <c r="N39" s="368"/>
      <c r="O39" s="368"/>
      <c r="P39" s="368"/>
      <c r="Q39" s="368"/>
      <c r="R39" s="368"/>
      <c r="S39" s="369"/>
    </row>
    <row r="40" spans="1:19" s="116" customFormat="1" ht="24" customHeight="1" x14ac:dyDescent="0.15">
      <c r="A40" s="115"/>
      <c r="B40" s="367"/>
      <c r="C40" s="368"/>
      <c r="D40" s="368"/>
      <c r="E40" s="368"/>
      <c r="F40" s="368"/>
      <c r="G40" s="368"/>
      <c r="H40" s="368"/>
      <c r="I40" s="368"/>
      <c r="J40" s="368"/>
      <c r="K40" s="368"/>
      <c r="L40" s="368"/>
      <c r="M40" s="368"/>
      <c r="N40" s="368"/>
      <c r="O40" s="368"/>
      <c r="P40" s="368"/>
      <c r="Q40" s="368"/>
      <c r="R40" s="368"/>
      <c r="S40" s="369"/>
    </row>
    <row r="41" spans="1:19" s="116" customFormat="1" ht="24" customHeight="1" x14ac:dyDescent="0.15">
      <c r="A41" s="115"/>
      <c r="B41" s="370"/>
      <c r="C41" s="368"/>
      <c r="D41" s="368"/>
      <c r="E41" s="368"/>
      <c r="F41" s="368"/>
      <c r="G41" s="368"/>
      <c r="H41" s="368"/>
      <c r="I41" s="368"/>
      <c r="J41" s="368"/>
      <c r="K41" s="368"/>
      <c r="L41" s="368"/>
      <c r="M41" s="368"/>
      <c r="N41" s="368"/>
      <c r="O41" s="368"/>
      <c r="P41" s="368"/>
      <c r="Q41" s="368"/>
      <c r="R41" s="368"/>
      <c r="S41" s="369"/>
    </row>
    <row r="42" spans="1:19" s="116" customFormat="1" ht="24" customHeight="1" x14ac:dyDescent="0.15">
      <c r="A42" s="115"/>
      <c r="B42" s="370"/>
      <c r="C42" s="368"/>
      <c r="D42" s="368"/>
      <c r="E42" s="368"/>
      <c r="F42" s="368"/>
      <c r="G42" s="368"/>
      <c r="H42" s="368"/>
      <c r="I42" s="368"/>
      <c r="J42" s="368"/>
      <c r="K42" s="368"/>
      <c r="L42" s="368"/>
      <c r="M42" s="368"/>
      <c r="N42" s="368"/>
      <c r="O42" s="368"/>
      <c r="P42" s="368"/>
      <c r="Q42" s="368"/>
      <c r="R42" s="368"/>
      <c r="S42" s="369"/>
    </row>
    <row r="43" spans="1:19" s="116" customFormat="1" ht="24" customHeight="1" x14ac:dyDescent="0.15">
      <c r="A43" s="115"/>
      <c r="B43" s="370"/>
      <c r="C43" s="368"/>
      <c r="D43" s="368"/>
      <c r="E43" s="368"/>
      <c r="F43" s="368"/>
      <c r="G43" s="368"/>
      <c r="H43" s="368"/>
      <c r="I43" s="368"/>
      <c r="J43" s="368"/>
      <c r="K43" s="368"/>
      <c r="L43" s="368"/>
      <c r="M43" s="368"/>
      <c r="N43" s="368"/>
      <c r="O43" s="368"/>
      <c r="P43" s="368"/>
      <c r="Q43" s="368"/>
      <c r="R43" s="368"/>
      <c r="S43" s="369"/>
    </row>
    <row r="44" spans="1:19" s="116" customFormat="1" ht="24" customHeight="1" x14ac:dyDescent="0.15">
      <c r="A44" s="115"/>
      <c r="B44" s="370"/>
      <c r="C44" s="368"/>
      <c r="D44" s="368"/>
      <c r="E44" s="368"/>
      <c r="F44" s="368"/>
      <c r="G44" s="368"/>
      <c r="H44" s="368"/>
      <c r="I44" s="368"/>
      <c r="J44" s="368"/>
      <c r="K44" s="368"/>
      <c r="L44" s="368"/>
      <c r="M44" s="368"/>
      <c r="N44" s="368"/>
      <c r="O44" s="368"/>
      <c r="P44" s="368"/>
      <c r="Q44" s="368"/>
      <c r="R44" s="368"/>
      <c r="S44" s="369"/>
    </row>
    <row r="45" spans="1:19" s="116" customFormat="1" ht="24" customHeight="1" x14ac:dyDescent="0.15">
      <c r="A45" s="115"/>
      <c r="B45" s="370"/>
      <c r="C45" s="368"/>
      <c r="D45" s="368"/>
      <c r="E45" s="368"/>
      <c r="F45" s="368"/>
      <c r="G45" s="368"/>
      <c r="H45" s="368"/>
      <c r="I45" s="368"/>
      <c r="J45" s="368"/>
      <c r="K45" s="368"/>
      <c r="L45" s="368"/>
      <c r="M45" s="368"/>
      <c r="N45" s="368"/>
      <c r="O45" s="368"/>
      <c r="P45" s="368"/>
      <c r="Q45" s="368"/>
      <c r="R45" s="368"/>
      <c r="S45" s="369"/>
    </row>
    <row r="46" spans="1:19" s="116" customFormat="1" ht="24" customHeight="1" x14ac:dyDescent="0.15">
      <c r="A46" s="115"/>
      <c r="B46" s="370"/>
      <c r="C46" s="368"/>
      <c r="D46" s="368"/>
      <c r="E46" s="368"/>
      <c r="F46" s="368"/>
      <c r="G46" s="368"/>
      <c r="H46" s="368"/>
      <c r="I46" s="368"/>
      <c r="J46" s="368"/>
      <c r="K46" s="368"/>
      <c r="L46" s="368"/>
      <c r="M46" s="368"/>
      <c r="N46" s="368"/>
      <c r="O46" s="368"/>
      <c r="P46" s="368"/>
      <c r="Q46" s="368"/>
      <c r="R46" s="368"/>
      <c r="S46" s="369"/>
    </row>
    <row r="47" spans="1:19" s="116" customFormat="1" ht="24" customHeight="1" x14ac:dyDescent="0.15">
      <c r="A47" s="115"/>
      <c r="B47" s="370"/>
      <c r="C47" s="368"/>
      <c r="D47" s="368"/>
      <c r="E47" s="368"/>
      <c r="F47" s="368"/>
      <c r="G47" s="368"/>
      <c r="H47" s="368"/>
      <c r="I47" s="368"/>
      <c r="J47" s="368"/>
      <c r="K47" s="368"/>
      <c r="L47" s="368"/>
      <c r="M47" s="368"/>
      <c r="N47" s="368"/>
      <c r="O47" s="368"/>
      <c r="P47" s="368"/>
      <c r="Q47" s="368"/>
      <c r="R47" s="368"/>
      <c r="S47" s="369"/>
    </row>
    <row r="48" spans="1:19" s="116" customFormat="1" ht="23.1" customHeight="1" x14ac:dyDescent="0.15">
      <c r="A48" s="115"/>
      <c r="B48" s="335" t="s">
        <v>380</v>
      </c>
      <c r="C48" s="336"/>
      <c r="D48" s="336"/>
      <c r="E48" s="336"/>
      <c r="F48" s="336"/>
      <c r="G48" s="336"/>
      <c r="H48" s="336"/>
      <c r="I48" s="336"/>
      <c r="J48" s="336"/>
      <c r="K48" s="336"/>
      <c r="L48" s="336"/>
      <c r="M48" s="336"/>
      <c r="N48" s="336"/>
      <c r="O48" s="336"/>
      <c r="P48" s="336"/>
      <c r="Q48" s="336"/>
      <c r="R48" s="336"/>
      <c r="S48" s="337"/>
    </row>
    <row r="49" spans="1:19" s="116" customFormat="1" ht="20.25" customHeight="1" x14ac:dyDescent="0.15">
      <c r="A49" s="115"/>
      <c r="B49" s="367" t="s">
        <v>392</v>
      </c>
      <c r="C49" s="371"/>
      <c r="D49" s="371"/>
      <c r="E49" s="371"/>
      <c r="F49" s="371"/>
      <c r="G49" s="371"/>
      <c r="H49" s="371"/>
      <c r="I49" s="371"/>
      <c r="J49" s="371"/>
      <c r="K49" s="371"/>
      <c r="L49" s="371"/>
      <c r="M49" s="371"/>
      <c r="N49" s="371"/>
      <c r="O49" s="371"/>
      <c r="P49" s="371"/>
      <c r="Q49" s="371"/>
      <c r="R49" s="371"/>
      <c r="S49" s="372"/>
    </row>
    <row r="50" spans="1:19" s="116" customFormat="1" ht="20.25" customHeight="1" x14ac:dyDescent="0.15">
      <c r="A50" s="115"/>
      <c r="B50" s="373"/>
      <c r="C50" s="371"/>
      <c r="D50" s="371"/>
      <c r="E50" s="371"/>
      <c r="F50" s="371"/>
      <c r="G50" s="371"/>
      <c r="H50" s="371"/>
      <c r="I50" s="371"/>
      <c r="J50" s="371"/>
      <c r="K50" s="371"/>
      <c r="L50" s="371"/>
      <c r="M50" s="371"/>
      <c r="N50" s="371"/>
      <c r="O50" s="371"/>
      <c r="P50" s="371"/>
      <c r="Q50" s="371"/>
      <c r="R50" s="371"/>
      <c r="S50" s="372"/>
    </row>
    <row r="51" spans="1:19" s="116" customFormat="1" ht="20.25" customHeight="1" x14ac:dyDescent="0.15">
      <c r="A51" s="115"/>
      <c r="B51" s="373"/>
      <c r="C51" s="371"/>
      <c r="D51" s="371"/>
      <c r="E51" s="371"/>
      <c r="F51" s="371"/>
      <c r="G51" s="371"/>
      <c r="H51" s="371"/>
      <c r="I51" s="371"/>
      <c r="J51" s="371"/>
      <c r="K51" s="371"/>
      <c r="L51" s="371"/>
      <c r="M51" s="371"/>
      <c r="N51" s="371"/>
      <c r="O51" s="371"/>
      <c r="P51" s="371"/>
      <c r="Q51" s="371"/>
      <c r="R51" s="371"/>
      <c r="S51" s="372"/>
    </row>
    <row r="52" spans="1:19" s="116" customFormat="1" ht="20.25" customHeight="1" x14ac:dyDescent="0.15">
      <c r="A52" s="115"/>
      <c r="B52" s="373"/>
      <c r="C52" s="371"/>
      <c r="D52" s="371"/>
      <c r="E52" s="371"/>
      <c r="F52" s="371"/>
      <c r="G52" s="371"/>
      <c r="H52" s="371"/>
      <c r="I52" s="371"/>
      <c r="J52" s="371"/>
      <c r="K52" s="371"/>
      <c r="L52" s="371"/>
      <c r="M52" s="371"/>
      <c r="N52" s="371"/>
      <c r="O52" s="371"/>
      <c r="P52" s="371"/>
      <c r="Q52" s="371"/>
      <c r="R52" s="371"/>
      <c r="S52" s="372"/>
    </row>
    <row r="53" spans="1:19" s="116" customFormat="1" ht="20.25" customHeight="1" x14ac:dyDescent="0.15">
      <c r="A53" s="115"/>
      <c r="B53" s="373"/>
      <c r="C53" s="371"/>
      <c r="D53" s="371"/>
      <c r="E53" s="371"/>
      <c r="F53" s="371"/>
      <c r="G53" s="371"/>
      <c r="H53" s="371"/>
      <c r="I53" s="371"/>
      <c r="J53" s="371"/>
      <c r="K53" s="371"/>
      <c r="L53" s="371"/>
      <c r="M53" s="371"/>
      <c r="N53" s="371"/>
      <c r="O53" s="371"/>
      <c r="P53" s="371"/>
      <c r="Q53" s="371"/>
      <c r="R53" s="371"/>
      <c r="S53" s="372"/>
    </row>
    <row r="54" spans="1:19" s="116" customFormat="1" ht="20.25" customHeight="1" x14ac:dyDescent="0.15">
      <c r="A54" s="115"/>
      <c r="B54" s="373"/>
      <c r="C54" s="371"/>
      <c r="D54" s="371"/>
      <c r="E54" s="371"/>
      <c r="F54" s="371"/>
      <c r="G54" s="371"/>
      <c r="H54" s="371"/>
      <c r="I54" s="371"/>
      <c r="J54" s="371"/>
      <c r="K54" s="371"/>
      <c r="L54" s="371"/>
      <c r="M54" s="371"/>
      <c r="N54" s="371"/>
      <c r="O54" s="371"/>
      <c r="P54" s="371"/>
      <c r="Q54" s="371"/>
      <c r="R54" s="371"/>
      <c r="S54" s="372"/>
    </row>
    <row r="55" spans="1:19" s="116" customFormat="1" ht="20.25" customHeight="1" x14ac:dyDescent="0.15">
      <c r="A55" s="115"/>
      <c r="B55" s="373"/>
      <c r="C55" s="371"/>
      <c r="D55" s="371"/>
      <c r="E55" s="371"/>
      <c r="F55" s="371"/>
      <c r="G55" s="371"/>
      <c r="H55" s="371"/>
      <c r="I55" s="371"/>
      <c r="J55" s="371"/>
      <c r="K55" s="371"/>
      <c r="L55" s="371"/>
      <c r="M55" s="371"/>
      <c r="N55" s="371"/>
      <c r="O55" s="371"/>
      <c r="P55" s="371"/>
      <c r="Q55" s="371"/>
      <c r="R55" s="371"/>
      <c r="S55" s="372"/>
    </row>
    <row r="56" spans="1:19" s="116" customFormat="1" ht="20.25" customHeight="1" x14ac:dyDescent="0.15">
      <c r="A56" s="115"/>
      <c r="B56" s="373"/>
      <c r="C56" s="371"/>
      <c r="D56" s="371"/>
      <c r="E56" s="371"/>
      <c r="F56" s="371"/>
      <c r="G56" s="371"/>
      <c r="H56" s="371"/>
      <c r="I56" s="371"/>
      <c r="J56" s="371"/>
      <c r="K56" s="371"/>
      <c r="L56" s="371"/>
      <c r="M56" s="371"/>
      <c r="N56" s="371"/>
      <c r="O56" s="371"/>
      <c r="P56" s="371"/>
      <c r="Q56" s="371"/>
      <c r="R56" s="371"/>
      <c r="S56" s="372"/>
    </row>
    <row r="57" spans="1:19" s="116" customFormat="1" ht="20.25" customHeight="1" x14ac:dyDescent="0.15">
      <c r="A57" s="115"/>
      <c r="B57" s="373"/>
      <c r="C57" s="371"/>
      <c r="D57" s="371"/>
      <c r="E57" s="371"/>
      <c r="F57" s="371"/>
      <c r="G57" s="371"/>
      <c r="H57" s="371"/>
      <c r="I57" s="371"/>
      <c r="J57" s="371"/>
      <c r="K57" s="371"/>
      <c r="L57" s="371"/>
      <c r="M57" s="371"/>
      <c r="N57" s="371"/>
      <c r="O57" s="371"/>
      <c r="P57" s="371"/>
      <c r="Q57" s="371"/>
      <c r="R57" s="371"/>
      <c r="S57" s="372"/>
    </row>
    <row r="58" spans="1:19" s="116" customFormat="1" ht="20.25" customHeight="1" x14ac:dyDescent="0.15">
      <c r="A58" s="115"/>
      <c r="B58" s="373"/>
      <c r="C58" s="371"/>
      <c r="D58" s="371"/>
      <c r="E58" s="371"/>
      <c r="F58" s="371"/>
      <c r="G58" s="371"/>
      <c r="H58" s="371"/>
      <c r="I58" s="371"/>
      <c r="J58" s="371"/>
      <c r="K58" s="371"/>
      <c r="L58" s="371"/>
      <c r="M58" s="371"/>
      <c r="N58" s="371"/>
      <c r="O58" s="371"/>
      <c r="P58" s="371"/>
      <c r="Q58" s="371"/>
      <c r="R58" s="371"/>
      <c r="S58" s="372"/>
    </row>
    <row r="59" spans="1:19" s="116" customFormat="1" ht="20.25" customHeight="1" x14ac:dyDescent="0.15">
      <c r="A59" s="115"/>
      <c r="B59" s="373"/>
      <c r="C59" s="371"/>
      <c r="D59" s="371"/>
      <c r="E59" s="371"/>
      <c r="F59" s="371"/>
      <c r="G59" s="371"/>
      <c r="H59" s="371"/>
      <c r="I59" s="371"/>
      <c r="J59" s="371"/>
      <c r="K59" s="371"/>
      <c r="L59" s="371"/>
      <c r="M59" s="371"/>
      <c r="N59" s="371"/>
      <c r="O59" s="371"/>
      <c r="P59" s="371"/>
      <c r="Q59" s="371"/>
      <c r="R59" s="371"/>
      <c r="S59" s="372"/>
    </row>
    <row r="60" spans="1:19" s="116" customFormat="1" ht="20.25" customHeight="1" x14ac:dyDescent="0.15">
      <c r="A60" s="115"/>
      <c r="B60" s="374"/>
      <c r="C60" s="375"/>
      <c r="D60" s="375"/>
      <c r="E60" s="375"/>
      <c r="F60" s="375"/>
      <c r="G60" s="375"/>
      <c r="H60" s="375"/>
      <c r="I60" s="375"/>
      <c r="J60" s="375"/>
      <c r="K60" s="375"/>
      <c r="L60" s="375"/>
      <c r="M60" s="375"/>
      <c r="N60" s="375"/>
      <c r="O60" s="375"/>
      <c r="P60" s="375"/>
      <c r="Q60" s="375"/>
      <c r="R60" s="375"/>
      <c r="S60" s="376"/>
    </row>
    <row r="61" spans="1:19" ht="9" customHeight="1" x14ac:dyDescent="0.15">
      <c r="A61" s="107"/>
      <c r="B61" s="117"/>
      <c r="C61" s="118"/>
      <c r="D61" s="118"/>
      <c r="E61" s="118"/>
      <c r="F61" s="118"/>
      <c r="G61" s="118"/>
      <c r="H61" s="118"/>
      <c r="I61" s="118"/>
      <c r="J61" s="118"/>
      <c r="K61" s="118"/>
      <c r="L61" s="118"/>
      <c r="M61" s="118"/>
      <c r="N61" s="118"/>
      <c r="O61" s="118"/>
      <c r="P61" s="118"/>
      <c r="Q61" s="118"/>
      <c r="R61" s="118"/>
      <c r="S61" s="118"/>
    </row>
    <row r="62" spans="1:19" ht="17.100000000000001" customHeight="1" x14ac:dyDescent="0.15">
      <c r="A62" s="107"/>
      <c r="B62" s="119" t="s">
        <v>224</v>
      </c>
      <c r="C62" s="366" t="s">
        <v>248</v>
      </c>
      <c r="D62" s="366"/>
      <c r="E62" s="366"/>
      <c r="F62" s="366"/>
      <c r="G62" s="366"/>
      <c r="H62" s="366"/>
      <c r="I62" s="366"/>
      <c r="J62" s="366"/>
      <c r="K62" s="366"/>
      <c r="L62" s="366"/>
      <c r="M62" s="366"/>
      <c r="N62" s="366"/>
      <c r="O62" s="366"/>
      <c r="P62" s="366"/>
      <c r="Q62" s="366"/>
      <c r="R62" s="366"/>
      <c r="S62" s="366"/>
    </row>
  </sheetData>
  <sheetProtection sheet="1" objects="1" scenarios="1"/>
  <mergeCells count="34">
    <mergeCell ref="B3:C3"/>
    <mergeCell ref="B4:F4"/>
    <mergeCell ref="G4:S4"/>
    <mergeCell ref="B6:B7"/>
    <mergeCell ref="C6:E7"/>
    <mergeCell ref="F6:H6"/>
    <mergeCell ref="I6:R6"/>
    <mergeCell ref="F7:H7"/>
    <mergeCell ref="I7:R7"/>
    <mergeCell ref="C8:R8"/>
    <mergeCell ref="B10:B11"/>
    <mergeCell ref="C10:E11"/>
    <mergeCell ref="F10:H10"/>
    <mergeCell ref="I10:R10"/>
    <mergeCell ref="F11:H11"/>
    <mergeCell ref="I11:R11"/>
    <mergeCell ref="B24:S34"/>
    <mergeCell ref="C12:R12"/>
    <mergeCell ref="B14:B15"/>
    <mergeCell ref="C14:E15"/>
    <mergeCell ref="F14:H14"/>
    <mergeCell ref="I14:R14"/>
    <mergeCell ref="F15:H15"/>
    <mergeCell ref="I15:R15"/>
    <mergeCell ref="C16:R16"/>
    <mergeCell ref="C18:R18"/>
    <mergeCell ref="B20:S20"/>
    <mergeCell ref="B21:S22"/>
    <mergeCell ref="B23:S23"/>
    <mergeCell ref="B35:S35"/>
    <mergeCell ref="B36:S47"/>
    <mergeCell ref="B48:S48"/>
    <mergeCell ref="B49:S60"/>
    <mergeCell ref="C62:S62"/>
  </mergeCells>
  <phoneticPr fontId="1"/>
  <conditionalFormatting sqref="C6:R7">
    <cfRule type="expression" dxfId="16" priority="4">
      <formula>$G$4&lt;&gt;"（A）新たな業種への挑戦"</formula>
    </cfRule>
  </conditionalFormatting>
  <conditionalFormatting sqref="C10:H11">
    <cfRule type="expression" dxfId="15" priority="3">
      <formula>$G$4&lt;&gt;"（B）新たな事業への挑戦"</formula>
    </cfRule>
  </conditionalFormatting>
  <conditionalFormatting sqref="C14:R15">
    <cfRule type="expression" dxfId="14" priority="2">
      <formula>$G$4&lt;&gt;"（C）新たな市場への挑戦"</formula>
    </cfRule>
  </conditionalFormatting>
  <conditionalFormatting sqref="I10:R11">
    <cfRule type="expression" dxfId="13" priority="1">
      <formula>$G$4&lt;&gt;"（B）新たな事業への挑戦"</formula>
    </cfRule>
  </conditionalFormatting>
  <dataValidations count="1">
    <dataValidation type="list" allowBlank="1" showInputMessage="1" showErrorMessage="1" sqref="G4:S4" xr:uid="{E5EA94FA-D129-49C4-BD18-81BFBC582AF5}">
      <formula1>"（A）新たな業種への挑戦,（B）新たな事業への挑戦,（C）新たな市場への挑戦"</formula1>
    </dataValidation>
  </dataValidations>
  <pageMargins left="0.7" right="0.7" top="0.75" bottom="0.75" header="0.3" footer="0.3"/>
  <pageSetup paperSize="9" fitToHeight="0" orientation="portrait" r:id="rId1"/>
  <rowBreaks count="1" manualBreakCount="1">
    <brk id="3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DB234-08E1-4026-BAB3-51A92C39ED41}">
  <sheetPr>
    <tabColor theme="4" tint="0.39997558519241921"/>
    <pageSetUpPr fitToPage="1"/>
  </sheetPr>
  <dimension ref="A1:T62"/>
  <sheetViews>
    <sheetView showGridLines="0" view="pageBreakPreview" zoomScaleNormal="100" zoomScaleSheetLayoutView="100" workbookViewId="0"/>
  </sheetViews>
  <sheetFormatPr defaultColWidth="8.9140625" defaultRowHeight="14.25" x14ac:dyDescent="0.15"/>
  <cols>
    <col min="1" max="1" width="0.58203125" style="43" customWidth="1"/>
    <col min="2" max="2" width="2.08203125" style="43" customWidth="1"/>
    <col min="3" max="3" width="10.58203125" style="43" customWidth="1"/>
    <col min="4" max="18" width="2.5" style="243" customWidth="1"/>
    <col min="19" max="19" width="2.5" style="43" customWidth="1"/>
    <col min="20" max="20" width="5.33203125" style="43" customWidth="1"/>
    <col min="21" max="16384" width="8.9140625" style="43"/>
  </cols>
  <sheetData>
    <row r="1" spans="1:19" ht="30.95" customHeight="1" x14ac:dyDescent="0.15">
      <c r="A1" s="107"/>
      <c r="B1" s="107"/>
      <c r="C1" s="107"/>
      <c r="D1" s="108"/>
      <c r="E1" s="108"/>
      <c r="F1" s="108"/>
      <c r="G1" s="108"/>
      <c r="H1" s="108"/>
      <c r="I1" s="108"/>
      <c r="J1" s="108"/>
      <c r="K1" s="108"/>
      <c r="L1" s="108"/>
      <c r="M1" s="108"/>
      <c r="N1" s="108"/>
      <c r="O1" s="108"/>
      <c r="P1" s="108"/>
      <c r="Q1" s="108"/>
      <c r="R1" s="108"/>
      <c r="S1" s="107"/>
    </row>
    <row r="2" spans="1:19" ht="19.5" customHeight="1" x14ac:dyDescent="0.15">
      <c r="A2" s="107"/>
      <c r="B2" s="109" t="s">
        <v>238</v>
      </c>
      <c r="C2" s="109"/>
      <c r="D2" s="108"/>
      <c r="E2" s="108"/>
      <c r="F2" s="108"/>
      <c r="G2" s="108"/>
      <c r="H2" s="108"/>
      <c r="I2" s="108"/>
      <c r="J2" s="108"/>
      <c r="K2" s="108"/>
      <c r="L2" s="108"/>
      <c r="M2" s="108"/>
      <c r="N2" s="108"/>
      <c r="O2" s="108"/>
      <c r="P2" s="108"/>
      <c r="Q2" s="108"/>
      <c r="R2" s="108"/>
      <c r="S2" s="107"/>
    </row>
    <row r="3" spans="1:19" ht="20.100000000000001" customHeight="1" x14ac:dyDescent="0.15">
      <c r="A3" s="107"/>
      <c r="B3" s="333" t="s">
        <v>122</v>
      </c>
      <c r="C3" s="334"/>
      <c r="D3" s="110" t="s">
        <v>2</v>
      </c>
      <c r="E3" s="246">
        <v>7</v>
      </c>
      <c r="F3" s="111" t="s">
        <v>3</v>
      </c>
      <c r="G3" s="246">
        <v>6</v>
      </c>
      <c r="H3" s="111" t="s">
        <v>4</v>
      </c>
      <c r="I3" s="246">
        <v>1</v>
      </c>
      <c r="J3" s="111" t="s">
        <v>5</v>
      </c>
      <c r="K3" s="111" t="s">
        <v>123</v>
      </c>
      <c r="L3" s="112" t="s">
        <v>2</v>
      </c>
      <c r="M3" s="246">
        <v>8</v>
      </c>
      <c r="N3" s="111" t="s">
        <v>3</v>
      </c>
      <c r="O3" s="246">
        <v>1</v>
      </c>
      <c r="P3" s="111" t="s">
        <v>4</v>
      </c>
      <c r="Q3" s="245">
        <v>30</v>
      </c>
      <c r="R3" s="111" t="s">
        <v>5</v>
      </c>
      <c r="S3" s="244"/>
    </row>
    <row r="4" spans="1:19" ht="23.1" customHeight="1" x14ac:dyDescent="0.15">
      <c r="A4" s="107"/>
      <c r="B4" s="338" t="s">
        <v>349</v>
      </c>
      <c r="C4" s="339"/>
      <c r="D4" s="339"/>
      <c r="E4" s="339"/>
      <c r="F4" s="339"/>
      <c r="G4" s="390" t="s">
        <v>375</v>
      </c>
      <c r="H4" s="390"/>
      <c r="I4" s="390"/>
      <c r="J4" s="390"/>
      <c r="K4" s="390"/>
      <c r="L4" s="390"/>
      <c r="M4" s="390"/>
      <c r="N4" s="390"/>
      <c r="O4" s="390"/>
      <c r="P4" s="390"/>
      <c r="Q4" s="390"/>
      <c r="R4" s="390"/>
      <c r="S4" s="391"/>
    </row>
    <row r="5" spans="1:19" ht="9" customHeight="1" x14ac:dyDescent="0.15">
      <c r="A5" s="107"/>
      <c r="B5" s="113"/>
      <c r="C5" s="75"/>
      <c r="D5" s="75"/>
      <c r="E5" s="75"/>
      <c r="F5" s="75"/>
      <c r="G5" s="75"/>
      <c r="H5" s="75"/>
      <c r="I5" s="75"/>
      <c r="J5" s="75"/>
      <c r="K5" s="75"/>
      <c r="L5" s="75"/>
      <c r="M5" s="75"/>
      <c r="N5" s="75"/>
      <c r="O5" s="75"/>
      <c r="P5" s="75"/>
      <c r="Q5" s="75"/>
      <c r="R5" s="75"/>
      <c r="S5" s="114"/>
    </row>
    <row r="6" spans="1:19" ht="40.5" customHeight="1" x14ac:dyDescent="0.15">
      <c r="A6" s="107"/>
      <c r="B6" s="329" t="str">
        <f>IF(G4&lt;&gt;"（A）新たな業種への挑戦","記入不要","")</f>
        <v>記入不要</v>
      </c>
      <c r="C6" s="330" t="s">
        <v>352</v>
      </c>
      <c r="D6" s="330"/>
      <c r="E6" s="330"/>
      <c r="F6" s="279" t="s">
        <v>353</v>
      </c>
      <c r="G6" s="279"/>
      <c r="H6" s="279"/>
      <c r="I6" s="384"/>
      <c r="J6" s="384"/>
      <c r="K6" s="384"/>
      <c r="L6" s="384"/>
      <c r="M6" s="384"/>
      <c r="N6" s="384"/>
      <c r="O6" s="384"/>
      <c r="P6" s="384"/>
      <c r="Q6" s="384"/>
      <c r="R6" s="384"/>
      <c r="S6" s="53"/>
    </row>
    <row r="7" spans="1:19" ht="40.5" customHeight="1" x14ac:dyDescent="0.15">
      <c r="A7" s="107"/>
      <c r="B7" s="329"/>
      <c r="C7" s="330"/>
      <c r="D7" s="330"/>
      <c r="E7" s="330"/>
      <c r="F7" s="279" t="s">
        <v>354</v>
      </c>
      <c r="G7" s="279"/>
      <c r="H7" s="279"/>
      <c r="I7" s="384"/>
      <c r="J7" s="384"/>
      <c r="K7" s="384"/>
      <c r="L7" s="384"/>
      <c r="M7" s="384"/>
      <c r="N7" s="384"/>
      <c r="O7" s="384"/>
      <c r="P7" s="384"/>
      <c r="Q7" s="384"/>
      <c r="R7" s="384"/>
      <c r="S7" s="53"/>
    </row>
    <row r="8" spans="1:19" ht="12" customHeight="1" x14ac:dyDescent="0.15">
      <c r="A8" s="107"/>
      <c r="B8" s="113"/>
      <c r="C8" s="331" t="s">
        <v>384</v>
      </c>
      <c r="D8" s="331"/>
      <c r="E8" s="331"/>
      <c r="F8" s="331"/>
      <c r="G8" s="331"/>
      <c r="H8" s="331"/>
      <c r="I8" s="331"/>
      <c r="J8" s="331"/>
      <c r="K8" s="331"/>
      <c r="L8" s="331"/>
      <c r="M8" s="331"/>
      <c r="N8" s="331"/>
      <c r="O8" s="331"/>
      <c r="P8" s="331"/>
      <c r="Q8" s="331"/>
      <c r="R8" s="331"/>
      <c r="S8" s="114"/>
    </row>
    <row r="9" spans="1:19" ht="9" customHeight="1" x14ac:dyDescent="0.15">
      <c r="A9" s="107"/>
      <c r="B9" s="113"/>
      <c r="C9" s="75"/>
      <c r="D9" s="75"/>
      <c r="E9" s="75"/>
      <c r="F9" s="75"/>
      <c r="G9" s="75"/>
      <c r="H9" s="75"/>
      <c r="I9" s="75"/>
      <c r="J9" s="75"/>
      <c r="K9" s="75"/>
      <c r="L9" s="75"/>
      <c r="M9" s="75"/>
      <c r="N9" s="75"/>
      <c r="O9" s="75"/>
      <c r="P9" s="75"/>
      <c r="Q9" s="75"/>
      <c r="R9" s="75"/>
      <c r="S9" s="114"/>
    </row>
    <row r="10" spans="1:19" ht="40.5" customHeight="1" x14ac:dyDescent="0.15">
      <c r="A10" s="107"/>
      <c r="B10" s="329" t="str">
        <f>IF(G4&lt;&gt;"（B）新たな事業への挑戦","記入不要","")</f>
        <v/>
      </c>
      <c r="C10" s="330" t="s">
        <v>355</v>
      </c>
      <c r="D10" s="330"/>
      <c r="E10" s="330"/>
      <c r="F10" s="279" t="s">
        <v>356</v>
      </c>
      <c r="G10" s="279"/>
      <c r="H10" s="279"/>
      <c r="I10" s="384" t="s">
        <v>393</v>
      </c>
      <c r="J10" s="384"/>
      <c r="K10" s="384"/>
      <c r="L10" s="384"/>
      <c r="M10" s="384"/>
      <c r="N10" s="384"/>
      <c r="O10" s="384"/>
      <c r="P10" s="384"/>
      <c r="Q10" s="384"/>
      <c r="R10" s="384"/>
      <c r="S10" s="53"/>
    </row>
    <row r="11" spans="1:19" ht="40.5" customHeight="1" x14ac:dyDescent="0.15">
      <c r="A11" s="107"/>
      <c r="B11" s="329"/>
      <c r="C11" s="330"/>
      <c r="D11" s="330"/>
      <c r="E11" s="330"/>
      <c r="F11" s="279" t="s">
        <v>357</v>
      </c>
      <c r="G11" s="279"/>
      <c r="H11" s="279"/>
      <c r="I11" s="384" t="s">
        <v>394</v>
      </c>
      <c r="J11" s="384"/>
      <c r="K11" s="384"/>
      <c r="L11" s="384"/>
      <c r="M11" s="384"/>
      <c r="N11" s="384"/>
      <c r="O11" s="384"/>
      <c r="P11" s="384"/>
      <c r="Q11" s="384"/>
      <c r="R11" s="384"/>
      <c r="S11" s="53"/>
    </row>
    <row r="12" spans="1:19" ht="12" customHeight="1" x14ac:dyDescent="0.15">
      <c r="A12" s="107"/>
      <c r="B12" s="113"/>
      <c r="C12" s="331" t="s">
        <v>385</v>
      </c>
      <c r="D12" s="331"/>
      <c r="E12" s="331"/>
      <c r="F12" s="331"/>
      <c r="G12" s="331"/>
      <c r="H12" s="331"/>
      <c r="I12" s="331"/>
      <c r="J12" s="331"/>
      <c r="K12" s="331"/>
      <c r="L12" s="331"/>
      <c r="M12" s="331"/>
      <c r="N12" s="331"/>
      <c r="O12" s="331"/>
      <c r="P12" s="331"/>
      <c r="Q12" s="331"/>
      <c r="R12" s="331"/>
      <c r="S12" s="114"/>
    </row>
    <row r="13" spans="1:19" ht="9" customHeight="1" x14ac:dyDescent="0.15">
      <c r="A13" s="107"/>
      <c r="B13" s="113"/>
      <c r="C13" s="75"/>
      <c r="D13" s="75"/>
      <c r="E13" s="75"/>
      <c r="F13" s="75"/>
      <c r="G13" s="75"/>
      <c r="H13" s="75"/>
      <c r="I13" s="75"/>
      <c r="J13" s="75"/>
      <c r="K13" s="75"/>
      <c r="L13" s="75"/>
      <c r="M13" s="75"/>
      <c r="N13" s="75"/>
      <c r="O13" s="75"/>
      <c r="P13" s="75"/>
      <c r="Q13" s="75"/>
      <c r="R13" s="75"/>
      <c r="S13" s="114"/>
    </row>
    <row r="14" spans="1:19" ht="40.5" customHeight="1" x14ac:dyDescent="0.15">
      <c r="A14" s="107"/>
      <c r="B14" s="329" t="str">
        <f>IF(G4&lt;&gt;"（C）新たな市場への挑戦","記入不要","")</f>
        <v>記入不要</v>
      </c>
      <c r="C14" s="330" t="s">
        <v>358</v>
      </c>
      <c r="D14" s="330"/>
      <c r="E14" s="330"/>
      <c r="F14" s="279" t="s">
        <v>359</v>
      </c>
      <c r="G14" s="279"/>
      <c r="H14" s="279"/>
      <c r="I14" s="384"/>
      <c r="J14" s="384"/>
      <c r="K14" s="384"/>
      <c r="L14" s="384"/>
      <c r="M14" s="384"/>
      <c r="N14" s="384"/>
      <c r="O14" s="384"/>
      <c r="P14" s="384"/>
      <c r="Q14" s="384"/>
      <c r="R14" s="384"/>
      <c r="S14" s="53"/>
    </row>
    <row r="15" spans="1:19" ht="40.5" customHeight="1" x14ac:dyDescent="0.15">
      <c r="A15" s="107"/>
      <c r="B15" s="329"/>
      <c r="C15" s="330"/>
      <c r="D15" s="330"/>
      <c r="E15" s="330"/>
      <c r="F15" s="279" t="s">
        <v>360</v>
      </c>
      <c r="G15" s="279"/>
      <c r="H15" s="279"/>
      <c r="I15" s="384"/>
      <c r="J15" s="384"/>
      <c r="K15" s="384"/>
      <c r="L15" s="384"/>
      <c r="M15" s="384"/>
      <c r="N15" s="384"/>
      <c r="O15" s="384"/>
      <c r="P15" s="384"/>
      <c r="Q15" s="384"/>
      <c r="R15" s="384"/>
      <c r="S15" s="53"/>
    </row>
    <row r="16" spans="1:19" ht="12" customHeight="1" x14ac:dyDescent="0.15">
      <c r="A16" s="107"/>
      <c r="B16" s="113"/>
      <c r="C16" s="331"/>
      <c r="D16" s="331"/>
      <c r="E16" s="331"/>
      <c r="F16" s="331"/>
      <c r="G16" s="331"/>
      <c r="H16" s="331"/>
      <c r="I16" s="331"/>
      <c r="J16" s="331"/>
      <c r="K16" s="331"/>
      <c r="L16" s="331"/>
      <c r="M16" s="331"/>
      <c r="N16" s="331"/>
      <c r="O16" s="331"/>
      <c r="P16" s="331"/>
      <c r="Q16" s="331"/>
      <c r="R16" s="331"/>
      <c r="S16" s="114"/>
    </row>
    <row r="17" spans="1:20" ht="21.75" customHeight="1" x14ac:dyDescent="0.15">
      <c r="A17" s="107"/>
      <c r="B17" s="242" t="s">
        <v>388</v>
      </c>
      <c r="C17" s="240"/>
      <c r="D17" s="241"/>
      <c r="E17" s="241"/>
      <c r="F17" s="241"/>
      <c r="G17" s="241"/>
      <c r="H17" s="241"/>
      <c r="I17" s="241"/>
      <c r="J17" s="241"/>
      <c r="K17" s="241"/>
      <c r="L17" s="241"/>
      <c r="M17" s="241"/>
      <c r="N17" s="241"/>
      <c r="O17" s="241"/>
      <c r="P17" s="241"/>
      <c r="Q17" s="241"/>
      <c r="R17" s="241"/>
      <c r="S17" s="114"/>
    </row>
    <row r="18" spans="1:20" ht="30.75" customHeight="1" x14ac:dyDescent="0.15">
      <c r="A18" s="107"/>
      <c r="B18" s="113"/>
      <c r="C18" s="365" t="s">
        <v>387</v>
      </c>
      <c r="D18" s="365"/>
      <c r="E18" s="365"/>
      <c r="F18" s="365"/>
      <c r="G18" s="365"/>
      <c r="H18" s="365"/>
      <c r="I18" s="365"/>
      <c r="J18" s="365"/>
      <c r="K18" s="365"/>
      <c r="L18" s="365"/>
      <c r="M18" s="365"/>
      <c r="N18" s="365"/>
      <c r="O18" s="365"/>
      <c r="P18" s="365"/>
      <c r="Q18" s="365"/>
      <c r="R18" s="365"/>
      <c r="S18" s="114"/>
    </row>
    <row r="19" spans="1:20" ht="15.75" customHeight="1" x14ac:dyDescent="0.15">
      <c r="A19" s="107"/>
      <c r="B19" s="113"/>
      <c r="C19" s="75"/>
      <c r="D19" s="75"/>
      <c r="E19" s="75"/>
      <c r="F19" s="75"/>
      <c r="G19" s="75"/>
      <c r="H19" s="75"/>
      <c r="I19" s="75"/>
      <c r="J19" s="75"/>
      <c r="K19" s="75"/>
      <c r="L19" s="75"/>
      <c r="M19" s="75"/>
      <c r="N19" s="75"/>
      <c r="O19" s="75"/>
      <c r="P19" s="75"/>
      <c r="Q19" s="75"/>
      <c r="R19" s="75"/>
      <c r="S19" s="114"/>
    </row>
    <row r="20" spans="1:20" s="116" customFormat="1" ht="23.1" customHeight="1" x14ac:dyDescent="0.15">
      <c r="A20" s="115"/>
      <c r="B20" s="335" t="s">
        <v>378</v>
      </c>
      <c r="C20" s="336"/>
      <c r="D20" s="336"/>
      <c r="E20" s="336"/>
      <c r="F20" s="336"/>
      <c r="G20" s="336"/>
      <c r="H20" s="336"/>
      <c r="I20" s="336"/>
      <c r="J20" s="336"/>
      <c r="K20" s="336"/>
      <c r="L20" s="336"/>
      <c r="M20" s="336"/>
      <c r="N20" s="336"/>
      <c r="O20" s="336"/>
      <c r="P20" s="336"/>
      <c r="Q20" s="336"/>
      <c r="R20" s="336"/>
      <c r="S20" s="337"/>
      <c r="T20" s="239" t="s">
        <v>379</v>
      </c>
    </row>
    <row r="21" spans="1:20" s="116" customFormat="1" ht="20.25" customHeight="1" x14ac:dyDescent="0.15">
      <c r="A21" s="115"/>
      <c r="B21" s="377" t="s">
        <v>399</v>
      </c>
      <c r="C21" s="385"/>
      <c r="D21" s="385"/>
      <c r="E21" s="385"/>
      <c r="F21" s="385"/>
      <c r="G21" s="385"/>
      <c r="H21" s="385"/>
      <c r="I21" s="385"/>
      <c r="J21" s="385"/>
      <c r="K21" s="385"/>
      <c r="L21" s="385"/>
      <c r="M21" s="385"/>
      <c r="N21" s="385"/>
      <c r="O21" s="385"/>
      <c r="P21" s="385"/>
      <c r="Q21" s="385"/>
      <c r="R21" s="385"/>
      <c r="S21" s="386"/>
      <c r="T21" s="239">
        <f>LEN(B21)</f>
        <v>32</v>
      </c>
    </row>
    <row r="22" spans="1:20" s="116" customFormat="1" ht="20.25" customHeight="1" x14ac:dyDescent="0.15">
      <c r="A22" s="115"/>
      <c r="B22" s="387"/>
      <c r="C22" s="388"/>
      <c r="D22" s="388"/>
      <c r="E22" s="388"/>
      <c r="F22" s="388"/>
      <c r="G22" s="388"/>
      <c r="H22" s="388"/>
      <c r="I22" s="388"/>
      <c r="J22" s="388"/>
      <c r="K22" s="388"/>
      <c r="L22" s="388"/>
      <c r="M22" s="388"/>
      <c r="N22" s="388"/>
      <c r="O22" s="388"/>
      <c r="P22" s="388"/>
      <c r="Q22" s="388"/>
      <c r="R22" s="388"/>
      <c r="S22" s="389"/>
    </row>
    <row r="23" spans="1:20" ht="23.1" customHeight="1" x14ac:dyDescent="0.15">
      <c r="A23" s="107"/>
      <c r="B23" s="338" t="s">
        <v>350</v>
      </c>
      <c r="C23" s="339"/>
      <c r="D23" s="339"/>
      <c r="E23" s="339"/>
      <c r="F23" s="339"/>
      <c r="G23" s="339"/>
      <c r="H23" s="339"/>
      <c r="I23" s="339"/>
      <c r="J23" s="339"/>
      <c r="K23" s="339"/>
      <c r="L23" s="339"/>
      <c r="M23" s="339"/>
      <c r="N23" s="339"/>
      <c r="O23" s="339"/>
      <c r="P23" s="339"/>
      <c r="Q23" s="339"/>
      <c r="R23" s="339"/>
      <c r="S23" s="340"/>
    </row>
    <row r="24" spans="1:20" ht="20.25" customHeight="1" x14ac:dyDescent="0.15">
      <c r="A24" s="107"/>
      <c r="B24" s="377" t="s">
        <v>401</v>
      </c>
      <c r="C24" s="378"/>
      <c r="D24" s="378"/>
      <c r="E24" s="378"/>
      <c r="F24" s="378"/>
      <c r="G24" s="378"/>
      <c r="H24" s="378"/>
      <c r="I24" s="378"/>
      <c r="J24" s="378"/>
      <c r="K24" s="378"/>
      <c r="L24" s="378"/>
      <c r="M24" s="378"/>
      <c r="N24" s="378"/>
      <c r="O24" s="378"/>
      <c r="P24" s="378"/>
      <c r="Q24" s="378"/>
      <c r="R24" s="378"/>
      <c r="S24" s="379"/>
    </row>
    <row r="25" spans="1:20" ht="20.25" customHeight="1" x14ac:dyDescent="0.15">
      <c r="A25" s="107"/>
      <c r="B25" s="380"/>
      <c r="C25" s="378"/>
      <c r="D25" s="378"/>
      <c r="E25" s="378"/>
      <c r="F25" s="378"/>
      <c r="G25" s="378"/>
      <c r="H25" s="378"/>
      <c r="I25" s="378"/>
      <c r="J25" s="378"/>
      <c r="K25" s="378"/>
      <c r="L25" s="378"/>
      <c r="M25" s="378"/>
      <c r="N25" s="378"/>
      <c r="O25" s="378"/>
      <c r="P25" s="378"/>
      <c r="Q25" s="378"/>
      <c r="R25" s="378"/>
      <c r="S25" s="379"/>
    </row>
    <row r="26" spans="1:20" ht="20.25" customHeight="1" x14ac:dyDescent="0.15">
      <c r="A26" s="107"/>
      <c r="B26" s="380"/>
      <c r="C26" s="378"/>
      <c r="D26" s="378"/>
      <c r="E26" s="378"/>
      <c r="F26" s="378"/>
      <c r="G26" s="378"/>
      <c r="H26" s="378"/>
      <c r="I26" s="378"/>
      <c r="J26" s="378"/>
      <c r="K26" s="378"/>
      <c r="L26" s="378"/>
      <c r="M26" s="378"/>
      <c r="N26" s="378"/>
      <c r="O26" s="378"/>
      <c r="P26" s="378"/>
      <c r="Q26" s="378"/>
      <c r="R26" s="378"/>
      <c r="S26" s="379"/>
    </row>
    <row r="27" spans="1:20" ht="20.25" customHeight="1" x14ac:dyDescent="0.15">
      <c r="A27" s="107"/>
      <c r="B27" s="380"/>
      <c r="C27" s="378"/>
      <c r="D27" s="378"/>
      <c r="E27" s="378"/>
      <c r="F27" s="378"/>
      <c r="G27" s="378"/>
      <c r="H27" s="378"/>
      <c r="I27" s="378"/>
      <c r="J27" s="378"/>
      <c r="K27" s="378"/>
      <c r="L27" s="378"/>
      <c r="M27" s="378"/>
      <c r="N27" s="378"/>
      <c r="O27" s="378"/>
      <c r="P27" s="378"/>
      <c r="Q27" s="378"/>
      <c r="R27" s="378"/>
      <c r="S27" s="379"/>
    </row>
    <row r="28" spans="1:20" ht="20.25" customHeight="1" x14ac:dyDescent="0.15">
      <c r="A28" s="107"/>
      <c r="B28" s="380"/>
      <c r="C28" s="378"/>
      <c r="D28" s="378"/>
      <c r="E28" s="378"/>
      <c r="F28" s="378"/>
      <c r="G28" s="378"/>
      <c r="H28" s="378"/>
      <c r="I28" s="378"/>
      <c r="J28" s="378"/>
      <c r="K28" s="378"/>
      <c r="L28" s="378"/>
      <c r="M28" s="378"/>
      <c r="N28" s="378"/>
      <c r="O28" s="378"/>
      <c r="P28" s="378"/>
      <c r="Q28" s="378"/>
      <c r="R28" s="378"/>
      <c r="S28" s="379"/>
    </row>
    <row r="29" spans="1:20" ht="20.25" customHeight="1" x14ac:dyDescent="0.15">
      <c r="A29" s="107"/>
      <c r="B29" s="380"/>
      <c r="C29" s="378"/>
      <c r="D29" s="378"/>
      <c r="E29" s="378"/>
      <c r="F29" s="378"/>
      <c r="G29" s="378"/>
      <c r="H29" s="378"/>
      <c r="I29" s="378"/>
      <c r="J29" s="378"/>
      <c r="K29" s="378"/>
      <c r="L29" s="378"/>
      <c r="M29" s="378"/>
      <c r="N29" s="378"/>
      <c r="O29" s="378"/>
      <c r="P29" s="378"/>
      <c r="Q29" s="378"/>
      <c r="R29" s="378"/>
      <c r="S29" s="379"/>
    </row>
    <row r="30" spans="1:20" ht="20.25" customHeight="1" x14ac:dyDescent="0.15">
      <c r="A30" s="107"/>
      <c r="B30" s="380"/>
      <c r="C30" s="378"/>
      <c r="D30" s="378"/>
      <c r="E30" s="378"/>
      <c r="F30" s="378"/>
      <c r="G30" s="378"/>
      <c r="H30" s="378"/>
      <c r="I30" s="378"/>
      <c r="J30" s="378"/>
      <c r="K30" s="378"/>
      <c r="L30" s="378"/>
      <c r="M30" s="378"/>
      <c r="N30" s="378"/>
      <c r="O30" s="378"/>
      <c r="P30" s="378"/>
      <c r="Q30" s="378"/>
      <c r="R30" s="378"/>
      <c r="S30" s="379"/>
    </row>
    <row r="31" spans="1:20" ht="20.25" customHeight="1" x14ac:dyDescent="0.15">
      <c r="A31" s="107"/>
      <c r="B31" s="380"/>
      <c r="C31" s="378"/>
      <c r="D31" s="378"/>
      <c r="E31" s="378"/>
      <c r="F31" s="378"/>
      <c r="G31" s="378"/>
      <c r="H31" s="378"/>
      <c r="I31" s="378"/>
      <c r="J31" s="378"/>
      <c r="K31" s="378"/>
      <c r="L31" s="378"/>
      <c r="M31" s="378"/>
      <c r="N31" s="378"/>
      <c r="O31" s="378"/>
      <c r="P31" s="378"/>
      <c r="Q31" s="378"/>
      <c r="R31" s="378"/>
      <c r="S31" s="379"/>
    </row>
    <row r="32" spans="1:20" ht="20.25" customHeight="1" x14ac:dyDescent="0.15">
      <c r="A32" s="107"/>
      <c r="B32" s="380"/>
      <c r="C32" s="378"/>
      <c r="D32" s="378"/>
      <c r="E32" s="378"/>
      <c r="F32" s="378"/>
      <c r="G32" s="378"/>
      <c r="H32" s="378"/>
      <c r="I32" s="378"/>
      <c r="J32" s="378"/>
      <c r="K32" s="378"/>
      <c r="L32" s="378"/>
      <c r="M32" s="378"/>
      <c r="N32" s="378"/>
      <c r="O32" s="378"/>
      <c r="P32" s="378"/>
      <c r="Q32" s="378"/>
      <c r="R32" s="378"/>
      <c r="S32" s="379"/>
    </row>
    <row r="33" spans="1:19" ht="20.25" customHeight="1" x14ac:dyDescent="0.15">
      <c r="A33" s="107"/>
      <c r="B33" s="380"/>
      <c r="C33" s="378"/>
      <c r="D33" s="378"/>
      <c r="E33" s="378"/>
      <c r="F33" s="378"/>
      <c r="G33" s="378"/>
      <c r="H33" s="378"/>
      <c r="I33" s="378"/>
      <c r="J33" s="378"/>
      <c r="K33" s="378"/>
      <c r="L33" s="378"/>
      <c r="M33" s="378"/>
      <c r="N33" s="378"/>
      <c r="O33" s="378"/>
      <c r="P33" s="378"/>
      <c r="Q33" s="378"/>
      <c r="R33" s="378"/>
      <c r="S33" s="379"/>
    </row>
    <row r="34" spans="1:19" ht="20.25" customHeight="1" x14ac:dyDescent="0.15">
      <c r="A34" s="107"/>
      <c r="B34" s="381"/>
      <c r="C34" s="382"/>
      <c r="D34" s="382"/>
      <c r="E34" s="382"/>
      <c r="F34" s="382"/>
      <c r="G34" s="382"/>
      <c r="H34" s="382"/>
      <c r="I34" s="382"/>
      <c r="J34" s="382"/>
      <c r="K34" s="382"/>
      <c r="L34" s="382"/>
      <c r="M34" s="382"/>
      <c r="N34" s="382"/>
      <c r="O34" s="382"/>
      <c r="P34" s="382"/>
      <c r="Q34" s="382"/>
      <c r="R34" s="382"/>
      <c r="S34" s="383"/>
    </row>
    <row r="35" spans="1:19" s="116" customFormat="1" ht="23.1" customHeight="1" x14ac:dyDescent="0.15">
      <c r="A35" s="115"/>
      <c r="B35" s="335" t="s">
        <v>351</v>
      </c>
      <c r="C35" s="336"/>
      <c r="D35" s="336"/>
      <c r="E35" s="336"/>
      <c r="F35" s="336"/>
      <c r="G35" s="336"/>
      <c r="H35" s="336"/>
      <c r="I35" s="336"/>
      <c r="J35" s="336"/>
      <c r="K35" s="336"/>
      <c r="L35" s="336"/>
      <c r="M35" s="336"/>
      <c r="N35" s="336"/>
      <c r="O35" s="336"/>
      <c r="P35" s="336"/>
      <c r="Q35" s="336"/>
      <c r="R35" s="336"/>
      <c r="S35" s="337"/>
    </row>
    <row r="36" spans="1:19" s="116" customFormat="1" ht="20.25" customHeight="1" x14ac:dyDescent="0.15">
      <c r="A36" s="115"/>
      <c r="B36" s="367" t="s">
        <v>396</v>
      </c>
      <c r="C36" s="368"/>
      <c r="D36" s="368"/>
      <c r="E36" s="368"/>
      <c r="F36" s="368"/>
      <c r="G36" s="368"/>
      <c r="H36" s="368"/>
      <c r="I36" s="368"/>
      <c r="J36" s="368"/>
      <c r="K36" s="368"/>
      <c r="L36" s="368"/>
      <c r="M36" s="368"/>
      <c r="N36" s="368"/>
      <c r="O36" s="368"/>
      <c r="P36" s="368"/>
      <c r="Q36" s="368"/>
      <c r="R36" s="368"/>
      <c r="S36" s="369"/>
    </row>
    <row r="37" spans="1:19" s="116" customFormat="1" ht="20.25" customHeight="1" x14ac:dyDescent="0.15">
      <c r="A37" s="115"/>
      <c r="B37" s="367"/>
      <c r="C37" s="368"/>
      <c r="D37" s="368"/>
      <c r="E37" s="368"/>
      <c r="F37" s="368"/>
      <c r="G37" s="368"/>
      <c r="H37" s="368"/>
      <c r="I37" s="368"/>
      <c r="J37" s="368"/>
      <c r="K37" s="368"/>
      <c r="L37" s="368"/>
      <c r="M37" s="368"/>
      <c r="N37" s="368"/>
      <c r="O37" s="368"/>
      <c r="P37" s="368"/>
      <c r="Q37" s="368"/>
      <c r="R37" s="368"/>
      <c r="S37" s="369"/>
    </row>
    <row r="38" spans="1:19" s="116" customFormat="1" ht="20.25" customHeight="1" x14ac:dyDescent="0.15">
      <c r="A38" s="115"/>
      <c r="B38" s="367"/>
      <c r="C38" s="368"/>
      <c r="D38" s="368"/>
      <c r="E38" s="368"/>
      <c r="F38" s="368"/>
      <c r="G38" s="368"/>
      <c r="H38" s="368"/>
      <c r="I38" s="368"/>
      <c r="J38" s="368"/>
      <c r="K38" s="368"/>
      <c r="L38" s="368"/>
      <c r="M38" s="368"/>
      <c r="N38" s="368"/>
      <c r="O38" s="368"/>
      <c r="P38" s="368"/>
      <c r="Q38" s="368"/>
      <c r="R38" s="368"/>
      <c r="S38" s="369"/>
    </row>
    <row r="39" spans="1:19" s="116" customFormat="1" ht="20.25" customHeight="1" x14ac:dyDescent="0.15">
      <c r="A39" s="115"/>
      <c r="B39" s="367"/>
      <c r="C39" s="368"/>
      <c r="D39" s="368"/>
      <c r="E39" s="368"/>
      <c r="F39" s="368"/>
      <c r="G39" s="368"/>
      <c r="H39" s="368"/>
      <c r="I39" s="368"/>
      <c r="J39" s="368"/>
      <c r="K39" s="368"/>
      <c r="L39" s="368"/>
      <c r="M39" s="368"/>
      <c r="N39" s="368"/>
      <c r="O39" s="368"/>
      <c r="P39" s="368"/>
      <c r="Q39" s="368"/>
      <c r="R39" s="368"/>
      <c r="S39" s="369"/>
    </row>
    <row r="40" spans="1:19" s="116" customFormat="1" ht="20.25" customHeight="1" x14ac:dyDescent="0.15">
      <c r="A40" s="115"/>
      <c r="B40" s="367"/>
      <c r="C40" s="368"/>
      <c r="D40" s="368"/>
      <c r="E40" s="368"/>
      <c r="F40" s="368"/>
      <c r="G40" s="368"/>
      <c r="H40" s="368"/>
      <c r="I40" s="368"/>
      <c r="J40" s="368"/>
      <c r="K40" s="368"/>
      <c r="L40" s="368"/>
      <c r="M40" s="368"/>
      <c r="N40" s="368"/>
      <c r="O40" s="368"/>
      <c r="P40" s="368"/>
      <c r="Q40" s="368"/>
      <c r="R40" s="368"/>
      <c r="S40" s="369"/>
    </row>
    <row r="41" spans="1:19" s="116" customFormat="1" ht="20.25" customHeight="1" x14ac:dyDescent="0.15">
      <c r="A41" s="115"/>
      <c r="B41" s="370"/>
      <c r="C41" s="368"/>
      <c r="D41" s="368"/>
      <c r="E41" s="368"/>
      <c r="F41" s="368"/>
      <c r="G41" s="368"/>
      <c r="H41" s="368"/>
      <c r="I41" s="368"/>
      <c r="J41" s="368"/>
      <c r="K41" s="368"/>
      <c r="L41" s="368"/>
      <c r="M41" s="368"/>
      <c r="N41" s="368"/>
      <c r="O41" s="368"/>
      <c r="P41" s="368"/>
      <c r="Q41" s="368"/>
      <c r="R41" s="368"/>
      <c r="S41" s="369"/>
    </row>
    <row r="42" spans="1:19" s="116" customFormat="1" ht="20.25" customHeight="1" x14ac:dyDescent="0.15">
      <c r="A42" s="115"/>
      <c r="B42" s="370"/>
      <c r="C42" s="368"/>
      <c r="D42" s="368"/>
      <c r="E42" s="368"/>
      <c r="F42" s="368"/>
      <c r="G42" s="368"/>
      <c r="H42" s="368"/>
      <c r="I42" s="368"/>
      <c r="J42" s="368"/>
      <c r="K42" s="368"/>
      <c r="L42" s="368"/>
      <c r="M42" s="368"/>
      <c r="N42" s="368"/>
      <c r="O42" s="368"/>
      <c r="P42" s="368"/>
      <c r="Q42" s="368"/>
      <c r="R42" s="368"/>
      <c r="S42" s="369"/>
    </row>
    <row r="43" spans="1:19" s="116" customFormat="1" ht="20.25" customHeight="1" x14ac:dyDescent="0.15">
      <c r="A43" s="115"/>
      <c r="B43" s="370"/>
      <c r="C43" s="368"/>
      <c r="D43" s="368"/>
      <c r="E43" s="368"/>
      <c r="F43" s="368"/>
      <c r="G43" s="368"/>
      <c r="H43" s="368"/>
      <c r="I43" s="368"/>
      <c r="J43" s="368"/>
      <c r="K43" s="368"/>
      <c r="L43" s="368"/>
      <c r="M43" s="368"/>
      <c r="N43" s="368"/>
      <c r="O43" s="368"/>
      <c r="P43" s="368"/>
      <c r="Q43" s="368"/>
      <c r="R43" s="368"/>
      <c r="S43" s="369"/>
    </row>
    <row r="44" spans="1:19" s="116" customFormat="1" ht="20.25" customHeight="1" x14ac:dyDescent="0.15">
      <c r="A44" s="115"/>
      <c r="B44" s="370"/>
      <c r="C44" s="368"/>
      <c r="D44" s="368"/>
      <c r="E44" s="368"/>
      <c r="F44" s="368"/>
      <c r="G44" s="368"/>
      <c r="H44" s="368"/>
      <c r="I44" s="368"/>
      <c r="J44" s="368"/>
      <c r="K44" s="368"/>
      <c r="L44" s="368"/>
      <c r="M44" s="368"/>
      <c r="N44" s="368"/>
      <c r="O44" s="368"/>
      <c r="P44" s="368"/>
      <c r="Q44" s="368"/>
      <c r="R44" s="368"/>
      <c r="S44" s="369"/>
    </row>
    <row r="45" spans="1:19" s="116" customFormat="1" ht="20.25" customHeight="1" x14ac:dyDescent="0.15">
      <c r="A45" s="115"/>
      <c r="B45" s="370"/>
      <c r="C45" s="368"/>
      <c r="D45" s="368"/>
      <c r="E45" s="368"/>
      <c r="F45" s="368"/>
      <c r="G45" s="368"/>
      <c r="H45" s="368"/>
      <c r="I45" s="368"/>
      <c r="J45" s="368"/>
      <c r="K45" s="368"/>
      <c r="L45" s="368"/>
      <c r="M45" s="368"/>
      <c r="N45" s="368"/>
      <c r="O45" s="368"/>
      <c r="P45" s="368"/>
      <c r="Q45" s="368"/>
      <c r="R45" s="368"/>
      <c r="S45" s="369"/>
    </row>
    <row r="46" spans="1:19" s="116" customFormat="1" ht="20.25" customHeight="1" x14ac:dyDescent="0.15">
      <c r="A46" s="115"/>
      <c r="B46" s="370"/>
      <c r="C46" s="368"/>
      <c r="D46" s="368"/>
      <c r="E46" s="368"/>
      <c r="F46" s="368"/>
      <c r="G46" s="368"/>
      <c r="H46" s="368"/>
      <c r="I46" s="368"/>
      <c r="J46" s="368"/>
      <c r="K46" s="368"/>
      <c r="L46" s="368"/>
      <c r="M46" s="368"/>
      <c r="N46" s="368"/>
      <c r="O46" s="368"/>
      <c r="P46" s="368"/>
      <c r="Q46" s="368"/>
      <c r="R46" s="368"/>
      <c r="S46" s="369"/>
    </row>
    <row r="47" spans="1:19" s="116" customFormat="1" ht="20.25" customHeight="1" x14ac:dyDescent="0.15">
      <c r="A47" s="115"/>
      <c r="B47" s="370"/>
      <c r="C47" s="368"/>
      <c r="D47" s="368"/>
      <c r="E47" s="368"/>
      <c r="F47" s="368"/>
      <c r="G47" s="368"/>
      <c r="H47" s="368"/>
      <c r="I47" s="368"/>
      <c r="J47" s="368"/>
      <c r="K47" s="368"/>
      <c r="L47" s="368"/>
      <c r="M47" s="368"/>
      <c r="N47" s="368"/>
      <c r="O47" s="368"/>
      <c r="P47" s="368"/>
      <c r="Q47" s="368"/>
      <c r="R47" s="368"/>
      <c r="S47" s="369"/>
    </row>
    <row r="48" spans="1:19" s="116" customFormat="1" ht="23.1" customHeight="1" x14ac:dyDescent="0.15">
      <c r="A48" s="115"/>
      <c r="B48" s="335" t="s">
        <v>380</v>
      </c>
      <c r="C48" s="336"/>
      <c r="D48" s="336"/>
      <c r="E48" s="336"/>
      <c r="F48" s="336"/>
      <c r="G48" s="336"/>
      <c r="H48" s="336"/>
      <c r="I48" s="336"/>
      <c r="J48" s="336"/>
      <c r="K48" s="336"/>
      <c r="L48" s="336"/>
      <c r="M48" s="336"/>
      <c r="N48" s="336"/>
      <c r="O48" s="336"/>
      <c r="P48" s="336"/>
      <c r="Q48" s="336"/>
      <c r="R48" s="336"/>
      <c r="S48" s="337"/>
    </row>
    <row r="49" spans="1:19" s="116" customFormat="1" ht="20.25" customHeight="1" x14ac:dyDescent="0.15">
      <c r="A49" s="115"/>
      <c r="B49" s="367" t="s">
        <v>390</v>
      </c>
      <c r="C49" s="371"/>
      <c r="D49" s="371"/>
      <c r="E49" s="371"/>
      <c r="F49" s="371"/>
      <c r="G49" s="371"/>
      <c r="H49" s="371"/>
      <c r="I49" s="371"/>
      <c r="J49" s="371"/>
      <c r="K49" s="371"/>
      <c r="L49" s="371"/>
      <c r="M49" s="371"/>
      <c r="N49" s="371"/>
      <c r="O49" s="371"/>
      <c r="P49" s="371"/>
      <c r="Q49" s="371"/>
      <c r="R49" s="371"/>
      <c r="S49" s="372"/>
    </row>
    <row r="50" spans="1:19" s="116" customFormat="1" ht="20.25" customHeight="1" x14ac:dyDescent="0.15">
      <c r="A50" s="115"/>
      <c r="B50" s="373"/>
      <c r="C50" s="371"/>
      <c r="D50" s="371"/>
      <c r="E50" s="371"/>
      <c r="F50" s="371"/>
      <c r="G50" s="371"/>
      <c r="H50" s="371"/>
      <c r="I50" s="371"/>
      <c r="J50" s="371"/>
      <c r="K50" s="371"/>
      <c r="L50" s="371"/>
      <c r="M50" s="371"/>
      <c r="N50" s="371"/>
      <c r="O50" s="371"/>
      <c r="P50" s="371"/>
      <c r="Q50" s="371"/>
      <c r="R50" s="371"/>
      <c r="S50" s="372"/>
    </row>
    <row r="51" spans="1:19" s="116" customFormat="1" ht="20.25" customHeight="1" x14ac:dyDescent="0.15">
      <c r="A51" s="115"/>
      <c r="B51" s="373"/>
      <c r="C51" s="371"/>
      <c r="D51" s="371"/>
      <c r="E51" s="371"/>
      <c r="F51" s="371"/>
      <c r="G51" s="371"/>
      <c r="H51" s="371"/>
      <c r="I51" s="371"/>
      <c r="J51" s="371"/>
      <c r="K51" s="371"/>
      <c r="L51" s="371"/>
      <c r="M51" s="371"/>
      <c r="N51" s="371"/>
      <c r="O51" s="371"/>
      <c r="P51" s="371"/>
      <c r="Q51" s="371"/>
      <c r="R51" s="371"/>
      <c r="S51" s="372"/>
    </row>
    <row r="52" spans="1:19" s="116" customFormat="1" ht="20.25" customHeight="1" x14ac:dyDescent="0.15">
      <c r="A52" s="115"/>
      <c r="B52" s="373"/>
      <c r="C52" s="371"/>
      <c r="D52" s="371"/>
      <c r="E52" s="371"/>
      <c r="F52" s="371"/>
      <c r="G52" s="371"/>
      <c r="H52" s="371"/>
      <c r="I52" s="371"/>
      <c r="J52" s="371"/>
      <c r="K52" s="371"/>
      <c r="L52" s="371"/>
      <c r="M52" s="371"/>
      <c r="N52" s="371"/>
      <c r="O52" s="371"/>
      <c r="P52" s="371"/>
      <c r="Q52" s="371"/>
      <c r="R52" s="371"/>
      <c r="S52" s="372"/>
    </row>
    <row r="53" spans="1:19" s="116" customFormat="1" ht="20.25" customHeight="1" x14ac:dyDescent="0.15">
      <c r="A53" s="115"/>
      <c r="B53" s="373"/>
      <c r="C53" s="371"/>
      <c r="D53" s="371"/>
      <c r="E53" s="371"/>
      <c r="F53" s="371"/>
      <c r="G53" s="371"/>
      <c r="H53" s="371"/>
      <c r="I53" s="371"/>
      <c r="J53" s="371"/>
      <c r="K53" s="371"/>
      <c r="L53" s="371"/>
      <c r="M53" s="371"/>
      <c r="N53" s="371"/>
      <c r="O53" s="371"/>
      <c r="P53" s="371"/>
      <c r="Q53" s="371"/>
      <c r="R53" s="371"/>
      <c r="S53" s="372"/>
    </row>
    <row r="54" spans="1:19" s="116" customFormat="1" ht="20.25" customHeight="1" x14ac:dyDescent="0.15">
      <c r="A54" s="115"/>
      <c r="B54" s="373"/>
      <c r="C54" s="371"/>
      <c r="D54" s="371"/>
      <c r="E54" s="371"/>
      <c r="F54" s="371"/>
      <c r="G54" s="371"/>
      <c r="H54" s="371"/>
      <c r="I54" s="371"/>
      <c r="J54" s="371"/>
      <c r="K54" s="371"/>
      <c r="L54" s="371"/>
      <c r="M54" s="371"/>
      <c r="N54" s="371"/>
      <c r="O54" s="371"/>
      <c r="P54" s="371"/>
      <c r="Q54" s="371"/>
      <c r="R54" s="371"/>
      <c r="S54" s="372"/>
    </row>
    <row r="55" spans="1:19" s="116" customFormat="1" ht="20.25" customHeight="1" x14ac:dyDescent="0.15">
      <c r="A55" s="115"/>
      <c r="B55" s="373"/>
      <c r="C55" s="371"/>
      <c r="D55" s="371"/>
      <c r="E55" s="371"/>
      <c r="F55" s="371"/>
      <c r="G55" s="371"/>
      <c r="H55" s="371"/>
      <c r="I55" s="371"/>
      <c r="J55" s="371"/>
      <c r="K55" s="371"/>
      <c r="L55" s="371"/>
      <c r="M55" s="371"/>
      <c r="N55" s="371"/>
      <c r="O55" s="371"/>
      <c r="P55" s="371"/>
      <c r="Q55" s="371"/>
      <c r="R55" s="371"/>
      <c r="S55" s="372"/>
    </row>
    <row r="56" spans="1:19" s="116" customFormat="1" ht="20.25" customHeight="1" x14ac:dyDescent="0.15">
      <c r="A56" s="115"/>
      <c r="B56" s="373"/>
      <c r="C56" s="371"/>
      <c r="D56" s="371"/>
      <c r="E56" s="371"/>
      <c r="F56" s="371"/>
      <c r="G56" s="371"/>
      <c r="H56" s="371"/>
      <c r="I56" s="371"/>
      <c r="J56" s="371"/>
      <c r="K56" s="371"/>
      <c r="L56" s="371"/>
      <c r="M56" s="371"/>
      <c r="N56" s="371"/>
      <c r="O56" s="371"/>
      <c r="P56" s="371"/>
      <c r="Q56" s="371"/>
      <c r="R56" s="371"/>
      <c r="S56" s="372"/>
    </row>
    <row r="57" spans="1:19" s="116" customFormat="1" ht="20.25" customHeight="1" x14ac:dyDescent="0.15">
      <c r="A57" s="115"/>
      <c r="B57" s="373"/>
      <c r="C57" s="371"/>
      <c r="D57" s="371"/>
      <c r="E57" s="371"/>
      <c r="F57" s="371"/>
      <c r="G57" s="371"/>
      <c r="H57" s="371"/>
      <c r="I57" s="371"/>
      <c r="J57" s="371"/>
      <c r="K57" s="371"/>
      <c r="L57" s="371"/>
      <c r="M57" s="371"/>
      <c r="N57" s="371"/>
      <c r="O57" s="371"/>
      <c r="P57" s="371"/>
      <c r="Q57" s="371"/>
      <c r="R57" s="371"/>
      <c r="S57" s="372"/>
    </row>
    <row r="58" spans="1:19" s="116" customFormat="1" ht="20.25" customHeight="1" x14ac:dyDescent="0.15">
      <c r="A58" s="115"/>
      <c r="B58" s="373"/>
      <c r="C58" s="371"/>
      <c r="D58" s="371"/>
      <c r="E58" s="371"/>
      <c r="F58" s="371"/>
      <c r="G58" s="371"/>
      <c r="H58" s="371"/>
      <c r="I58" s="371"/>
      <c r="J58" s="371"/>
      <c r="K58" s="371"/>
      <c r="L58" s="371"/>
      <c r="M58" s="371"/>
      <c r="N58" s="371"/>
      <c r="O58" s="371"/>
      <c r="P58" s="371"/>
      <c r="Q58" s="371"/>
      <c r="R58" s="371"/>
      <c r="S58" s="372"/>
    </row>
    <row r="59" spans="1:19" s="116" customFormat="1" ht="20.25" customHeight="1" x14ac:dyDescent="0.15">
      <c r="A59" s="115"/>
      <c r="B59" s="373"/>
      <c r="C59" s="371"/>
      <c r="D59" s="371"/>
      <c r="E59" s="371"/>
      <c r="F59" s="371"/>
      <c r="G59" s="371"/>
      <c r="H59" s="371"/>
      <c r="I59" s="371"/>
      <c r="J59" s="371"/>
      <c r="K59" s="371"/>
      <c r="L59" s="371"/>
      <c r="M59" s="371"/>
      <c r="N59" s="371"/>
      <c r="O59" s="371"/>
      <c r="P59" s="371"/>
      <c r="Q59" s="371"/>
      <c r="R59" s="371"/>
      <c r="S59" s="372"/>
    </row>
    <row r="60" spans="1:19" s="116" customFormat="1" ht="20.25" customHeight="1" x14ac:dyDescent="0.15">
      <c r="A60" s="115"/>
      <c r="B60" s="374"/>
      <c r="C60" s="375"/>
      <c r="D60" s="375"/>
      <c r="E60" s="375"/>
      <c r="F60" s="375"/>
      <c r="G60" s="375"/>
      <c r="H60" s="375"/>
      <c r="I60" s="375"/>
      <c r="J60" s="375"/>
      <c r="K60" s="375"/>
      <c r="L60" s="375"/>
      <c r="M60" s="375"/>
      <c r="N60" s="375"/>
      <c r="O60" s="375"/>
      <c r="P60" s="375"/>
      <c r="Q60" s="375"/>
      <c r="R60" s="375"/>
      <c r="S60" s="376"/>
    </row>
    <row r="61" spans="1:19" ht="9" customHeight="1" x14ac:dyDescent="0.15">
      <c r="A61" s="107"/>
      <c r="B61" s="117"/>
      <c r="C61" s="118"/>
      <c r="D61" s="118"/>
      <c r="E61" s="118"/>
      <c r="F61" s="118"/>
      <c r="G61" s="118"/>
      <c r="H61" s="118"/>
      <c r="I61" s="118"/>
      <c r="J61" s="118"/>
      <c r="K61" s="118"/>
      <c r="L61" s="118"/>
      <c r="M61" s="118"/>
      <c r="N61" s="118"/>
      <c r="O61" s="118"/>
      <c r="P61" s="118"/>
      <c r="Q61" s="118"/>
      <c r="R61" s="118"/>
      <c r="S61" s="118"/>
    </row>
    <row r="62" spans="1:19" ht="17.100000000000001" customHeight="1" x14ac:dyDescent="0.15">
      <c r="A62" s="107"/>
      <c r="B62" s="119" t="s">
        <v>224</v>
      </c>
      <c r="C62" s="366" t="s">
        <v>248</v>
      </c>
      <c r="D62" s="366"/>
      <c r="E62" s="366"/>
      <c r="F62" s="366"/>
      <c r="G62" s="366"/>
      <c r="H62" s="366"/>
      <c r="I62" s="366"/>
      <c r="J62" s="366"/>
      <c r="K62" s="366"/>
      <c r="L62" s="366"/>
      <c r="M62" s="366"/>
      <c r="N62" s="366"/>
      <c r="O62" s="366"/>
      <c r="P62" s="366"/>
      <c r="Q62" s="366"/>
      <c r="R62" s="366"/>
      <c r="S62" s="366"/>
    </row>
  </sheetData>
  <sheetProtection sheet="1" objects="1" scenarios="1"/>
  <mergeCells count="34">
    <mergeCell ref="B3:C3"/>
    <mergeCell ref="B4:F4"/>
    <mergeCell ref="G4:S4"/>
    <mergeCell ref="B6:B7"/>
    <mergeCell ref="C6:E7"/>
    <mergeCell ref="F6:H6"/>
    <mergeCell ref="I6:R6"/>
    <mergeCell ref="F7:H7"/>
    <mergeCell ref="I7:R7"/>
    <mergeCell ref="C8:R8"/>
    <mergeCell ref="B10:B11"/>
    <mergeCell ref="C10:E11"/>
    <mergeCell ref="F10:H10"/>
    <mergeCell ref="I10:R10"/>
    <mergeCell ref="F11:H11"/>
    <mergeCell ref="I11:R11"/>
    <mergeCell ref="B24:S34"/>
    <mergeCell ref="C12:R12"/>
    <mergeCell ref="B14:B15"/>
    <mergeCell ref="C14:E15"/>
    <mergeCell ref="F14:H14"/>
    <mergeCell ref="I14:R14"/>
    <mergeCell ref="F15:H15"/>
    <mergeCell ref="I15:R15"/>
    <mergeCell ref="C16:R16"/>
    <mergeCell ref="C18:R18"/>
    <mergeCell ref="B20:S20"/>
    <mergeCell ref="B21:S22"/>
    <mergeCell ref="B23:S23"/>
    <mergeCell ref="B35:S35"/>
    <mergeCell ref="B36:S47"/>
    <mergeCell ref="B48:S48"/>
    <mergeCell ref="B49:S60"/>
    <mergeCell ref="C62:S62"/>
  </mergeCells>
  <phoneticPr fontId="1"/>
  <conditionalFormatting sqref="C6:R7">
    <cfRule type="expression" dxfId="12" priority="3">
      <formula>$G$4&lt;&gt;"（A）新たな業種への挑戦"</formula>
    </cfRule>
  </conditionalFormatting>
  <conditionalFormatting sqref="C10:R11">
    <cfRule type="expression" dxfId="11" priority="2">
      <formula>$G$4&lt;&gt;"（B）新たな事業への挑戦"</formula>
    </cfRule>
  </conditionalFormatting>
  <conditionalFormatting sqref="C14:R15">
    <cfRule type="expression" dxfId="10" priority="1">
      <formula>$G$4&lt;&gt;"（C）新たな市場への挑戦"</formula>
    </cfRule>
  </conditionalFormatting>
  <dataValidations count="1">
    <dataValidation type="list" allowBlank="1" showInputMessage="1" showErrorMessage="1" sqref="G4:S4" xr:uid="{0AEC9050-D55C-4A7D-92AB-74CAEE8DA137}">
      <formula1>"（A）新たな業種への挑戦,（B）新たな事業への挑戦,（C）新たな市場への挑戦"</formula1>
    </dataValidation>
  </dataValidations>
  <pageMargins left="0.7" right="0.7" top="0.75" bottom="0.75" header="0.3" footer="0.3"/>
  <pageSetup paperSize="9" fitToHeight="0" orientation="portrait" r:id="rId1"/>
  <rowBreaks count="1" manualBreakCount="1">
    <brk id="34"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0560-0D5C-4B87-B2B8-4207ACC23846}">
  <sheetPr>
    <tabColor theme="4" tint="0.39997558519241921"/>
    <pageSetUpPr fitToPage="1"/>
  </sheetPr>
  <dimension ref="A1:T62"/>
  <sheetViews>
    <sheetView showGridLines="0" view="pageBreakPreview" zoomScaleNormal="100" zoomScaleSheetLayoutView="100" workbookViewId="0"/>
  </sheetViews>
  <sheetFormatPr defaultColWidth="8.9140625" defaultRowHeight="14.25" x14ac:dyDescent="0.15"/>
  <cols>
    <col min="1" max="1" width="0.58203125" style="43" customWidth="1"/>
    <col min="2" max="2" width="2.08203125" style="43" customWidth="1"/>
    <col min="3" max="3" width="10.58203125" style="43" customWidth="1"/>
    <col min="4" max="18" width="2.5" style="243" customWidth="1"/>
    <col min="19" max="19" width="2.5" style="43" customWidth="1"/>
    <col min="20" max="20" width="5.33203125" style="43" customWidth="1"/>
    <col min="21" max="16384" width="8.9140625" style="43"/>
  </cols>
  <sheetData>
    <row r="1" spans="1:19" ht="30.95" customHeight="1" x14ac:dyDescent="0.15">
      <c r="A1" s="107"/>
      <c r="B1" s="107"/>
      <c r="C1" s="107"/>
      <c r="D1" s="108"/>
      <c r="E1" s="108"/>
      <c r="F1" s="108"/>
      <c r="G1" s="108"/>
      <c r="H1" s="108"/>
      <c r="I1" s="108"/>
      <c r="J1" s="108"/>
      <c r="K1" s="108"/>
      <c r="L1" s="108"/>
      <c r="M1" s="108"/>
      <c r="N1" s="108"/>
      <c r="O1" s="108"/>
      <c r="P1" s="108"/>
      <c r="Q1" s="108"/>
      <c r="R1" s="108"/>
      <c r="S1" s="107"/>
    </row>
    <row r="2" spans="1:19" ht="19.5" customHeight="1" x14ac:dyDescent="0.15">
      <c r="A2" s="107"/>
      <c r="B2" s="109" t="s">
        <v>238</v>
      </c>
      <c r="C2" s="109"/>
      <c r="D2" s="108"/>
      <c r="E2" s="108"/>
      <c r="F2" s="108"/>
      <c r="G2" s="108"/>
      <c r="H2" s="108"/>
      <c r="I2" s="108"/>
      <c r="J2" s="108"/>
      <c r="K2" s="108"/>
      <c r="L2" s="108"/>
      <c r="M2" s="108"/>
      <c r="N2" s="108"/>
      <c r="O2" s="108"/>
      <c r="P2" s="108"/>
      <c r="Q2" s="108"/>
      <c r="R2" s="108"/>
      <c r="S2" s="107"/>
    </row>
    <row r="3" spans="1:19" ht="20.100000000000001" customHeight="1" x14ac:dyDescent="0.15">
      <c r="A3" s="107"/>
      <c r="B3" s="333" t="s">
        <v>122</v>
      </c>
      <c r="C3" s="334"/>
      <c r="D3" s="110" t="s">
        <v>2</v>
      </c>
      <c r="E3" s="246">
        <v>7</v>
      </c>
      <c r="F3" s="111" t="s">
        <v>3</v>
      </c>
      <c r="G3" s="246">
        <v>6</v>
      </c>
      <c r="H3" s="111" t="s">
        <v>4</v>
      </c>
      <c r="I3" s="246">
        <v>1</v>
      </c>
      <c r="J3" s="111" t="s">
        <v>5</v>
      </c>
      <c r="K3" s="111" t="s">
        <v>123</v>
      </c>
      <c r="L3" s="112" t="s">
        <v>2</v>
      </c>
      <c r="M3" s="246">
        <v>8</v>
      </c>
      <c r="N3" s="111" t="s">
        <v>3</v>
      </c>
      <c r="O3" s="246">
        <v>1</v>
      </c>
      <c r="P3" s="111" t="s">
        <v>4</v>
      </c>
      <c r="Q3" s="245">
        <v>30</v>
      </c>
      <c r="R3" s="111" t="s">
        <v>5</v>
      </c>
      <c r="S3" s="244"/>
    </row>
    <row r="4" spans="1:19" ht="23.1" customHeight="1" x14ac:dyDescent="0.15">
      <c r="A4" s="107"/>
      <c r="B4" s="338" t="s">
        <v>349</v>
      </c>
      <c r="C4" s="339"/>
      <c r="D4" s="339"/>
      <c r="E4" s="339"/>
      <c r="F4" s="339"/>
      <c r="G4" s="390" t="s">
        <v>374</v>
      </c>
      <c r="H4" s="390"/>
      <c r="I4" s="390"/>
      <c r="J4" s="390"/>
      <c r="K4" s="390"/>
      <c r="L4" s="390"/>
      <c r="M4" s="390"/>
      <c r="N4" s="390"/>
      <c r="O4" s="390"/>
      <c r="P4" s="390"/>
      <c r="Q4" s="390"/>
      <c r="R4" s="390"/>
      <c r="S4" s="391"/>
    </row>
    <row r="5" spans="1:19" ht="9" customHeight="1" x14ac:dyDescent="0.15">
      <c r="A5" s="107"/>
      <c r="B5" s="113"/>
      <c r="C5" s="75"/>
      <c r="D5" s="75"/>
      <c r="E5" s="75"/>
      <c r="F5" s="75"/>
      <c r="G5" s="75"/>
      <c r="H5" s="75"/>
      <c r="I5" s="75"/>
      <c r="J5" s="75"/>
      <c r="K5" s="75"/>
      <c r="L5" s="75"/>
      <c r="M5" s="75"/>
      <c r="N5" s="75"/>
      <c r="O5" s="75"/>
      <c r="P5" s="75"/>
      <c r="Q5" s="75"/>
      <c r="R5" s="75"/>
      <c r="S5" s="114"/>
    </row>
    <row r="6" spans="1:19" ht="40.5" customHeight="1" x14ac:dyDescent="0.15">
      <c r="A6" s="107"/>
      <c r="B6" s="329" t="str">
        <f>IF(G4&lt;&gt;"（A）新たな業種への挑戦","記入不要","")</f>
        <v>記入不要</v>
      </c>
      <c r="C6" s="330" t="s">
        <v>352</v>
      </c>
      <c r="D6" s="330"/>
      <c r="E6" s="330"/>
      <c r="F6" s="279" t="s">
        <v>353</v>
      </c>
      <c r="G6" s="279"/>
      <c r="H6" s="279"/>
      <c r="I6" s="384"/>
      <c r="J6" s="384"/>
      <c r="K6" s="384"/>
      <c r="L6" s="384"/>
      <c r="M6" s="384"/>
      <c r="N6" s="384"/>
      <c r="O6" s="384"/>
      <c r="P6" s="384"/>
      <c r="Q6" s="384"/>
      <c r="R6" s="384"/>
      <c r="S6" s="53"/>
    </row>
    <row r="7" spans="1:19" ht="40.5" customHeight="1" x14ac:dyDescent="0.15">
      <c r="A7" s="107"/>
      <c r="B7" s="329"/>
      <c r="C7" s="330"/>
      <c r="D7" s="330"/>
      <c r="E7" s="330"/>
      <c r="F7" s="279" t="s">
        <v>354</v>
      </c>
      <c r="G7" s="279"/>
      <c r="H7" s="279"/>
      <c r="I7" s="384"/>
      <c r="J7" s="384"/>
      <c r="K7" s="384"/>
      <c r="L7" s="384"/>
      <c r="M7" s="384"/>
      <c r="N7" s="384"/>
      <c r="O7" s="384"/>
      <c r="P7" s="384"/>
      <c r="Q7" s="384"/>
      <c r="R7" s="384"/>
      <c r="S7" s="53"/>
    </row>
    <row r="8" spans="1:19" ht="12" customHeight="1" x14ac:dyDescent="0.15">
      <c r="A8" s="107"/>
      <c r="B8" s="113"/>
      <c r="C8" s="331" t="s">
        <v>384</v>
      </c>
      <c r="D8" s="331"/>
      <c r="E8" s="331"/>
      <c r="F8" s="331"/>
      <c r="G8" s="331"/>
      <c r="H8" s="331"/>
      <c r="I8" s="331"/>
      <c r="J8" s="331"/>
      <c r="K8" s="331"/>
      <c r="L8" s="331"/>
      <c r="M8" s="331"/>
      <c r="N8" s="331"/>
      <c r="O8" s="331"/>
      <c r="P8" s="331"/>
      <c r="Q8" s="331"/>
      <c r="R8" s="331"/>
      <c r="S8" s="114"/>
    </row>
    <row r="9" spans="1:19" ht="9" customHeight="1" x14ac:dyDescent="0.15">
      <c r="A9" s="107"/>
      <c r="B9" s="113"/>
      <c r="C9" s="75"/>
      <c r="D9" s="75"/>
      <c r="E9" s="75"/>
      <c r="F9" s="75"/>
      <c r="G9" s="75"/>
      <c r="H9" s="75"/>
      <c r="I9" s="75"/>
      <c r="J9" s="75"/>
      <c r="K9" s="75"/>
      <c r="L9" s="75"/>
      <c r="M9" s="75"/>
      <c r="N9" s="75"/>
      <c r="O9" s="75"/>
      <c r="P9" s="75"/>
      <c r="Q9" s="75"/>
      <c r="R9" s="75"/>
      <c r="S9" s="114"/>
    </row>
    <row r="10" spans="1:19" ht="40.5" customHeight="1" x14ac:dyDescent="0.15">
      <c r="A10" s="107"/>
      <c r="B10" s="329" t="str">
        <f>IF(G4&lt;&gt;"（B）新たな事業への挑戦","記入不要","")</f>
        <v>記入不要</v>
      </c>
      <c r="C10" s="330" t="s">
        <v>355</v>
      </c>
      <c r="D10" s="330"/>
      <c r="E10" s="330"/>
      <c r="F10" s="279" t="s">
        <v>356</v>
      </c>
      <c r="G10" s="279"/>
      <c r="H10" s="279"/>
      <c r="I10" s="384"/>
      <c r="J10" s="384"/>
      <c r="K10" s="384"/>
      <c r="L10" s="384"/>
      <c r="M10" s="384"/>
      <c r="N10" s="384"/>
      <c r="O10" s="384"/>
      <c r="P10" s="384"/>
      <c r="Q10" s="384"/>
      <c r="R10" s="384"/>
      <c r="S10" s="53"/>
    </row>
    <row r="11" spans="1:19" ht="40.5" customHeight="1" x14ac:dyDescent="0.15">
      <c r="A11" s="107"/>
      <c r="B11" s="329"/>
      <c r="C11" s="330"/>
      <c r="D11" s="330"/>
      <c r="E11" s="330"/>
      <c r="F11" s="279" t="s">
        <v>357</v>
      </c>
      <c r="G11" s="279"/>
      <c r="H11" s="279"/>
      <c r="I11" s="384"/>
      <c r="J11" s="384"/>
      <c r="K11" s="384"/>
      <c r="L11" s="384"/>
      <c r="M11" s="384"/>
      <c r="N11" s="384"/>
      <c r="O11" s="384"/>
      <c r="P11" s="384"/>
      <c r="Q11" s="384"/>
      <c r="R11" s="384"/>
      <c r="S11" s="53"/>
    </row>
    <row r="12" spans="1:19" ht="12" customHeight="1" x14ac:dyDescent="0.15">
      <c r="A12" s="107"/>
      <c r="B12" s="113"/>
      <c r="C12" s="331" t="s">
        <v>385</v>
      </c>
      <c r="D12" s="331"/>
      <c r="E12" s="331"/>
      <c r="F12" s="331"/>
      <c r="G12" s="331"/>
      <c r="H12" s="331"/>
      <c r="I12" s="331"/>
      <c r="J12" s="331"/>
      <c r="K12" s="331"/>
      <c r="L12" s="331"/>
      <c r="M12" s="331"/>
      <c r="N12" s="331"/>
      <c r="O12" s="331"/>
      <c r="P12" s="331"/>
      <c r="Q12" s="331"/>
      <c r="R12" s="331"/>
      <c r="S12" s="114"/>
    </row>
    <row r="13" spans="1:19" ht="9" customHeight="1" x14ac:dyDescent="0.15">
      <c r="A13" s="107"/>
      <c r="B13" s="113"/>
      <c r="C13" s="75"/>
      <c r="D13" s="75"/>
      <c r="E13" s="75"/>
      <c r="F13" s="75"/>
      <c r="G13" s="75"/>
      <c r="H13" s="75"/>
      <c r="I13" s="75"/>
      <c r="J13" s="75"/>
      <c r="K13" s="75"/>
      <c r="L13" s="75"/>
      <c r="M13" s="75"/>
      <c r="N13" s="75"/>
      <c r="O13" s="75"/>
      <c r="P13" s="75"/>
      <c r="Q13" s="75"/>
      <c r="R13" s="75"/>
      <c r="S13" s="114"/>
    </row>
    <row r="14" spans="1:19" ht="40.5" customHeight="1" x14ac:dyDescent="0.15">
      <c r="A14" s="107"/>
      <c r="B14" s="329" t="str">
        <f>IF(G4&lt;&gt;"（C）新たな市場への挑戦","記入不要","")</f>
        <v/>
      </c>
      <c r="C14" s="330" t="s">
        <v>358</v>
      </c>
      <c r="D14" s="330"/>
      <c r="E14" s="330"/>
      <c r="F14" s="279" t="s">
        <v>359</v>
      </c>
      <c r="G14" s="279"/>
      <c r="H14" s="279"/>
      <c r="I14" s="384" t="s">
        <v>381</v>
      </c>
      <c r="J14" s="384"/>
      <c r="K14" s="384"/>
      <c r="L14" s="384"/>
      <c r="M14" s="384"/>
      <c r="N14" s="384"/>
      <c r="O14" s="384"/>
      <c r="P14" s="384"/>
      <c r="Q14" s="384"/>
      <c r="R14" s="384"/>
      <c r="S14" s="53"/>
    </row>
    <row r="15" spans="1:19" ht="40.5" customHeight="1" x14ac:dyDescent="0.15">
      <c r="A15" s="107"/>
      <c r="B15" s="329"/>
      <c r="C15" s="330"/>
      <c r="D15" s="330"/>
      <c r="E15" s="330"/>
      <c r="F15" s="279" t="s">
        <v>360</v>
      </c>
      <c r="G15" s="279"/>
      <c r="H15" s="279"/>
      <c r="I15" s="384" t="s">
        <v>400</v>
      </c>
      <c r="J15" s="384"/>
      <c r="K15" s="384"/>
      <c r="L15" s="384"/>
      <c r="M15" s="384"/>
      <c r="N15" s="384"/>
      <c r="O15" s="384"/>
      <c r="P15" s="384"/>
      <c r="Q15" s="384"/>
      <c r="R15" s="384"/>
      <c r="S15" s="53"/>
    </row>
    <row r="16" spans="1:19" ht="12" customHeight="1" x14ac:dyDescent="0.15">
      <c r="A16" s="107"/>
      <c r="B16" s="113"/>
      <c r="C16" s="331"/>
      <c r="D16" s="331"/>
      <c r="E16" s="331"/>
      <c r="F16" s="331"/>
      <c r="G16" s="331"/>
      <c r="H16" s="331"/>
      <c r="I16" s="331"/>
      <c r="J16" s="331"/>
      <c r="K16" s="331"/>
      <c r="L16" s="331"/>
      <c r="M16" s="331"/>
      <c r="N16" s="331"/>
      <c r="O16" s="331"/>
      <c r="P16" s="331"/>
      <c r="Q16" s="331"/>
      <c r="R16" s="331"/>
      <c r="S16" s="114"/>
    </row>
    <row r="17" spans="1:20" ht="21.75" customHeight="1" x14ac:dyDescent="0.15">
      <c r="A17" s="107"/>
      <c r="B17" s="242" t="s">
        <v>388</v>
      </c>
      <c r="C17" s="240"/>
      <c r="D17" s="241"/>
      <c r="E17" s="241"/>
      <c r="F17" s="241"/>
      <c r="G17" s="241"/>
      <c r="H17" s="241"/>
      <c r="I17" s="241"/>
      <c r="J17" s="241"/>
      <c r="K17" s="241"/>
      <c r="L17" s="241"/>
      <c r="M17" s="241"/>
      <c r="N17" s="241"/>
      <c r="O17" s="241"/>
      <c r="P17" s="241"/>
      <c r="Q17" s="241"/>
      <c r="R17" s="241"/>
      <c r="S17" s="114"/>
    </row>
    <row r="18" spans="1:20" ht="30.75" customHeight="1" x14ac:dyDescent="0.15">
      <c r="A18" s="107"/>
      <c r="B18" s="113"/>
      <c r="C18" s="365" t="s">
        <v>387</v>
      </c>
      <c r="D18" s="365"/>
      <c r="E18" s="365"/>
      <c r="F18" s="365"/>
      <c r="G18" s="365"/>
      <c r="H18" s="365"/>
      <c r="I18" s="365"/>
      <c r="J18" s="365"/>
      <c r="K18" s="365"/>
      <c r="L18" s="365"/>
      <c r="M18" s="365"/>
      <c r="N18" s="365"/>
      <c r="O18" s="365"/>
      <c r="P18" s="365"/>
      <c r="Q18" s="365"/>
      <c r="R18" s="365"/>
      <c r="S18" s="114"/>
    </row>
    <row r="19" spans="1:20" ht="15.75" customHeight="1" x14ac:dyDescent="0.15">
      <c r="A19" s="107"/>
      <c r="B19" s="113"/>
      <c r="C19" s="75"/>
      <c r="D19" s="75"/>
      <c r="E19" s="75"/>
      <c r="F19" s="75"/>
      <c r="G19" s="75"/>
      <c r="H19" s="75"/>
      <c r="I19" s="75"/>
      <c r="J19" s="75"/>
      <c r="K19" s="75"/>
      <c r="L19" s="75"/>
      <c r="M19" s="75"/>
      <c r="N19" s="75"/>
      <c r="O19" s="75"/>
      <c r="P19" s="75"/>
      <c r="Q19" s="75"/>
      <c r="R19" s="75"/>
      <c r="S19" s="114"/>
    </row>
    <row r="20" spans="1:20" s="116" customFormat="1" ht="23.1" customHeight="1" x14ac:dyDescent="0.15">
      <c r="A20" s="115"/>
      <c r="B20" s="335" t="s">
        <v>378</v>
      </c>
      <c r="C20" s="336"/>
      <c r="D20" s="336"/>
      <c r="E20" s="336"/>
      <c r="F20" s="336"/>
      <c r="G20" s="336"/>
      <c r="H20" s="336"/>
      <c r="I20" s="336"/>
      <c r="J20" s="336"/>
      <c r="K20" s="336"/>
      <c r="L20" s="336"/>
      <c r="M20" s="336"/>
      <c r="N20" s="336"/>
      <c r="O20" s="336"/>
      <c r="P20" s="336"/>
      <c r="Q20" s="336"/>
      <c r="R20" s="336"/>
      <c r="S20" s="337"/>
      <c r="T20" s="239" t="s">
        <v>379</v>
      </c>
    </row>
    <row r="21" spans="1:20" s="116" customFormat="1" ht="20.25" customHeight="1" x14ac:dyDescent="0.15">
      <c r="A21" s="115"/>
      <c r="B21" s="377" t="s">
        <v>395</v>
      </c>
      <c r="C21" s="385"/>
      <c r="D21" s="385"/>
      <c r="E21" s="385"/>
      <c r="F21" s="385"/>
      <c r="G21" s="385"/>
      <c r="H21" s="385"/>
      <c r="I21" s="385"/>
      <c r="J21" s="385"/>
      <c r="K21" s="385"/>
      <c r="L21" s="385"/>
      <c r="M21" s="385"/>
      <c r="N21" s="385"/>
      <c r="O21" s="385"/>
      <c r="P21" s="385"/>
      <c r="Q21" s="385"/>
      <c r="R21" s="385"/>
      <c r="S21" s="386"/>
      <c r="T21" s="239">
        <f>LEN(B21)</f>
        <v>29</v>
      </c>
    </row>
    <row r="22" spans="1:20" s="116" customFormat="1" ht="20.25" customHeight="1" x14ac:dyDescent="0.15">
      <c r="A22" s="115"/>
      <c r="B22" s="387"/>
      <c r="C22" s="388"/>
      <c r="D22" s="388"/>
      <c r="E22" s="388"/>
      <c r="F22" s="388"/>
      <c r="G22" s="388"/>
      <c r="H22" s="388"/>
      <c r="I22" s="388"/>
      <c r="J22" s="388"/>
      <c r="K22" s="388"/>
      <c r="L22" s="388"/>
      <c r="M22" s="388"/>
      <c r="N22" s="388"/>
      <c r="O22" s="388"/>
      <c r="P22" s="388"/>
      <c r="Q22" s="388"/>
      <c r="R22" s="388"/>
      <c r="S22" s="389"/>
    </row>
    <row r="23" spans="1:20" ht="23.1" customHeight="1" x14ac:dyDescent="0.15">
      <c r="A23" s="107"/>
      <c r="B23" s="338" t="s">
        <v>350</v>
      </c>
      <c r="C23" s="339"/>
      <c r="D23" s="339"/>
      <c r="E23" s="339"/>
      <c r="F23" s="339"/>
      <c r="G23" s="339"/>
      <c r="H23" s="339"/>
      <c r="I23" s="339"/>
      <c r="J23" s="339"/>
      <c r="K23" s="339"/>
      <c r="L23" s="339"/>
      <c r="M23" s="339"/>
      <c r="N23" s="339"/>
      <c r="O23" s="339"/>
      <c r="P23" s="339"/>
      <c r="Q23" s="339"/>
      <c r="R23" s="339"/>
      <c r="S23" s="340"/>
    </row>
    <row r="24" spans="1:20" ht="20.25" customHeight="1" x14ac:dyDescent="0.15">
      <c r="A24" s="107"/>
      <c r="B24" s="377" t="s">
        <v>389</v>
      </c>
      <c r="C24" s="378"/>
      <c r="D24" s="378"/>
      <c r="E24" s="378"/>
      <c r="F24" s="378"/>
      <c r="G24" s="378"/>
      <c r="H24" s="378"/>
      <c r="I24" s="378"/>
      <c r="J24" s="378"/>
      <c r="K24" s="378"/>
      <c r="L24" s="378"/>
      <c r="M24" s="378"/>
      <c r="N24" s="378"/>
      <c r="O24" s="378"/>
      <c r="P24" s="378"/>
      <c r="Q24" s="378"/>
      <c r="R24" s="378"/>
      <c r="S24" s="379"/>
    </row>
    <row r="25" spans="1:20" ht="20.25" customHeight="1" x14ac:dyDescent="0.15">
      <c r="A25" s="107"/>
      <c r="B25" s="380"/>
      <c r="C25" s="378"/>
      <c r="D25" s="378"/>
      <c r="E25" s="378"/>
      <c r="F25" s="378"/>
      <c r="G25" s="378"/>
      <c r="H25" s="378"/>
      <c r="I25" s="378"/>
      <c r="J25" s="378"/>
      <c r="K25" s="378"/>
      <c r="L25" s="378"/>
      <c r="M25" s="378"/>
      <c r="N25" s="378"/>
      <c r="O25" s="378"/>
      <c r="P25" s="378"/>
      <c r="Q25" s="378"/>
      <c r="R25" s="378"/>
      <c r="S25" s="379"/>
    </row>
    <row r="26" spans="1:20" ht="20.25" customHeight="1" x14ac:dyDescent="0.15">
      <c r="A26" s="107"/>
      <c r="B26" s="380"/>
      <c r="C26" s="378"/>
      <c r="D26" s="378"/>
      <c r="E26" s="378"/>
      <c r="F26" s="378"/>
      <c r="G26" s="378"/>
      <c r="H26" s="378"/>
      <c r="I26" s="378"/>
      <c r="J26" s="378"/>
      <c r="K26" s="378"/>
      <c r="L26" s="378"/>
      <c r="M26" s="378"/>
      <c r="N26" s="378"/>
      <c r="O26" s="378"/>
      <c r="P26" s="378"/>
      <c r="Q26" s="378"/>
      <c r="R26" s="378"/>
      <c r="S26" s="379"/>
    </row>
    <row r="27" spans="1:20" ht="20.25" customHeight="1" x14ac:dyDescent="0.15">
      <c r="A27" s="107"/>
      <c r="B27" s="380"/>
      <c r="C27" s="378"/>
      <c r="D27" s="378"/>
      <c r="E27" s="378"/>
      <c r="F27" s="378"/>
      <c r="G27" s="378"/>
      <c r="H27" s="378"/>
      <c r="I27" s="378"/>
      <c r="J27" s="378"/>
      <c r="K27" s="378"/>
      <c r="L27" s="378"/>
      <c r="M27" s="378"/>
      <c r="N27" s="378"/>
      <c r="O27" s="378"/>
      <c r="P27" s="378"/>
      <c r="Q27" s="378"/>
      <c r="R27" s="378"/>
      <c r="S27" s="379"/>
    </row>
    <row r="28" spans="1:20" ht="20.25" customHeight="1" x14ac:dyDescent="0.15">
      <c r="A28" s="107"/>
      <c r="B28" s="380"/>
      <c r="C28" s="378"/>
      <c r="D28" s="378"/>
      <c r="E28" s="378"/>
      <c r="F28" s="378"/>
      <c r="G28" s="378"/>
      <c r="H28" s="378"/>
      <c r="I28" s="378"/>
      <c r="J28" s="378"/>
      <c r="K28" s="378"/>
      <c r="L28" s="378"/>
      <c r="M28" s="378"/>
      <c r="N28" s="378"/>
      <c r="O28" s="378"/>
      <c r="P28" s="378"/>
      <c r="Q28" s="378"/>
      <c r="R28" s="378"/>
      <c r="S28" s="379"/>
    </row>
    <row r="29" spans="1:20" ht="20.25" customHeight="1" x14ac:dyDescent="0.15">
      <c r="A29" s="107"/>
      <c r="B29" s="380"/>
      <c r="C29" s="378"/>
      <c r="D29" s="378"/>
      <c r="E29" s="378"/>
      <c r="F29" s="378"/>
      <c r="G29" s="378"/>
      <c r="H29" s="378"/>
      <c r="I29" s="378"/>
      <c r="J29" s="378"/>
      <c r="K29" s="378"/>
      <c r="L29" s="378"/>
      <c r="M29" s="378"/>
      <c r="N29" s="378"/>
      <c r="O29" s="378"/>
      <c r="P29" s="378"/>
      <c r="Q29" s="378"/>
      <c r="R29" s="378"/>
      <c r="S29" s="379"/>
    </row>
    <row r="30" spans="1:20" ht="20.25" customHeight="1" x14ac:dyDescent="0.15">
      <c r="A30" s="107"/>
      <c r="B30" s="380"/>
      <c r="C30" s="378"/>
      <c r="D30" s="378"/>
      <c r="E30" s="378"/>
      <c r="F30" s="378"/>
      <c r="G30" s="378"/>
      <c r="H30" s="378"/>
      <c r="I30" s="378"/>
      <c r="J30" s="378"/>
      <c r="K30" s="378"/>
      <c r="L30" s="378"/>
      <c r="M30" s="378"/>
      <c r="N30" s="378"/>
      <c r="O30" s="378"/>
      <c r="P30" s="378"/>
      <c r="Q30" s="378"/>
      <c r="R30" s="378"/>
      <c r="S30" s="379"/>
    </row>
    <row r="31" spans="1:20" ht="20.25" customHeight="1" x14ac:dyDescent="0.15">
      <c r="A31" s="107"/>
      <c r="B31" s="380"/>
      <c r="C31" s="378"/>
      <c r="D31" s="378"/>
      <c r="E31" s="378"/>
      <c r="F31" s="378"/>
      <c r="G31" s="378"/>
      <c r="H31" s="378"/>
      <c r="I31" s="378"/>
      <c r="J31" s="378"/>
      <c r="K31" s="378"/>
      <c r="L31" s="378"/>
      <c r="M31" s="378"/>
      <c r="N31" s="378"/>
      <c r="O31" s="378"/>
      <c r="P31" s="378"/>
      <c r="Q31" s="378"/>
      <c r="R31" s="378"/>
      <c r="S31" s="379"/>
    </row>
    <row r="32" spans="1:20" ht="20.25" customHeight="1" x14ac:dyDescent="0.15">
      <c r="A32" s="107"/>
      <c r="B32" s="380"/>
      <c r="C32" s="378"/>
      <c r="D32" s="378"/>
      <c r="E32" s="378"/>
      <c r="F32" s="378"/>
      <c r="G32" s="378"/>
      <c r="H32" s="378"/>
      <c r="I32" s="378"/>
      <c r="J32" s="378"/>
      <c r="K32" s="378"/>
      <c r="L32" s="378"/>
      <c r="M32" s="378"/>
      <c r="N32" s="378"/>
      <c r="O32" s="378"/>
      <c r="P32" s="378"/>
      <c r="Q32" s="378"/>
      <c r="R32" s="378"/>
      <c r="S32" s="379"/>
    </row>
    <row r="33" spans="1:19" ht="20.25" customHeight="1" x14ac:dyDescent="0.15">
      <c r="A33" s="107"/>
      <c r="B33" s="380"/>
      <c r="C33" s="378"/>
      <c r="D33" s="378"/>
      <c r="E33" s="378"/>
      <c r="F33" s="378"/>
      <c r="G33" s="378"/>
      <c r="H33" s="378"/>
      <c r="I33" s="378"/>
      <c r="J33" s="378"/>
      <c r="K33" s="378"/>
      <c r="L33" s="378"/>
      <c r="M33" s="378"/>
      <c r="N33" s="378"/>
      <c r="O33" s="378"/>
      <c r="P33" s="378"/>
      <c r="Q33" s="378"/>
      <c r="R33" s="378"/>
      <c r="S33" s="379"/>
    </row>
    <row r="34" spans="1:19" ht="20.25" customHeight="1" x14ac:dyDescent="0.15">
      <c r="A34" s="107"/>
      <c r="B34" s="381"/>
      <c r="C34" s="382"/>
      <c r="D34" s="382"/>
      <c r="E34" s="382"/>
      <c r="F34" s="382"/>
      <c r="G34" s="382"/>
      <c r="H34" s="382"/>
      <c r="I34" s="382"/>
      <c r="J34" s="382"/>
      <c r="K34" s="382"/>
      <c r="L34" s="382"/>
      <c r="M34" s="382"/>
      <c r="N34" s="382"/>
      <c r="O34" s="382"/>
      <c r="P34" s="382"/>
      <c r="Q34" s="382"/>
      <c r="R34" s="382"/>
      <c r="S34" s="383"/>
    </row>
    <row r="35" spans="1:19" s="116" customFormat="1" ht="23.1" customHeight="1" x14ac:dyDescent="0.15">
      <c r="A35" s="115"/>
      <c r="B35" s="335" t="s">
        <v>351</v>
      </c>
      <c r="C35" s="336"/>
      <c r="D35" s="336"/>
      <c r="E35" s="336"/>
      <c r="F35" s="336"/>
      <c r="G35" s="336"/>
      <c r="H35" s="336"/>
      <c r="I35" s="336"/>
      <c r="J35" s="336"/>
      <c r="K35" s="336"/>
      <c r="L35" s="336"/>
      <c r="M35" s="336"/>
      <c r="N35" s="336"/>
      <c r="O35" s="336"/>
      <c r="P35" s="336"/>
      <c r="Q35" s="336"/>
      <c r="R35" s="336"/>
      <c r="S35" s="337"/>
    </row>
    <row r="36" spans="1:19" s="116" customFormat="1" ht="25.5" customHeight="1" x14ac:dyDescent="0.15">
      <c r="A36" s="115"/>
      <c r="B36" s="367" t="s">
        <v>382</v>
      </c>
      <c r="C36" s="368"/>
      <c r="D36" s="368"/>
      <c r="E36" s="368"/>
      <c r="F36" s="368"/>
      <c r="G36" s="368"/>
      <c r="H36" s="368"/>
      <c r="I36" s="368"/>
      <c r="J36" s="368"/>
      <c r="K36" s="368"/>
      <c r="L36" s="368"/>
      <c r="M36" s="368"/>
      <c r="N36" s="368"/>
      <c r="O36" s="368"/>
      <c r="P36" s="368"/>
      <c r="Q36" s="368"/>
      <c r="R36" s="368"/>
      <c r="S36" s="369"/>
    </row>
    <row r="37" spans="1:19" s="116" customFormat="1" ht="25.5" customHeight="1" x14ac:dyDescent="0.15">
      <c r="A37" s="115"/>
      <c r="B37" s="367"/>
      <c r="C37" s="368"/>
      <c r="D37" s="368"/>
      <c r="E37" s="368"/>
      <c r="F37" s="368"/>
      <c r="G37" s="368"/>
      <c r="H37" s="368"/>
      <c r="I37" s="368"/>
      <c r="J37" s="368"/>
      <c r="K37" s="368"/>
      <c r="L37" s="368"/>
      <c r="M37" s="368"/>
      <c r="N37" s="368"/>
      <c r="O37" s="368"/>
      <c r="P37" s="368"/>
      <c r="Q37" s="368"/>
      <c r="R37" s="368"/>
      <c r="S37" s="369"/>
    </row>
    <row r="38" spans="1:19" s="116" customFormat="1" ht="25.5" customHeight="1" x14ac:dyDescent="0.15">
      <c r="A38" s="115"/>
      <c r="B38" s="367"/>
      <c r="C38" s="368"/>
      <c r="D38" s="368"/>
      <c r="E38" s="368"/>
      <c r="F38" s="368"/>
      <c r="G38" s="368"/>
      <c r="H38" s="368"/>
      <c r="I38" s="368"/>
      <c r="J38" s="368"/>
      <c r="K38" s="368"/>
      <c r="L38" s="368"/>
      <c r="M38" s="368"/>
      <c r="N38" s="368"/>
      <c r="O38" s="368"/>
      <c r="P38" s="368"/>
      <c r="Q38" s="368"/>
      <c r="R38" s="368"/>
      <c r="S38" s="369"/>
    </row>
    <row r="39" spans="1:19" s="116" customFormat="1" ht="25.5" customHeight="1" x14ac:dyDescent="0.15">
      <c r="A39" s="115"/>
      <c r="B39" s="367"/>
      <c r="C39" s="368"/>
      <c r="D39" s="368"/>
      <c r="E39" s="368"/>
      <c r="F39" s="368"/>
      <c r="G39" s="368"/>
      <c r="H39" s="368"/>
      <c r="I39" s="368"/>
      <c r="J39" s="368"/>
      <c r="K39" s="368"/>
      <c r="L39" s="368"/>
      <c r="M39" s="368"/>
      <c r="N39" s="368"/>
      <c r="O39" s="368"/>
      <c r="P39" s="368"/>
      <c r="Q39" s="368"/>
      <c r="R39" s="368"/>
      <c r="S39" s="369"/>
    </row>
    <row r="40" spans="1:19" s="116" customFormat="1" ht="25.5" customHeight="1" x14ac:dyDescent="0.15">
      <c r="A40" s="115"/>
      <c r="B40" s="367"/>
      <c r="C40" s="368"/>
      <c r="D40" s="368"/>
      <c r="E40" s="368"/>
      <c r="F40" s="368"/>
      <c r="G40" s="368"/>
      <c r="H40" s="368"/>
      <c r="I40" s="368"/>
      <c r="J40" s="368"/>
      <c r="K40" s="368"/>
      <c r="L40" s="368"/>
      <c r="M40" s="368"/>
      <c r="N40" s="368"/>
      <c r="O40" s="368"/>
      <c r="P40" s="368"/>
      <c r="Q40" s="368"/>
      <c r="R40" s="368"/>
      <c r="S40" s="369"/>
    </row>
    <row r="41" spans="1:19" s="116" customFormat="1" ht="25.5" customHeight="1" x14ac:dyDescent="0.15">
      <c r="A41" s="115"/>
      <c r="B41" s="370"/>
      <c r="C41" s="368"/>
      <c r="D41" s="368"/>
      <c r="E41" s="368"/>
      <c r="F41" s="368"/>
      <c r="G41" s="368"/>
      <c r="H41" s="368"/>
      <c r="I41" s="368"/>
      <c r="J41" s="368"/>
      <c r="K41" s="368"/>
      <c r="L41" s="368"/>
      <c r="M41" s="368"/>
      <c r="N41" s="368"/>
      <c r="O41" s="368"/>
      <c r="P41" s="368"/>
      <c r="Q41" s="368"/>
      <c r="R41" s="368"/>
      <c r="S41" s="369"/>
    </row>
    <row r="42" spans="1:19" s="116" customFormat="1" ht="25.5" customHeight="1" x14ac:dyDescent="0.15">
      <c r="A42" s="115"/>
      <c r="B42" s="370"/>
      <c r="C42" s="368"/>
      <c r="D42" s="368"/>
      <c r="E42" s="368"/>
      <c r="F42" s="368"/>
      <c r="G42" s="368"/>
      <c r="H42" s="368"/>
      <c r="I42" s="368"/>
      <c r="J42" s="368"/>
      <c r="K42" s="368"/>
      <c r="L42" s="368"/>
      <c r="M42" s="368"/>
      <c r="N42" s="368"/>
      <c r="O42" s="368"/>
      <c r="P42" s="368"/>
      <c r="Q42" s="368"/>
      <c r="R42" s="368"/>
      <c r="S42" s="369"/>
    </row>
    <row r="43" spans="1:19" s="116" customFormat="1" ht="25.5" customHeight="1" x14ac:dyDescent="0.15">
      <c r="A43" s="115"/>
      <c r="B43" s="370"/>
      <c r="C43" s="368"/>
      <c r="D43" s="368"/>
      <c r="E43" s="368"/>
      <c r="F43" s="368"/>
      <c r="G43" s="368"/>
      <c r="H43" s="368"/>
      <c r="I43" s="368"/>
      <c r="J43" s="368"/>
      <c r="K43" s="368"/>
      <c r="L43" s="368"/>
      <c r="M43" s="368"/>
      <c r="N43" s="368"/>
      <c r="O43" s="368"/>
      <c r="P43" s="368"/>
      <c r="Q43" s="368"/>
      <c r="R43" s="368"/>
      <c r="S43" s="369"/>
    </row>
    <row r="44" spans="1:19" s="116" customFormat="1" ht="25.5" customHeight="1" x14ac:dyDescent="0.15">
      <c r="A44" s="115"/>
      <c r="B44" s="370"/>
      <c r="C44" s="368"/>
      <c r="D44" s="368"/>
      <c r="E44" s="368"/>
      <c r="F44" s="368"/>
      <c r="G44" s="368"/>
      <c r="H44" s="368"/>
      <c r="I44" s="368"/>
      <c r="J44" s="368"/>
      <c r="K44" s="368"/>
      <c r="L44" s="368"/>
      <c r="M44" s="368"/>
      <c r="N44" s="368"/>
      <c r="O44" s="368"/>
      <c r="P44" s="368"/>
      <c r="Q44" s="368"/>
      <c r="R44" s="368"/>
      <c r="S44" s="369"/>
    </row>
    <row r="45" spans="1:19" s="116" customFormat="1" ht="25.5" customHeight="1" x14ac:dyDescent="0.15">
      <c r="A45" s="115"/>
      <c r="B45" s="370"/>
      <c r="C45" s="368"/>
      <c r="D45" s="368"/>
      <c r="E45" s="368"/>
      <c r="F45" s="368"/>
      <c r="G45" s="368"/>
      <c r="H45" s="368"/>
      <c r="I45" s="368"/>
      <c r="J45" s="368"/>
      <c r="K45" s="368"/>
      <c r="L45" s="368"/>
      <c r="M45" s="368"/>
      <c r="N45" s="368"/>
      <c r="O45" s="368"/>
      <c r="P45" s="368"/>
      <c r="Q45" s="368"/>
      <c r="R45" s="368"/>
      <c r="S45" s="369"/>
    </row>
    <row r="46" spans="1:19" s="116" customFormat="1" ht="25.5" customHeight="1" x14ac:dyDescent="0.15">
      <c r="A46" s="115"/>
      <c r="B46" s="370"/>
      <c r="C46" s="368"/>
      <c r="D46" s="368"/>
      <c r="E46" s="368"/>
      <c r="F46" s="368"/>
      <c r="G46" s="368"/>
      <c r="H46" s="368"/>
      <c r="I46" s="368"/>
      <c r="J46" s="368"/>
      <c r="K46" s="368"/>
      <c r="L46" s="368"/>
      <c r="M46" s="368"/>
      <c r="N46" s="368"/>
      <c r="O46" s="368"/>
      <c r="P46" s="368"/>
      <c r="Q46" s="368"/>
      <c r="R46" s="368"/>
      <c r="S46" s="369"/>
    </row>
    <row r="47" spans="1:19" s="116" customFormat="1" ht="25.5" customHeight="1" x14ac:dyDescent="0.15">
      <c r="A47" s="115"/>
      <c r="B47" s="370"/>
      <c r="C47" s="368"/>
      <c r="D47" s="368"/>
      <c r="E47" s="368"/>
      <c r="F47" s="368"/>
      <c r="G47" s="368"/>
      <c r="H47" s="368"/>
      <c r="I47" s="368"/>
      <c r="J47" s="368"/>
      <c r="K47" s="368"/>
      <c r="L47" s="368"/>
      <c r="M47" s="368"/>
      <c r="N47" s="368"/>
      <c r="O47" s="368"/>
      <c r="P47" s="368"/>
      <c r="Q47" s="368"/>
      <c r="R47" s="368"/>
      <c r="S47" s="369"/>
    </row>
    <row r="48" spans="1:19" s="116" customFormat="1" ht="23.1" customHeight="1" x14ac:dyDescent="0.15">
      <c r="A48" s="115"/>
      <c r="B48" s="335" t="s">
        <v>380</v>
      </c>
      <c r="C48" s="336"/>
      <c r="D48" s="336"/>
      <c r="E48" s="336"/>
      <c r="F48" s="336"/>
      <c r="G48" s="336"/>
      <c r="H48" s="336"/>
      <c r="I48" s="336"/>
      <c r="J48" s="336"/>
      <c r="K48" s="336"/>
      <c r="L48" s="336"/>
      <c r="M48" s="336"/>
      <c r="N48" s="336"/>
      <c r="O48" s="336"/>
      <c r="P48" s="336"/>
      <c r="Q48" s="336"/>
      <c r="R48" s="336"/>
      <c r="S48" s="337"/>
    </row>
    <row r="49" spans="1:19" s="116" customFormat="1" ht="20.25" customHeight="1" x14ac:dyDescent="0.15">
      <c r="A49" s="115"/>
      <c r="B49" s="367" t="s">
        <v>383</v>
      </c>
      <c r="C49" s="371"/>
      <c r="D49" s="371"/>
      <c r="E49" s="371"/>
      <c r="F49" s="371"/>
      <c r="G49" s="371"/>
      <c r="H49" s="371"/>
      <c r="I49" s="371"/>
      <c r="J49" s="371"/>
      <c r="K49" s="371"/>
      <c r="L49" s="371"/>
      <c r="M49" s="371"/>
      <c r="N49" s="371"/>
      <c r="O49" s="371"/>
      <c r="P49" s="371"/>
      <c r="Q49" s="371"/>
      <c r="R49" s="371"/>
      <c r="S49" s="372"/>
    </row>
    <row r="50" spans="1:19" s="116" customFormat="1" ht="20.25" customHeight="1" x14ac:dyDescent="0.15">
      <c r="A50" s="115"/>
      <c r="B50" s="373"/>
      <c r="C50" s="371"/>
      <c r="D50" s="371"/>
      <c r="E50" s="371"/>
      <c r="F50" s="371"/>
      <c r="G50" s="371"/>
      <c r="H50" s="371"/>
      <c r="I50" s="371"/>
      <c r="J50" s="371"/>
      <c r="K50" s="371"/>
      <c r="L50" s="371"/>
      <c r="M50" s="371"/>
      <c r="N50" s="371"/>
      <c r="O50" s="371"/>
      <c r="P50" s="371"/>
      <c r="Q50" s="371"/>
      <c r="R50" s="371"/>
      <c r="S50" s="372"/>
    </row>
    <row r="51" spans="1:19" s="116" customFormat="1" ht="20.25" customHeight="1" x14ac:dyDescent="0.15">
      <c r="A51" s="115"/>
      <c r="B51" s="373"/>
      <c r="C51" s="371"/>
      <c r="D51" s="371"/>
      <c r="E51" s="371"/>
      <c r="F51" s="371"/>
      <c r="G51" s="371"/>
      <c r="H51" s="371"/>
      <c r="I51" s="371"/>
      <c r="J51" s="371"/>
      <c r="K51" s="371"/>
      <c r="L51" s="371"/>
      <c r="M51" s="371"/>
      <c r="N51" s="371"/>
      <c r="O51" s="371"/>
      <c r="P51" s="371"/>
      <c r="Q51" s="371"/>
      <c r="R51" s="371"/>
      <c r="S51" s="372"/>
    </row>
    <row r="52" spans="1:19" s="116" customFormat="1" ht="20.25" customHeight="1" x14ac:dyDescent="0.15">
      <c r="A52" s="115"/>
      <c r="B52" s="373"/>
      <c r="C52" s="371"/>
      <c r="D52" s="371"/>
      <c r="E52" s="371"/>
      <c r="F52" s="371"/>
      <c r="G52" s="371"/>
      <c r="H52" s="371"/>
      <c r="I52" s="371"/>
      <c r="J52" s="371"/>
      <c r="K52" s="371"/>
      <c r="L52" s="371"/>
      <c r="M52" s="371"/>
      <c r="N52" s="371"/>
      <c r="O52" s="371"/>
      <c r="P52" s="371"/>
      <c r="Q52" s="371"/>
      <c r="R52" s="371"/>
      <c r="S52" s="372"/>
    </row>
    <row r="53" spans="1:19" s="116" customFormat="1" ht="20.25" customHeight="1" x14ac:dyDescent="0.15">
      <c r="A53" s="115"/>
      <c r="B53" s="373"/>
      <c r="C53" s="371"/>
      <c r="D53" s="371"/>
      <c r="E53" s="371"/>
      <c r="F53" s="371"/>
      <c r="G53" s="371"/>
      <c r="H53" s="371"/>
      <c r="I53" s="371"/>
      <c r="J53" s="371"/>
      <c r="K53" s="371"/>
      <c r="L53" s="371"/>
      <c r="M53" s="371"/>
      <c r="N53" s="371"/>
      <c r="O53" s="371"/>
      <c r="P53" s="371"/>
      <c r="Q53" s="371"/>
      <c r="R53" s="371"/>
      <c r="S53" s="372"/>
    </row>
    <row r="54" spans="1:19" s="116" customFormat="1" ht="20.25" customHeight="1" x14ac:dyDescent="0.15">
      <c r="A54" s="115"/>
      <c r="B54" s="373"/>
      <c r="C54" s="371"/>
      <c r="D54" s="371"/>
      <c r="E54" s="371"/>
      <c r="F54" s="371"/>
      <c r="G54" s="371"/>
      <c r="H54" s="371"/>
      <c r="I54" s="371"/>
      <c r="J54" s="371"/>
      <c r="K54" s="371"/>
      <c r="L54" s="371"/>
      <c r="M54" s="371"/>
      <c r="N54" s="371"/>
      <c r="O54" s="371"/>
      <c r="P54" s="371"/>
      <c r="Q54" s="371"/>
      <c r="R54" s="371"/>
      <c r="S54" s="372"/>
    </row>
    <row r="55" spans="1:19" s="116" customFormat="1" ht="20.25" customHeight="1" x14ac:dyDescent="0.15">
      <c r="A55" s="115"/>
      <c r="B55" s="373"/>
      <c r="C55" s="371"/>
      <c r="D55" s="371"/>
      <c r="E55" s="371"/>
      <c r="F55" s="371"/>
      <c r="G55" s="371"/>
      <c r="H55" s="371"/>
      <c r="I55" s="371"/>
      <c r="J55" s="371"/>
      <c r="K55" s="371"/>
      <c r="L55" s="371"/>
      <c r="M55" s="371"/>
      <c r="N55" s="371"/>
      <c r="O55" s="371"/>
      <c r="P55" s="371"/>
      <c r="Q55" s="371"/>
      <c r="R55" s="371"/>
      <c r="S55" s="372"/>
    </row>
    <row r="56" spans="1:19" s="116" customFormat="1" ht="20.25" customHeight="1" x14ac:dyDescent="0.15">
      <c r="A56" s="115"/>
      <c r="B56" s="373"/>
      <c r="C56" s="371"/>
      <c r="D56" s="371"/>
      <c r="E56" s="371"/>
      <c r="F56" s="371"/>
      <c r="G56" s="371"/>
      <c r="H56" s="371"/>
      <c r="I56" s="371"/>
      <c r="J56" s="371"/>
      <c r="K56" s="371"/>
      <c r="L56" s="371"/>
      <c r="M56" s="371"/>
      <c r="N56" s="371"/>
      <c r="O56" s="371"/>
      <c r="P56" s="371"/>
      <c r="Q56" s="371"/>
      <c r="R56" s="371"/>
      <c r="S56" s="372"/>
    </row>
    <row r="57" spans="1:19" s="116" customFormat="1" ht="20.25" customHeight="1" x14ac:dyDescent="0.15">
      <c r="A57" s="115"/>
      <c r="B57" s="373"/>
      <c r="C57" s="371"/>
      <c r="D57" s="371"/>
      <c r="E57" s="371"/>
      <c r="F57" s="371"/>
      <c r="G57" s="371"/>
      <c r="H57" s="371"/>
      <c r="I57" s="371"/>
      <c r="J57" s="371"/>
      <c r="K57" s="371"/>
      <c r="L57" s="371"/>
      <c r="M57" s="371"/>
      <c r="N57" s="371"/>
      <c r="O57" s="371"/>
      <c r="P57" s="371"/>
      <c r="Q57" s="371"/>
      <c r="R57" s="371"/>
      <c r="S57" s="372"/>
    </row>
    <row r="58" spans="1:19" s="116" customFormat="1" ht="20.25" customHeight="1" x14ac:dyDescent="0.15">
      <c r="A58" s="115"/>
      <c r="B58" s="373"/>
      <c r="C58" s="371"/>
      <c r="D58" s="371"/>
      <c r="E58" s="371"/>
      <c r="F58" s="371"/>
      <c r="G58" s="371"/>
      <c r="H58" s="371"/>
      <c r="I58" s="371"/>
      <c r="J58" s="371"/>
      <c r="K58" s="371"/>
      <c r="L58" s="371"/>
      <c r="M58" s="371"/>
      <c r="N58" s="371"/>
      <c r="O58" s="371"/>
      <c r="P58" s="371"/>
      <c r="Q58" s="371"/>
      <c r="R58" s="371"/>
      <c r="S58" s="372"/>
    </row>
    <row r="59" spans="1:19" s="116" customFormat="1" ht="20.25" customHeight="1" x14ac:dyDescent="0.15">
      <c r="A59" s="115"/>
      <c r="B59" s="373"/>
      <c r="C59" s="371"/>
      <c r="D59" s="371"/>
      <c r="E59" s="371"/>
      <c r="F59" s="371"/>
      <c r="G59" s="371"/>
      <c r="H59" s="371"/>
      <c r="I59" s="371"/>
      <c r="J59" s="371"/>
      <c r="K59" s="371"/>
      <c r="L59" s="371"/>
      <c r="M59" s="371"/>
      <c r="N59" s="371"/>
      <c r="O59" s="371"/>
      <c r="P59" s="371"/>
      <c r="Q59" s="371"/>
      <c r="R59" s="371"/>
      <c r="S59" s="372"/>
    </row>
    <row r="60" spans="1:19" s="116" customFormat="1" ht="20.25" customHeight="1" x14ac:dyDescent="0.15">
      <c r="A60" s="115"/>
      <c r="B60" s="374"/>
      <c r="C60" s="375"/>
      <c r="D60" s="375"/>
      <c r="E60" s="375"/>
      <c r="F60" s="375"/>
      <c r="G60" s="375"/>
      <c r="H60" s="375"/>
      <c r="I60" s="375"/>
      <c r="J60" s="375"/>
      <c r="K60" s="375"/>
      <c r="L60" s="375"/>
      <c r="M60" s="375"/>
      <c r="N60" s="375"/>
      <c r="O60" s="375"/>
      <c r="P60" s="375"/>
      <c r="Q60" s="375"/>
      <c r="R60" s="375"/>
      <c r="S60" s="376"/>
    </row>
    <row r="61" spans="1:19" ht="9" customHeight="1" x14ac:dyDescent="0.15">
      <c r="A61" s="107"/>
      <c r="B61" s="117"/>
      <c r="C61" s="118"/>
      <c r="D61" s="118"/>
      <c r="E61" s="118"/>
      <c r="F61" s="118"/>
      <c r="G61" s="118"/>
      <c r="H61" s="118"/>
      <c r="I61" s="118"/>
      <c r="J61" s="118"/>
      <c r="K61" s="118"/>
      <c r="L61" s="118"/>
      <c r="M61" s="118"/>
      <c r="N61" s="118"/>
      <c r="O61" s="118"/>
      <c r="P61" s="118"/>
      <c r="Q61" s="118"/>
      <c r="R61" s="118"/>
      <c r="S61" s="118"/>
    </row>
    <row r="62" spans="1:19" ht="17.100000000000001" customHeight="1" x14ac:dyDescent="0.15">
      <c r="A62" s="107"/>
      <c r="B62" s="119" t="s">
        <v>224</v>
      </c>
      <c r="C62" s="366" t="s">
        <v>248</v>
      </c>
      <c r="D62" s="366"/>
      <c r="E62" s="366"/>
      <c r="F62" s="366"/>
      <c r="G62" s="366"/>
      <c r="H62" s="366"/>
      <c r="I62" s="366"/>
      <c r="J62" s="366"/>
      <c r="K62" s="366"/>
      <c r="L62" s="366"/>
      <c r="M62" s="366"/>
      <c r="N62" s="366"/>
      <c r="O62" s="366"/>
      <c r="P62" s="366"/>
      <c r="Q62" s="366"/>
      <c r="R62" s="366"/>
      <c r="S62" s="366"/>
    </row>
  </sheetData>
  <sheetProtection sheet="1" objects="1" scenarios="1"/>
  <mergeCells count="34">
    <mergeCell ref="B3:C3"/>
    <mergeCell ref="B4:F4"/>
    <mergeCell ref="G4:S4"/>
    <mergeCell ref="B6:B7"/>
    <mergeCell ref="C6:E7"/>
    <mergeCell ref="F6:H6"/>
    <mergeCell ref="I6:R6"/>
    <mergeCell ref="F7:H7"/>
    <mergeCell ref="I7:R7"/>
    <mergeCell ref="C8:R8"/>
    <mergeCell ref="B10:B11"/>
    <mergeCell ref="C10:E11"/>
    <mergeCell ref="F10:H10"/>
    <mergeCell ref="I10:R10"/>
    <mergeCell ref="F11:H11"/>
    <mergeCell ref="I11:R11"/>
    <mergeCell ref="B24:S34"/>
    <mergeCell ref="C12:R12"/>
    <mergeCell ref="B14:B15"/>
    <mergeCell ref="C14:E15"/>
    <mergeCell ref="F14:H14"/>
    <mergeCell ref="I14:R14"/>
    <mergeCell ref="F15:H15"/>
    <mergeCell ref="I15:R15"/>
    <mergeCell ref="C16:R16"/>
    <mergeCell ref="C18:R18"/>
    <mergeCell ref="B20:S20"/>
    <mergeCell ref="B21:S22"/>
    <mergeCell ref="B23:S23"/>
    <mergeCell ref="B35:S35"/>
    <mergeCell ref="B36:S47"/>
    <mergeCell ref="B48:S48"/>
    <mergeCell ref="B49:S60"/>
    <mergeCell ref="C62:S62"/>
  </mergeCells>
  <phoneticPr fontId="1"/>
  <conditionalFormatting sqref="C6:R7">
    <cfRule type="expression" dxfId="9" priority="4">
      <formula>$G$4&lt;&gt;"（A）新たな業種への挑戦"</formula>
    </cfRule>
  </conditionalFormatting>
  <conditionalFormatting sqref="C10:H11">
    <cfRule type="expression" dxfId="8" priority="3">
      <formula>$G$4&lt;&gt;"（B）新たな事業への挑戦"</formula>
    </cfRule>
  </conditionalFormatting>
  <conditionalFormatting sqref="C14:R15">
    <cfRule type="expression" dxfId="7" priority="2">
      <formula>$G$4&lt;&gt;"（C）新たな市場への挑戦"</formula>
    </cfRule>
  </conditionalFormatting>
  <conditionalFormatting sqref="I10:R11">
    <cfRule type="expression" dxfId="6" priority="1">
      <formula>$G$4&lt;&gt;"（B）新たな事業への挑戦"</formula>
    </cfRule>
  </conditionalFormatting>
  <dataValidations count="1">
    <dataValidation type="list" allowBlank="1" showInputMessage="1" showErrorMessage="1" sqref="G4:S4" xr:uid="{49DF4957-A728-4F01-BD0C-4A9C877DD8E1}">
      <formula1>"（A）新たな業種への挑戦,（B）新たな事業への挑戦,（C）新たな市場への挑戦"</formula1>
    </dataValidation>
  </dataValidations>
  <pageMargins left="0.7" right="0.7" top="0.75" bottom="0.75" header="0.3" footer="0.3"/>
  <pageSetup paperSize="9" fitToHeight="0" orientation="portrait" r:id="rId1"/>
  <rowBreaks count="1" manualBreakCount="1">
    <brk id="34" max="1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2:P41"/>
  <sheetViews>
    <sheetView showGridLines="0" view="pageBreakPreview" zoomScaleNormal="100" zoomScaleSheetLayoutView="100" workbookViewId="0"/>
  </sheetViews>
  <sheetFormatPr defaultColWidth="8.6640625" defaultRowHeight="14.25" x14ac:dyDescent="0.15"/>
  <cols>
    <col min="1" max="1" width="2.75" style="1" customWidth="1"/>
    <col min="2" max="6" width="3.6640625" style="1" customWidth="1"/>
    <col min="7" max="15" width="3.6640625" customWidth="1"/>
    <col min="16" max="16" width="5.83203125" customWidth="1"/>
    <col min="17" max="17" width="2.5" customWidth="1"/>
    <col min="18" max="18" width="4.5" customWidth="1"/>
  </cols>
  <sheetData>
    <row r="2" spans="1:16" x14ac:dyDescent="0.15">
      <c r="N2" t="s">
        <v>222</v>
      </c>
    </row>
    <row r="4" spans="1:16" ht="24.75" x14ac:dyDescent="0.15">
      <c r="A4" s="393" t="s">
        <v>217</v>
      </c>
      <c r="B4" s="393"/>
      <c r="C4" s="393"/>
      <c r="D4" s="393"/>
      <c r="E4" s="393"/>
      <c r="F4" s="393"/>
      <c r="G4" s="393"/>
      <c r="H4" s="393"/>
      <c r="I4" s="393"/>
      <c r="J4" s="393"/>
      <c r="K4" s="393"/>
      <c r="L4" s="393"/>
      <c r="M4" s="393"/>
      <c r="N4" s="393"/>
      <c r="O4" s="393"/>
      <c r="P4" s="393"/>
    </row>
    <row r="9" spans="1:16" x14ac:dyDescent="0.15">
      <c r="A9" s="394" t="s">
        <v>298</v>
      </c>
      <c r="B9" s="395"/>
      <c r="C9" s="395"/>
      <c r="D9" s="395"/>
      <c r="E9" s="395"/>
      <c r="F9" s="395"/>
      <c r="G9" s="395"/>
      <c r="H9" s="395"/>
      <c r="I9" s="395"/>
      <c r="J9" s="395"/>
      <c r="K9" s="395"/>
      <c r="L9" s="395"/>
      <c r="M9" s="395"/>
      <c r="N9" s="395"/>
      <c r="O9" s="395"/>
      <c r="P9" s="395"/>
    </row>
    <row r="10" spans="1:16" x14ac:dyDescent="0.15">
      <c r="A10" s="395"/>
      <c r="B10" s="395"/>
      <c r="C10" s="395"/>
      <c r="D10" s="395"/>
      <c r="E10" s="395"/>
      <c r="F10" s="395"/>
      <c r="G10" s="395"/>
      <c r="H10" s="395"/>
      <c r="I10" s="395"/>
      <c r="J10" s="395"/>
      <c r="K10" s="395"/>
      <c r="L10" s="395"/>
      <c r="M10" s="395"/>
      <c r="N10" s="395"/>
      <c r="O10" s="395"/>
      <c r="P10" s="395"/>
    </row>
    <row r="13" spans="1:16" ht="60" customHeight="1" x14ac:dyDescent="0.15">
      <c r="A13" s="29" t="s">
        <v>6</v>
      </c>
      <c r="B13" s="392" t="s">
        <v>247</v>
      </c>
      <c r="C13" s="392"/>
      <c r="D13" s="392"/>
      <c r="E13" s="392"/>
      <c r="F13" s="392"/>
      <c r="G13" s="392"/>
      <c r="H13" s="392"/>
      <c r="I13" s="392"/>
      <c r="J13" s="392"/>
      <c r="K13" s="392"/>
      <c r="L13" s="392"/>
      <c r="M13" s="392"/>
      <c r="N13" s="392"/>
      <c r="O13" s="392"/>
      <c r="P13" s="392"/>
    </row>
    <row r="14" spans="1:16" ht="20.25" customHeight="1" x14ac:dyDescent="0.15"/>
    <row r="15" spans="1:16" ht="63" customHeight="1" x14ac:dyDescent="0.15">
      <c r="A15" s="29" t="s">
        <v>6</v>
      </c>
      <c r="B15" s="392" t="s">
        <v>218</v>
      </c>
      <c r="C15" s="392"/>
      <c r="D15" s="392"/>
      <c r="E15" s="392"/>
      <c r="F15" s="392"/>
      <c r="G15" s="392"/>
      <c r="H15" s="392"/>
      <c r="I15" s="392"/>
      <c r="J15" s="392"/>
      <c r="K15" s="392"/>
      <c r="L15" s="392"/>
      <c r="M15" s="392"/>
      <c r="N15" s="392"/>
      <c r="O15" s="392"/>
      <c r="P15" s="392"/>
    </row>
    <row r="16" spans="1:16" ht="20.25" customHeight="1" x14ac:dyDescent="0.15"/>
    <row r="17" spans="1:16" ht="90.75" customHeight="1" x14ac:dyDescent="0.15">
      <c r="A17" s="29" t="s">
        <v>6</v>
      </c>
      <c r="B17" s="392" t="s">
        <v>219</v>
      </c>
      <c r="C17" s="392"/>
      <c r="D17" s="392"/>
      <c r="E17" s="392"/>
      <c r="F17" s="392"/>
      <c r="G17" s="392"/>
      <c r="H17" s="392"/>
      <c r="I17" s="392"/>
      <c r="J17" s="392"/>
      <c r="K17" s="392"/>
      <c r="L17" s="392"/>
      <c r="M17" s="392"/>
      <c r="N17" s="392"/>
      <c r="O17" s="392"/>
      <c r="P17" s="392"/>
    </row>
    <row r="18" spans="1:16" ht="20.25" customHeight="1" x14ac:dyDescent="0.15"/>
    <row r="19" spans="1:16" x14ac:dyDescent="0.15">
      <c r="A19" s="1" t="s">
        <v>6</v>
      </c>
      <c r="B19" t="s">
        <v>144</v>
      </c>
    </row>
    <row r="20" spans="1:16" ht="20.25" customHeight="1" x14ac:dyDescent="0.15"/>
    <row r="21" spans="1:16" ht="35.25" customHeight="1" x14ac:dyDescent="0.15">
      <c r="A21" s="29" t="s">
        <v>6</v>
      </c>
      <c r="B21" s="392" t="s">
        <v>220</v>
      </c>
      <c r="C21" s="392"/>
      <c r="D21" s="392"/>
      <c r="E21" s="392"/>
      <c r="F21" s="392"/>
      <c r="G21" s="392"/>
      <c r="H21" s="392"/>
      <c r="I21" s="392"/>
      <c r="J21" s="392"/>
      <c r="K21" s="392"/>
      <c r="L21" s="392"/>
      <c r="M21" s="392"/>
      <c r="N21" s="392"/>
      <c r="O21" s="392"/>
      <c r="P21" s="392"/>
    </row>
    <row r="22" spans="1:16" ht="20.25" customHeight="1" x14ac:dyDescent="0.15"/>
    <row r="23" spans="1:16" x14ac:dyDescent="0.15">
      <c r="A23" s="1" t="s">
        <v>6</v>
      </c>
      <c r="B23" t="s">
        <v>145</v>
      </c>
    </row>
    <row r="24" spans="1:16" ht="20.25" customHeight="1" x14ac:dyDescent="0.15"/>
    <row r="25" spans="1:16" x14ac:dyDescent="0.15">
      <c r="A25" s="1" t="s">
        <v>6</v>
      </c>
      <c r="B25" t="s">
        <v>146</v>
      </c>
    </row>
    <row r="26" spans="1:16" ht="20.25" customHeight="1" x14ac:dyDescent="0.15"/>
    <row r="27" spans="1:16" x14ac:dyDescent="0.15">
      <c r="A27" s="1" t="s">
        <v>6</v>
      </c>
      <c r="B27" s="38" t="s">
        <v>221</v>
      </c>
    </row>
    <row r="33" spans="7:16" x14ac:dyDescent="0.15">
      <c r="G33" s="21" t="s">
        <v>147</v>
      </c>
      <c r="H33" s="21"/>
      <c r="I33" s="21"/>
      <c r="J33" s="21"/>
      <c r="K33" s="21"/>
      <c r="L33" s="21"/>
      <c r="M33" s="21"/>
      <c r="N33" s="21"/>
      <c r="O33" s="21"/>
      <c r="P33" s="21"/>
    </row>
    <row r="34" spans="7:16" x14ac:dyDescent="0.15">
      <c r="G34" s="21"/>
      <c r="H34" s="21"/>
      <c r="I34" s="21"/>
      <c r="J34" s="21"/>
      <c r="K34" s="21"/>
      <c r="L34" s="21"/>
      <c r="M34" s="21"/>
      <c r="N34" s="21"/>
      <c r="O34" s="21"/>
      <c r="P34" s="21"/>
    </row>
    <row r="35" spans="7:16" x14ac:dyDescent="0.15">
      <c r="G35" s="21"/>
      <c r="H35" s="22" t="s">
        <v>2</v>
      </c>
      <c r="I35" s="22"/>
      <c r="J35" s="22" t="s">
        <v>3</v>
      </c>
      <c r="K35" s="22"/>
      <c r="L35" s="22" t="s">
        <v>4</v>
      </c>
      <c r="M35" s="22"/>
      <c r="N35" s="22" t="s">
        <v>148</v>
      </c>
      <c r="O35" s="21"/>
      <c r="P35" s="21"/>
    </row>
    <row r="36" spans="7:16" x14ac:dyDescent="0.15">
      <c r="G36" s="21"/>
      <c r="H36" s="21"/>
      <c r="I36" s="21"/>
      <c r="J36" s="21"/>
      <c r="K36" s="21"/>
      <c r="L36" s="21"/>
      <c r="M36" s="21"/>
      <c r="N36" s="21"/>
      <c r="O36" s="21"/>
      <c r="P36" s="21"/>
    </row>
    <row r="37" spans="7:16" x14ac:dyDescent="0.15">
      <c r="G37" s="21"/>
      <c r="H37" s="21"/>
      <c r="I37" s="21"/>
      <c r="J37" s="21"/>
      <c r="K37" s="21"/>
      <c r="L37" s="21"/>
      <c r="M37" s="21"/>
      <c r="N37" s="21"/>
      <c r="O37" s="21"/>
      <c r="P37" s="21"/>
    </row>
    <row r="38" spans="7:16" x14ac:dyDescent="0.15">
      <c r="G38" s="21"/>
      <c r="H38" s="22" t="s">
        <v>243</v>
      </c>
      <c r="I38" s="22"/>
      <c r="J38" s="22"/>
      <c r="K38" s="22"/>
      <c r="L38" s="22"/>
      <c r="M38" s="22"/>
      <c r="N38" s="22"/>
      <c r="O38" s="22"/>
      <c r="P38" s="22"/>
    </row>
    <row r="39" spans="7:16" x14ac:dyDescent="0.15">
      <c r="G39" s="21"/>
      <c r="H39" s="21"/>
      <c r="I39" s="21"/>
      <c r="J39" s="21"/>
      <c r="K39" s="21"/>
      <c r="L39" s="21"/>
      <c r="M39" s="21"/>
      <c r="N39" s="21"/>
      <c r="O39" s="21"/>
      <c r="P39" s="21"/>
    </row>
    <row r="40" spans="7:16" x14ac:dyDescent="0.15">
      <c r="G40" s="21"/>
      <c r="H40" s="21"/>
      <c r="I40" s="21"/>
      <c r="J40" s="21"/>
      <c r="K40" s="21"/>
      <c r="L40" s="21"/>
      <c r="M40" s="21"/>
      <c r="N40" s="21"/>
      <c r="O40" s="21"/>
      <c r="P40" s="21"/>
    </row>
    <row r="41" spans="7:16" x14ac:dyDescent="0.15">
      <c r="G41" s="21"/>
      <c r="H41" s="22" t="s">
        <v>170</v>
      </c>
      <c r="I41" s="22"/>
      <c r="J41" s="22"/>
      <c r="K41" s="22"/>
      <c r="L41" s="22"/>
      <c r="M41" s="22"/>
      <c r="N41" s="22"/>
      <c r="O41" s="22"/>
      <c r="P41" s="22"/>
    </row>
  </sheetData>
  <sheetProtection sheet="1" objects="1" scenarios="1"/>
  <mergeCells count="6">
    <mergeCell ref="B21:P21"/>
    <mergeCell ref="B13:P13"/>
    <mergeCell ref="A4:P4"/>
    <mergeCell ref="B15:P15"/>
    <mergeCell ref="B17:P17"/>
    <mergeCell ref="A9:P10"/>
  </mergeCells>
  <phoneticPr fontId="1"/>
  <pageMargins left="0.7" right="0.7" top="0.75" bottom="0.75" header="0.3" footer="0.3"/>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fitToPage="1"/>
  </sheetPr>
  <dimension ref="B1:V43"/>
  <sheetViews>
    <sheetView showGridLines="0" view="pageBreakPreview" zoomScaleNormal="100" zoomScaleSheetLayoutView="100" workbookViewId="0"/>
  </sheetViews>
  <sheetFormatPr defaultColWidth="8.6640625" defaultRowHeight="13.5" x14ac:dyDescent="0.15"/>
  <cols>
    <col min="1" max="1" width="0.75" style="4" customWidth="1"/>
    <col min="2" max="7" width="2.6640625" style="4" customWidth="1"/>
    <col min="8" max="8" width="5.5" style="4" customWidth="1"/>
    <col min="9" max="10" width="3.08203125" style="4" customWidth="1"/>
    <col min="11" max="12" width="2.08203125" style="4" customWidth="1"/>
    <col min="13" max="13" width="3.33203125" style="4" customWidth="1"/>
    <col min="14" max="14" width="3.1640625" style="4" customWidth="1"/>
    <col min="15" max="20" width="2.6640625" style="4" customWidth="1"/>
    <col min="21" max="21" width="3.58203125" style="4" customWidth="1"/>
    <col min="22" max="22" width="2.6640625" style="15" customWidth="1"/>
    <col min="23" max="38" width="2.6640625" style="4" customWidth="1"/>
    <col min="39" max="16384" width="8.6640625" style="4"/>
  </cols>
  <sheetData>
    <row r="1" spans="2:22" x14ac:dyDescent="0.15">
      <c r="E1" s="5"/>
    </row>
    <row r="2" spans="2:22" ht="14.25" x14ac:dyDescent="0.15">
      <c r="B2" s="11"/>
      <c r="E2" s="5"/>
      <c r="Q2" s="429" t="s">
        <v>259</v>
      </c>
      <c r="R2" s="429"/>
      <c r="S2" s="429"/>
      <c r="T2" s="429"/>
    </row>
    <row r="3" spans="2:22" ht="12.75" customHeight="1" x14ac:dyDescent="0.15">
      <c r="S3" s="6"/>
    </row>
    <row r="4" spans="2:22" ht="26.25" customHeight="1" x14ac:dyDescent="0.15">
      <c r="N4" s="7" t="s">
        <v>149</v>
      </c>
      <c r="O4" s="32"/>
      <c r="P4" s="4" t="s">
        <v>150</v>
      </c>
      <c r="Q4" s="32"/>
      <c r="R4" s="4" t="s">
        <v>151</v>
      </c>
      <c r="S4" s="33"/>
      <c r="T4" s="4" t="s">
        <v>152</v>
      </c>
    </row>
    <row r="5" spans="2:22" ht="12.75" customHeight="1" x14ac:dyDescent="0.15">
      <c r="S5" s="6"/>
    </row>
    <row r="6" spans="2:22" x14ac:dyDescent="0.15">
      <c r="E6" s="433" t="s">
        <v>153</v>
      </c>
      <c r="F6" s="434"/>
      <c r="G6" s="434"/>
      <c r="H6" s="434"/>
      <c r="I6" s="434"/>
      <c r="J6" s="434"/>
      <c r="K6" s="434"/>
      <c r="L6" s="434"/>
      <c r="M6" s="434"/>
      <c r="N6" s="434"/>
      <c r="O6" s="434"/>
      <c r="P6" s="434"/>
    </row>
    <row r="7" spans="2:22" x14ac:dyDescent="0.15">
      <c r="E7" s="434"/>
      <c r="F7" s="434"/>
      <c r="G7" s="434"/>
      <c r="H7" s="434"/>
      <c r="I7" s="434"/>
      <c r="J7" s="434"/>
      <c r="K7" s="434"/>
      <c r="L7" s="434"/>
      <c r="M7" s="434"/>
      <c r="N7" s="434"/>
      <c r="O7" s="434"/>
      <c r="P7" s="434"/>
    </row>
    <row r="8" spans="2:22" ht="14.25" customHeight="1" x14ac:dyDescent="0.15">
      <c r="G8" s="7"/>
    </row>
    <row r="9" spans="2:22" x14ac:dyDescent="0.15">
      <c r="I9" s="4" t="s">
        <v>154</v>
      </c>
    </row>
    <row r="10" spans="2:22" ht="26.25" customHeight="1" x14ac:dyDescent="0.15">
      <c r="J10" s="430" t="s">
        <v>188</v>
      </c>
      <c r="K10" s="431"/>
      <c r="L10" s="435"/>
      <c r="M10" s="432">
        <f>IF(ISERROR('1号-1_申請書'!D12),"",'1号-1_申請書'!D12)</f>
        <v>0</v>
      </c>
      <c r="N10" s="432"/>
      <c r="O10" s="432"/>
      <c r="P10" s="432"/>
      <c r="Q10" s="432"/>
      <c r="R10" s="432"/>
      <c r="S10" s="432"/>
      <c r="T10" s="432"/>
      <c r="V10" s="15" t="s">
        <v>189</v>
      </c>
    </row>
    <row r="11" spans="2:22" ht="26.25" customHeight="1" x14ac:dyDescent="0.15">
      <c r="J11" s="430" t="s">
        <v>187</v>
      </c>
      <c r="K11" s="431"/>
      <c r="L11" s="431"/>
      <c r="M11" s="432">
        <f>IF(ISERROR('1号-1_申請書'!D14),"",'1号-1_申請書'!D14)</f>
        <v>0</v>
      </c>
      <c r="N11" s="432"/>
      <c r="O11" s="432"/>
      <c r="P11" s="432"/>
      <c r="Q11" s="432"/>
      <c r="R11" s="432"/>
      <c r="S11" s="432"/>
      <c r="T11" s="432"/>
      <c r="V11" s="15" t="s">
        <v>190</v>
      </c>
    </row>
    <row r="12" spans="2:22" ht="26.25" customHeight="1" x14ac:dyDescent="0.15">
      <c r="J12" s="430" t="s">
        <v>253</v>
      </c>
      <c r="K12" s="431"/>
      <c r="L12" s="431"/>
      <c r="M12" s="432">
        <f>IF(ISERROR('1号-1_申請書'!D16),"",'1号-1_申請書'!D16)</f>
        <v>0</v>
      </c>
      <c r="N12" s="432"/>
      <c r="O12" s="432"/>
      <c r="P12" s="14" t="s">
        <v>176</v>
      </c>
      <c r="Q12" s="432">
        <f>IF(ISERROR('1号-1_申請書'!H16),"",'1号-1_申請書'!H16)</f>
        <v>0</v>
      </c>
      <c r="R12" s="432"/>
      <c r="S12" s="432"/>
      <c r="T12" s="432"/>
      <c r="V12" s="15" t="s">
        <v>190</v>
      </c>
    </row>
    <row r="13" spans="2:22" x14ac:dyDescent="0.15">
      <c r="J13" s="8"/>
      <c r="K13" s="8"/>
      <c r="L13" s="8"/>
    </row>
    <row r="14" spans="2:22" x14ac:dyDescent="0.15">
      <c r="L14" s="7" t="s">
        <v>149</v>
      </c>
      <c r="M14" s="32"/>
      <c r="N14" s="4" t="s">
        <v>150</v>
      </c>
      <c r="O14" s="32"/>
      <c r="P14" s="4" t="s">
        <v>151</v>
      </c>
      <c r="Q14" s="32"/>
      <c r="R14" s="4" t="s">
        <v>152</v>
      </c>
      <c r="S14" s="4" t="s">
        <v>155</v>
      </c>
    </row>
    <row r="15" spans="2:22" x14ac:dyDescent="0.15">
      <c r="B15" s="436" t="s">
        <v>196</v>
      </c>
      <c r="C15" s="440"/>
      <c r="D15" s="440"/>
      <c r="E15" s="440"/>
      <c r="F15" s="440"/>
      <c r="G15" s="437"/>
      <c r="H15" s="426" t="s">
        <v>156</v>
      </c>
      <c r="I15" s="427"/>
      <c r="J15" s="428"/>
      <c r="K15" s="436" t="s">
        <v>157</v>
      </c>
      <c r="L15" s="437"/>
      <c r="M15" s="436" t="s">
        <v>158</v>
      </c>
      <c r="N15" s="440"/>
      <c r="O15" s="437"/>
      <c r="P15" s="442" t="s">
        <v>195</v>
      </c>
      <c r="Q15" s="440"/>
      <c r="R15" s="440"/>
      <c r="S15" s="440"/>
      <c r="T15" s="440"/>
      <c r="U15" s="437"/>
    </row>
    <row r="16" spans="2:22" x14ac:dyDescent="0.15">
      <c r="B16" s="438" t="s">
        <v>289</v>
      </c>
      <c r="C16" s="441"/>
      <c r="D16" s="441"/>
      <c r="E16" s="441"/>
      <c r="F16" s="441"/>
      <c r="G16" s="439"/>
      <c r="H16" s="9" t="s">
        <v>175</v>
      </c>
      <c r="I16" s="9" t="s">
        <v>151</v>
      </c>
      <c r="J16" s="10" t="s">
        <v>152</v>
      </c>
      <c r="K16" s="438"/>
      <c r="L16" s="439"/>
      <c r="M16" s="438"/>
      <c r="N16" s="441"/>
      <c r="O16" s="439"/>
      <c r="P16" s="441"/>
      <c r="Q16" s="441"/>
      <c r="R16" s="441"/>
      <c r="S16" s="441"/>
      <c r="T16" s="441"/>
      <c r="U16" s="439"/>
    </row>
    <row r="17" spans="2:22" ht="24" customHeight="1" x14ac:dyDescent="0.15">
      <c r="B17" s="407"/>
      <c r="C17" s="408"/>
      <c r="D17" s="408"/>
      <c r="E17" s="408"/>
      <c r="F17" s="408"/>
      <c r="G17" s="409"/>
      <c r="H17" s="410"/>
      <c r="I17" s="412"/>
      <c r="J17" s="412"/>
      <c r="K17" s="414"/>
      <c r="L17" s="415"/>
      <c r="M17" s="396"/>
      <c r="N17" s="396"/>
      <c r="O17" s="397"/>
      <c r="P17" s="400"/>
      <c r="Q17" s="400"/>
      <c r="R17" s="400"/>
      <c r="S17" s="400"/>
      <c r="T17" s="400"/>
      <c r="U17" s="401"/>
      <c r="V17" s="15" t="s">
        <v>185</v>
      </c>
    </row>
    <row r="18" spans="2:22" ht="24" customHeight="1" x14ac:dyDescent="0.15">
      <c r="B18" s="404"/>
      <c r="C18" s="405"/>
      <c r="D18" s="405"/>
      <c r="E18" s="405"/>
      <c r="F18" s="405"/>
      <c r="G18" s="406"/>
      <c r="H18" s="411"/>
      <c r="I18" s="413"/>
      <c r="J18" s="413"/>
      <c r="K18" s="416"/>
      <c r="L18" s="417"/>
      <c r="M18" s="398"/>
      <c r="N18" s="398"/>
      <c r="O18" s="399"/>
      <c r="P18" s="402"/>
      <c r="Q18" s="402"/>
      <c r="R18" s="402"/>
      <c r="S18" s="402"/>
      <c r="T18" s="402"/>
      <c r="U18" s="403"/>
      <c r="V18" s="15" t="s">
        <v>179</v>
      </c>
    </row>
    <row r="19" spans="2:22" ht="24" customHeight="1" x14ac:dyDescent="0.15">
      <c r="B19" s="407"/>
      <c r="C19" s="408"/>
      <c r="D19" s="408"/>
      <c r="E19" s="408"/>
      <c r="F19" s="408"/>
      <c r="G19" s="409"/>
      <c r="H19" s="410"/>
      <c r="I19" s="412"/>
      <c r="J19" s="412"/>
      <c r="K19" s="414"/>
      <c r="L19" s="415"/>
      <c r="M19" s="396"/>
      <c r="N19" s="396"/>
      <c r="O19" s="397"/>
      <c r="P19" s="400"/>
      <c r="Q19" s="400"/>
      <c r="R19" s="400"/>
      <c r="S19" s="400"/>
      <c r="T19" s="400"/>
      <c r="U19" s="401"/>
      <c r="V19" s="15" t="s">
        <v>184</v>
      </c>
    </row>
    <row r="20" spans="2:22" ht="24" customHeight="1" x14ac:dyDescent="0.15">
      <c r="B20" s="404"/>
      <c r="C20" s="405"/>
      <c r="D20" s="405"/>
      <c r="E20" s="405"/>
      <c r="F20" s="405"/>
      <c r="G20" s="406"/>
      <c r="H20" s="411"/>
      <c r="I20" s="413"/>
      <c r="J20" s="413"/>
      <c r="K20" s="416"/>
      <c r="L20" s="417"/>
      <c r="M20" s="398"/>
      <c r="N20" s="398"/>
      <c r="O20" s="399"/>
      <c r="P20" s="402"/>
      <c r="Q20" s="402"/>
      <c r="R20" s="402"/>
      <c r="S20" s="402"/>
      <c r="T20" s="402"/>
      <c r="U20" s="403"/>
      <c r="V20" s="15" t="s">
        <v>177</v>
      </c>
    </row>
    <row r="21" spans="2:22" ht="24" customHeight="1" x14ac:dyDescent="0.15">
      <c r="B21" s="407"/>
      <c r="C21" s="408"/>
      <c r="D21" s="408"/>
      <c r="E21" s="408"/>
      <c r="F21" s="408"/>
      <c r="G21" s="409"/>
      <c r="H21" s="410"/>
      <c r="I21" s="412"/>
      <c r="J21" s="412"/>
      <c r="K21" s="414"/>
      <c r="L21" s="415"/>
      <c r="M21" s="396"/>
      <c r="N21" s="396"/>
      <c r="O21" s="397"/>
      <c r="P21" s="400"/>
      <c r="Q21" s="400"/>
      <c r="R21" s="400"/>
      <c r="S21" s="400"/>
      <c r="T21" s="400"/>
      <c r="U21" s="401"/>
      <c r="V21" s="15" t="s">
        <v>184</v>
      </c>
    </row>
    <row r="22" spans="2:22" ht="24" customHeight="1" x14ac:dyDescent="0.15">
      <c r="B22" s="404"/>
      <c r="C22" s="405"/>
      <c r="D22" s="405"/>
      <c r="E22" s="405"/>
      <c r="F22" s="405"/>
      <c r="G22" s="406"/>
      <c r="H22" s="411"/>
      <c r="I22" s="413"/>
      <c r="J22" s="413"/>
      <c r="K22" s="416"/>
      <c r="L22" s="417"/>
      <c r="M22" s="398"/>
      <c r="N22" s="398"/>
      <c r="O22" s="399"/>
      <c r="P22" s="402"/>
      <c r="Q22" s="402"/>
      <c r="R22" s="402"/>
      <c r="S22" s="402"/>
      <c r="T22" s="402"/>
      <c r="U22" s="403"/>
      <c r="V22" s="15" t="s">
        <v>177</v>
      </c>
    </row>
    <row r="23" spans="2:22" ht="24" customHeight="1" x14ac:dyDescent="0.15">
      <c r="B23" s="407"/>
      <c r="C23" s="408"/>
      <c r="D23" s="408"/>
      <c r="E23" s="408"/>
      <c r="F23" s="408"/>
      <c r="G23" s="409"/>
      <c r="H23" s="410"/>
      <c r="I23" s="412"/>
      <c r="J23" s="412"/>
      <c r="K23" s="414"/>
      <c r="L23" s="415"/>
      <c r="M23" s="396"/>
      <c r="N23" s="396"/>
      <c r="O23" s="397"/>
      <c r="P23" s="400"/>
      <c r="Q23" s="400"/>
      <c r="R23" s="400"/>
      <c r="S23" s="400"/>
      <c r="T23" s="400"/>
      <c r="U23" s="401"/>
      <c r="V23" s="15" t="s">
        <v>184</v>
      </c>
    </row>
    <row r="24" spans="2:22" ht="24" customHeight="1" x14ac:dyDescent="0.15">
      <c r="B24" s="404"/>
      <c r="C24" s="405"/>
      <c r="D24" s="405"/>
      <c r="E24" s="405"/>
      <c r="F24" s="405"/>
      <c r="G24" s="406"/>
      <c r="H24" s="411"/>
      <c r="I24" s="413"/>
      <c r="J24" s="413"/>
      <c r="K24" s="416"/>
      <c r="L24" s="417"/>
      <c r="M24" s="398"/>
      <c r="N24" s="398"/>
      <c r="O24" s="399"/>
      <c r="P24" s="402"/>
      <c r="Q24" s="402"/>
      <c r="R24" s="402"/>
      <c r="S24" s="402"/>
      <c r="T24" s="402"/>
      <c r="U24" s="403"/>
      <c r="V24" s="15" t="s">
        <v>177</v>
      </c>
    </row>
    <row r="25" spans="2:22" ht="24" customHeight="1" x14ac:dyDescent="0.15">
      <c r="B25" s="407"/>
      <c r="C25" s="408"/>
      <c r="D25" s="408"/>
      <c r="E25" s="408"/>
      <c r="F25" s="408"/>
      <c r="G25" s="409"/>
      <c r="H25" s="410"/>
      <c r="I25" s="412"/>
      <c r="J25" s="412"/>
      <c r="K25" s="414"/>
      <c r="L25" s="415"/>
      <c r="M25" s="396"/>
      <c r="N25" s="396"/>
      <c r="O25" s="397"/>
      <c r="P25" s="400"/>
      <c r="Q25" s="400"/>
      <c r="R25" s="400"/>
      <c r="S25" s="400"/>
      <c r="T25" s="400"/>
      <c r="U25" s="401"/>
      <c r="V25" s="15" t="s">
        <v>184</v>
      </c>
    </row>
    <row r="26" spans="2:22" ht="24" customHeight="1" x14ac:dyDescent="0.15">
      <c r="B26" s="404"/>
      <c r="C26" s="405"/>
      <c r="D26" s="405"/>
      <c r="E26" s="405"/>
      <c r="F26" s="405"/>
      <c r="G26" s="406"/>
      <c r="H26" s="411"/>
      <c r="I26" s="413"/>
      <c r="J26" s="413"/>
      <c r="K26" s="416"/>
      <c r="L26" s="417"/>
      <c r="M26" s="398"/>
      <c r="N26" s="398"/>
      <c r="O26" s="399"/>
      <c r="P26" s="402"/>
      <c r="Q26" s="402"/>
      <c r="R26" s="402"/>
      <c r="S26" s="402"/>
      <c r="T26" s="402"/>
      <c r="U26" s="403"/>
      <c r="V26" s="15" t="s">
        <v>177</v>
      </c>
    </row>
    <row r="27" spans="2:22" ht="24" customHeight="1" x14ac:dyDescent="0.15">
      <c r="B27" s="407"/>
      <c r="C27" s="408"/>
      <c r="D27" s="408"/>
      <c r="E27" s="408"/>
      <c r="F27" s="408"/>
      <c r="G27" s="409"/>
      <c r="H27" s="410"/>
      <c r="I27" s="412"/>
      <c r="J27" s="412"/>
      <c r="K27" s="414"/>
      <c r="L27" s="415"/>
      <c r="M27" s="396"/>
      <c r="N27" s="396"/>
      <c r="O27" s="397"/>
      <c r="P27" s="400"/>
      <c r="Q27" s="400"/>
      <c r="R27" s="400"/>
      <c r="S27" s="400"/>
      <c r="T27" s="400"/>
      <c r="U27" s="401"/>
      <c r="V27" s="15" t="s">
        <v>184</v>
      </c>
    </row>
    <row r="28" spans="2:22" ht="24" customHeight="1" x14ac:dyDescent="0.15">
      <c r="B28" s="404"/>
      <c r="C28" s="405"/>
      <c r="D28" s="405"/>
      <c r="E28" s="405"/>
      <c r="F28" s="405"/>
      <c r="G28" s="406"/>
      <c r="H28" s="411"/>
      <c r="I28" s="413"/>
      <c r="J28" s="413"/>
      <c r="K28" s="416"/>
      <c r="L28" s="417"/>
      <c r="M28" s="398"/>
      <c r="N28" s="398"/>
      <c r="O28" s="399"/>
      <c r="P28" s="402"/>
      <c r="Q28" s="402"/>
      <c r="R28" s="402"/>
      <c r="S28" s="402"/>
      <c r="T28" s="402"/>
      <c r="U28" s="403"/>
      <c r="V28" s="15" t="s">
        <v>177</v>
      </c>
    </row>
    <row r="29" spans="2:22" ht="24" customHeight="1" x14ac:dyDescent="0.15">
      <c r="B29" s="407"/>
      <c r="C29" s="408"/>
      <c r="D29" s="408"/>
      <c r="E29" s="408"/>
      <c r="F29" s="408"/>
      <c r="G29" s="409"/>
      <c r="H29" s="410"/>
      <c r="I29" s="412"/>
      <c r="J29" s="412"/>
      <c r="K29" s="414"/>
      <c r="L29" s="415"/>
      <c r="M29" s="396"/>
      <c r="N29" s="396"/>
      <c r="O29" s="397"/>
      <c r="P29" s="400"/>
      <c r="Q29" s="400"/>
      <c r="R29" s="400"/>
      <c r="S29" s="400"/>
      <c r="T29" s="400"/>
      <c r="U29" s="401"/>
      <c r="V29" s="15" t="s">
        <v>184</v>
      </c>
    </row>
    <row r="30" spans="2:22" ht="24" customHeight="1" x14ac:dyDescent="0.15">
      <c r="B30" s="404"/>
      <c r="C30" s="405"/>
      <c r="D30" s="405"/>
      <c r="E30" s="405"/>
      <c r="F30" s="405"/>
      <c r="G30" s="406"/>
      <c r="H30" s="411"/>
      <c r="I30" s="413"/>
      <c r="J30" s="413"/>
      <c r="K30" s="416"/>
      <c r="L30" s="417"/>
      <c r="M30" s="398"/>
      <c r="N30" s="398"/>
      <c r="O30" s="399"/>
      <c r="P30" s="402"/>
      <c r="Q30" s="402"/>
      <c r="R30" s="402"/>
      <c r="S30" s="402"/>
      <c r="T30" s="402"/>
      <c r="U30" s="403"/>
      <c r="V30" s="15" t="s">
        <v>177</v>
      </c>
    </row>
    <row r="31" spans="2:22" ht="24" customHeight="1" x14ac:dyDescent="0.15">
      <c r="B31" s="407"/>
      <c r="C31" s="408"/>
      <c r="D31" s="408"/>
      <c r="E31" s="408"/>
      <c r="F31" s="408"/>
      <c r="G31" s="409"/>
      <c r="H31" s="410"/>
      <c r="I31" s="412"/>
      <c r="J31" s="412"/>
      <c r="K31" s="414"/>
      <c r="L31" s="415"/>
      <c r="M31" s="396"/>
      <c r="N31" s="396"/>
      <c r="O31" s="397"/>
      <c r="P31" s="400"/>
      <c r="Q31" s="400"/>
      <c r="R31" s="400"/>
      <c r="S31" s="400"/>
      <c r="T31" s="400"/>
      <c r="U31" s="401"/>
      <c r="V31" s="15" t="s">
        <v>184</v>
      </c>
    </row>
    <row r="32" spans="2:22" ht="24" customHeight="1" x14ac:dyDescent="0.15">
      <c r="B32" s="404"/>
      <c r="C32" s="405"/>
      <c r="D32" s="405"/>
      <c r="E32" s="405"/>
      <c r="F32" s="405"/>
      <c r="G32" s="406"/>
      <c r="H32" s="411"/>
      <c r="I32" s="413"/>
      <c r="J32" s="413"/>
      <c r="K32" s="416"/>
      <c r="L32" s="417"/>
      <c r="M32" s="398"/>
      <c r="N32" s="398"/>
      <c r="O32" s="399"/>
      <c r="P32" s="402"/>
      <c r="Q32" s="402"/>
      <c r="R32" s="402"/>
      <c r="S32" s="402"/>
      <c r="T32" s="402"/>
      <c r="U32" s="403"/>
      <c r="V32" s="15" t="s">
        <v>177</v>
      </c>
    </row>
    <row r="33" spans="2:22" ht="24" customHeight="1" x14ac:dyDescent="0.15">
      <c r="B33" s="407"/>
      <c r="C33" s="408"/>
      <c r="D33" s="408"/>
      <c r="E33" s="408"/>
      <c r="F33" s="408"/>
      <c r="G33" s="409"/>
      <c r="H33" s="410"/>
      <c r="I33" s="412"/>
      <c r="J33" s="412"/>
      <c r="K33" s="414"/>
      <c r="L33" s="415"/>
      <c r="M33" s="396"/>
      <c r="N33" s="396"/>
      <c r="O33" s="397"/>
      <c r="P33" s="400"/>
      <c r="Q33" s="400"/>
      <c r="R33" s="400"/>
      <c r="S33" s="400"/>
      <c r="T33" s="400"/>
      <c r="U33" s="401"/>
      <c r="V33" s="15" t="s">
        <v>184</v>
      </c>
    </row>
    <row r="34" spans="2:22" ht="24" customHeight="1" x14ac:dyDescent="0.15">
      <c r="B34" s="404"/>
      <c r="C34" s="405"/>
      <c r="D34" s="405"/>
      <c r="E34" s="405"/>
      <c r="F34" s="405"/>
      <c r="G34" s="406"/>
      <c r="H34" s="411"/>
      <c r="I34" s="413"/>
      <c r="J34" s="413"/>
      <c r="K34" s="416"/>
      <c r="L34" s="417"/>
      <c r="M34" s="398"/>
      <c r="N34" s="398"/>
      <c r="O34" s="399"/>
      <c r="P34" s="402"/>
      <c r="Q34" s="402"/>
      <c r="R34" s="402"/>
      <c r="S34" s="402"/>
      <c r="T34" s="402"/>
      <c r="U34" s="403"/>
      <c r="V34" s="15" t="s">
        <v>177</v>
      </c>
    </row>
    <row r="35" spans="2:22" ht="24" customHeight="1" x14ac:dyDescent="0.15">
      <c r="B35" s="407"/>
      <c r="C35" s="408"/>
      <c r="D35" s="408"/>
      <c r="E35" s="408"/>
      <c r="F35" s="408"/>
      <c r="G35" s="409"/>
      <c r="H35" s="410"/>
      <c r="I35" s="412"/>
      <c r="J35" s="412"/>
      <c r="K35" s="414"/>
      <c r="L35" s="415"/>
      <c r="M35" s="396"/>
      <c r="N35" s="396"/>
      <c r="O35" s="397"/>
      <c r="P35" s="400"/>
      <c r="Q35" s="400"/>
      <c r="R35" s="400"/>
      <c r="S35" s="400"/>
      <c r="T35" s="400"/>
      <c r="U35" s="401"/>
      <c r="V35" s="15" t="s">
        <v>184</v>
      </c>
    </row>
    <row r="36" spans="2:22" ht="24" customHeight="1" x14ac:dyDescent="0.15">
      <c r="B36" s="404"/>
      <c r="C36" s="405"/>
      <c r="D36" s="405"/>
      <c r="E36" s="405"/>
      <c r="F36" s="405"/>
      <c r="G36" s="406"/>
      <c r="H36" s="422"/>
      <c r="I36" s="423"/>
      <c r="J36" s="423"/>
      <c r="K36" s="424"/>
      <c r="L36" s="425"/>
      <c r="M36" s="418"/>
      <c r="N36" s="418"/>
      <c r="O36" s="419"/>
      <c r="P36" s="420"/>
      <c r="Q36" s="420"/>
      <c r="R36" s="420"/>
      <c r="S36" s="420"/>
      <c r="T36" s="420"/>
      <c r="U36" s="421"/>
      <c r="V36" s="15" t="s">
        <v>177</v>
      </c>
    </row>
    <row r="37" spans="2:22" ht="16.5" customHeight="1" x14ac:dyDescent="0.15">
      <c r="B37" s="12"/>
      <c r="C37" s="12"/>
      <c r="D37" s="12"/>
      <c r="E37" s="12"/>
      <c r="F37" s="12"/>
      <c r="G37" s="12"/>
    </row>
    <row r="38" spans="2:22" ht="16.5" customHeight="1" x14ac:dyDescent="0.15">
      <c r="B38" s="4" t="s">
        <v>159</v>
      </c>
      <c r="C38" s="4">
        <v>1</v>
      </c>
      <c r="D38" s="4" t="s">
        <v>241</v>
      </c>
    </row>
    <row r="39" spans="2:22" ht="16.5" customHeight="1" x14ac:dyDescent="0.15">
      <c r="C39" s="4">
        <v>2</v>
      </c>
      <c r="D39" s="4" t="s">
        <v>160</v>
      </c>
    </row>
    <row r="40" spans="2:22" ht="16.5" customHeight="1" x14ac:dyDescent="0.15">
      <c r="C40" s="4">
        <v>3</v>
      </c>
      <c r="D40" s="4" t="s">
        <v>240</v>
      </c>
    </row>
    <row r="41" spans="2:22" ht="16.5" customHeight="1" x14ac:dyDescent="0.15">
      <c r="C41" s="4">
        <v>4</v>
      </c>
      <c r="D41" s="4" t="s">
        <v>161</v>
      </c>
    </row>
    <row r="42" spans="2:22" ht="16.5" customHeight="1" x14ac:dyDescent="0.15">
      <c r="C42" s="4">
        <v>5</v>
      </c>
      <c r="D42" s="4" t="s">
        <v>162</v>
      </c>
    </row>
    <row r="43" spans="2:22" ht="16.5" customHeight="1" x14ac:dyDescent="0.15">
      <c r="D43" s="4" t="s">
        <v>163</v>
      </c>
    </row>
  </sheetData>
  <sheetProtection sheet="1" objects="1" scenarios="1"/>
  <mergeCells count="95">
    <mergeCell ref="M25:O26"/>
    <mergeCell ref="P25:U26"/>
    <mergeCell ref="I25:I26"/>
    <mergeCell ref="J25:J26"/>
    <mergeCell ref="M17:O18"/>
    <mergeCell ref="I23:I24"/>
    <mergeCell ref="K23:L24"/>
    <mergeCell ref="M23:O24"/>
    <mergeCell ref="P23:U24"/>
    <mergeCell ref="K25:L26"/>
    <mergeCell ref="P17:U18"/>
    <mergeCell ref="K19:L20"/>
    <mergeCell ref="M19:O20"/>
    <mergeCell ref="P19:U20"/>
    <mergeCell ref="M21:O22"/>
    <mergeCell ref="P21:U22"/>
    <mergeCell ref="K15:L16"/>
    <mergeCell ref="M15:O16"/>
    <mergeCell ref="P15:U16"/>
    <mergeCell ref="B16:G16"/>
    <mergeCell ref="B19:G19"/>
    <mergeCell ref="H19:H20"/>
    <mergeCell ref="I19:I20"/>
    <mergeCell ref="J19:J20"/>
    <mergeCell ref="B20:G20"/>
    <mergeCell ref="B17:G17"/>
    <mergeCell ref="H17:H18"/>
    <mergeCell ref="I17:I18"/>
    <mergeCell ref="J17:J18"/>
    <mergeCell ref="K17:L18"/>
    <mergeCell ref="B18:G18"/>
    <mergeCell ref="B15:G15"/>
    <mergeCell ref="Q2:T2"/>
    <mergeCell ref="J12:L12"/>
    <mergeCell ref="Q12:T12"/>
    <mergeCell ref="E6:P7"/>
    <mergeCell ref="J10:L10"/>
    <mergeCell ref="M12:O12"/>
    <mergeCell ref="M10:T10"/>
    <mergeCell ref="J11:L11"/>
    <mergeCell ref="M11:T11"/>
    <mergeCell ref="H15:J15"/>
    <mergeCell ref="B21:G21"/>
    <mergeCell ref="H21:H22"/>
    <mergeCell ref="I21:I22"/>
    <mergeCell ref="J21:J22"/>
    <mergeCell ref="K21:L22"/>
    <mergeCell ref="B22:G22"/>
    <mergeCell ref="B33:G33"/>
    <mergeCell ref="H33:H34"/>
    <mergeCell ref="B26:G26"/>
    <mergeCell ref="B25:G25"/>
    <mergeCell ref="H25:H26"/>
    <mergeCell ref="J33:J34"/>
    <mergeCell ref="B24:G24"/>
    <mergeCell ref="B23:G23"/>
    <mergeCell ref="H23:H24"/>
    <mergeCell ref="J23:J24"/>
    <mergeCell ref="B31:G31"/>
    <mergeCell ref="H31:H32"/>
    <mergeCell ref="K31:L32"/>
    <mergeCell ref="K27:L28"/>
    <mergeCell ref="P33:U34"/>
    <mergeCell ref="B34:G34"/>
    <mergeCell ref="B32:G32"/>
    <mergeCell ref="M35:O36"/>
    <mergeCell ref="P35:U36"/>
    <mergeCell ref="K33:L34"/>
    <mergeCell ref="M33:O34"/>
    <mergeCell ref="B36:G36"/>
    <mergeCell ref="I33:I34"/>
    <mergeCell ref="B35:G35"/>
    <mergeCell ref="H35:H36"/>
    <mergeCell ref="I35:I36"/>
    <mergeCell ref="J35:J36"/>
    <mergeCell ref="K35:L36"/>
    <mergeCell ref="I31:I32"/>
    <mergeCell ref="J31:J32"/>
    <mergeCell ref="M31:O32"/>
    <mergeCell ref="P31:U32"/>
    <mergeCell ref="K29:L30"/>
    <mergeCell ref="M29:O30"/>
    <mergeCell ref="P29:U30"/>
    <mergeCell ref="M27:O28"/>
    <mergeCell ref="P27:U28"/>
    <mergeCell ref="B28:G28"/>
    <mergeCell ref="B29:G29"/>
    <mergeCell ref="H29:H30"/>
    <mergeCell ref="I29:I30"/>
    <mergeCell ref="J29:J30"/>
    <mergeCell ref="B30:G30"/>
    <mergeCell ref="B27:G27"/>
    <mergeCell ref="H27:H28"/>
    <mergeCell ref="I27:I28"/>
    <mergeCell ref="J27:J28"/>
  </mergeCells>
  <phoneticPr fontId="1"/>
  <dataValidations count="2">
    <dataValidation type="list" allowBlank="1" showInputMessage="1" showErrorMessage="1" sqref="K17:L36" xr:uid="{00000000-0002-0000-0800-000000000000}">
      <formula1>"男,女"</formula1>
    </dataValidation>
    <dataValidation imeMode="fullKatakana" allowBlank="1" showInputMessage="1" showErrorMessage="1" sqref="B17:G17 B19:G19 B21:G21 B23:G23 B25:G25 B27:G27 B29:G29 B31:G31 B33:G33 B35:G35" xr:uid="{00000000-0002-0000-0800-000001000000}"/>
  </dataValidations>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P52"/>
  <sheetViews>
    <sheetView showGridLines="0" view="pageBreakPreview" zoomScaleNormal="100" zoomScaleSheetLayoutView="100" workbookViewId="0">
      <selection sqref="A1:H1"/>
    </sheetView>
  </sheetViews>
  <sheetFormatPr defaultColWidth="8.9140625" defaultRowHeight="22.5" customHeight="1" x14ac:dyDescent="0.15"/>
  <cols>
    <col min="1" max="1" width="2.08203125" style="167" customWidth="1"/>
    <col min="2" max="2" width="22" style="43" customWidth="1"/>
    <col min="3" max="5" width="22.1640625" style="43" customWidth="1"/>
    <col min="6" max="6" width="4.58203125" style="46" customWidth="1"/>
    <col min="7" max="8" width="9.08203125" style="43" customWidth="1"/>
    <col min="9" max="9" width="0.83203125" style="43" customWidth="1"/>
    <col min="10" max="10" width="7.5" style="46" customWidth="1"/>
    <col min="11" max="11" width="8.6640625" style="44"/>
    <col min="12" max="15" width="8.9140625" style="43"/>
    <col min="16" max="16" width="6.58203125" style="46" customWidth="1"/>
    <col min="17" max="16384" width="8.9140625" style="43"/>
  </cols>
  <sheetData>
    <row r="1" spans="1:16" s="123" customFormat="1" ht="21" x14ac:dyDescent="0.15">
      <c r="A1" s="443" t="s">
        <v>206</v>
      </c>
      <c r="B1" s="443"/>
      <c r="C1" s="443"/>
      <c r="D1" s="443"/>
      <c r="E1" s="443"/>
      <c r="F1" s="443"/>
      <c r="G1" s="443"/>
      <c r="H1" s="443"/>
      <c r="I1" s="120"/>
      <c r="J1" s="121"/>
      <c r="K1" s="122"/>
      <c r="P1" s="121"/>
    </row>
    <row r="2" spans="1:16" s="123" customFormat="1" ht="21" customHeight="1" x14ac:dyDescent="0.15">
      <c r="A2" s="124"/>
      <c r="B2" s="125" t="s">
        <v>244</v>
      </c>
      <c r="C2" s="444">
        <f>IF(ISERROR('1号-1_申請書'!D14),"",'1号-1_申請書'!D14)</f>
        <v>0</v>
      </c>
      <c r="D2" s="445"/>
      <c r="E2" s="446"/>
      <c r="F2" s="126"/>
      <c r="G2" s="127"/>
      <c r="H2" s="128" t="s">
        <v>183</v>
      </c>
      <c r="I2" s="128"/>
      <c r="J2" s="121"/>
      <c r="K2" s="44" t="s">
        <v>190</v>
      </c>
      <c r="P2" s="121"/>
    </row>
    <row r="3" spans="1:16" s="123" customFormat="1" ht="4.5" customHeight="1" x14ac:dyDescent="0.15">
      <c r="A3" s="124"/>
      <c r="B3" s="129"/>
      <c r="C3" s="129"/>
      <c r="D3" s="129"/>
      <c r="E3" s="129"/>
      <c r="F3" s="130"/>
      <c r="G3" s="129"/>
      <c r="H3" s="131"/>
      <c r="I3" s="132"/>
      <c r="J3" s="121"/>
      <c r="K3" s="122"/>
      <c r="P3" s="121"/>
    </row>
    <row r="4" spans="1:16" s="46" customFormat="1" ht="18" customHeight="1" x14ac:dyDescent="0.15">
      <c r="A4" s="451" t="s">
        <v>210</v>
      </c>
      <c r="B4" s="449" t="s">
        <v>211</v>
      </c>
      <c r="C4" s="451" t="s">
        <v>343</v>
      </c>
      <c r="D4" s="451" t="s">
        <v>339</v>
      </c>
      <c r="E4" s="451" t="s">
        <v>332</v>
      </c>
      <c r="F4" s="451" t="s">
        <v>362</v>
      </c>
      <c r="G4" s="447" t="s">
        <v>331</v>
      </c>
      <c r="H4" s="448"/>
      <c r="I4" s="133"/>
      <c r="J4" s="134" t="s">
        <v>363</v>
      </c>
      <c r="K4" s="135"/>
    </row>
    <row r="5" spans="1:16" s="46" customFormat="1" ht="18" customHeight="1" x14ac:dyDescent="0.15">
      <c r="A5" s="452"/>
      <c r="B5" s="450"/>
      <c r="C5" s="452"/>
      <c r="D5" s="452"/>
      <c r="E5" s="452"/>
      <c r="F5" s="452"/>
      <c r="G5" s="136" t="s">
        <v>329</v>
      </c>
      <c r="H5" s="137" t="s">
        <v>330</v>
      </c>
      <c r="I5" s="138"/>
      <c r="J5" s="139" t="s">
        <v>316</v>
      </c>
      <c r="K5" s="135"/>
    </row>
    <row r="6" spans="1:16" ht="21.75" customHeight="1" x14ac:dyDescent="0.15">
      <c r="A6" s="140" t="s">
        <v>209</v>
      </c>
      <c r="B6" s="141" t="s">
        <v>299</v>
      </c>
      <c r="C6" s="142" t="s">
        <v>311</v>
      </c>
      <c r="D6" s="142" t="s">
        <v>342</v>
      </c>
      <c r="E6" s="143" t="s">
        <v>337</v>
      </c>
      <c r="F6" s="144"/>
      <c r="G6" s="145">
        <v>3300000</v>
      </c>
      <c r="H6" s="145">
        <v>3000000</v>
      </c>
      <c r="I6" s="146"/>
      <c r="J6" s="147" t="str">
        <f t="shared" ref="J6:J31" si="0">IF($B6=J$5,IF(300000&gt;=H6/F6,"ok","NG"),"")</f>
        <v/>
      </c>
      <c r="P6" s="43"/>
    </row>
    <row r="7" spans="1:16" ht="21.75" customHeight="1" x14ac:dyDescent="0.15">
      <c r="A7" s="140" t="s">
        <v>209</v>
      </c>
      <c r="B7" s="141" t="s">
        <v>300</v>
      </c>
      <c r="C7" s="142" t="s">
        <v>340</v>
      </c>
      <c r="D7" s="142" t="s">
        <v>341</v>
      </c>
      <c r="E7" s="143" t="s">
        <v>338</v>
      </c>
      <c r="F7" s="144"/>
      <c r="G7" s="145">
        <v>550000</v>
      </c>
      <c r="H7" s="145">
        <v>500000</v>
      </c>
      <c r="I7" s="146"/>
      <c r="J7" s="148" t="str">
        <f t="shared" si="0"/>
        <v/>
      </c>
      <c r="P7" s="43"/>
    </row>
    <row r="8" spans="1:16" ht="21.75" customHeight="1" x14ac:dyDescent="0.15">
      <c r="A8" s="140" t="s">
        <v>209</v>
      </c>
      <c r="B8" s="141" t="s">
        <v>303</v>
      </c>
      <c r="C8" s="142" t="s">
        <v>368</v>
      </c>
      <c r="D8" s="142" t="s">
        <v>342</v>
      </c>
      <c r="E8" s="143" t="s">
        <v>371</v>
      </c>
      <c r="F8" s="149">
        <v>10</v>
      </c>
      <c r="G8" s="145">
        <v>440000</v>
      </c>
      <c r="H8" s="145">
        <v>400000</v>
      </c>
      <c r="I8" s="146"/>
      <c r="J8" s="148" t="str">
        <f t="shared" si="0"/>
        <v>ok</v>
      </c>
      <c r="P8" s="43"/>
    </row>
    <row r="9" spans="1:16" ht="21.75" customHeight="1" x14ac:dyDescent="0.15">
      <c r="A9" s="140" t="s">
        <v>209</v>
      </c>
      <c r="B9" s="141" t="s">
        <v>303</v>
      </c>
      <c r="C9" s="142" t="s">
        <v>369</v>
      </c>
      <c r="D9" s="142" t="s">
        <v>342</v>
      </c>
      <c r="E9" s="143" t="s">
        <v>372</v>
      </c>
      <c r="F9" s="149">
        <v>3</v>
      </c>
      <c r="G9" s="145">
        <v>330000</v>
      </c>
      <c r="H9" s="145">
        <v>300000</v>
      </c>
      <c r="I9" s="146"/>
      <c r="J9" s="148" t="str">
        <f t="shared" si="0"/>
        <v>ok</v>
      </c>
      <c r="P9" s="43"/>
    </row>
    <row r="10" spans="1:16" ht="21.75" customHeight="1" x14ac:dyDescent="0.15">
      <c r="A10" s="140" t="s">
        <v>209</v>
      </c>
      <c r="B10" s="141" t="s">
        <v>303</v>
      </c>
      <c r="C10" s="142" t="s">
        <v>370</v>
      </c>
      <c r="D10" s="142" t="s">
        <v>342</v>
      </c>
      <c r="E10" s="143" t="s">
        <v>373</v>
      </c>
      <c r="F10" s="149">
        <v>1</v>
      </c>
      <c r="G10" s="145">
        <v>330000</v>
      </c>
      <c r="H10" s="145">
        <v>300000</v>
      </c>
      <c r="I10" s="146"/>
      <c r="J10" s="148" t="str">
        <f t="shared" si="0"/>
        <v>ok</v>
      </c>
      <c r="P10" s="43"/>
    </row>
    <row r="11" spans="1:16" ht="21.75" customHeight="1" x14ac:dyDescent="0.15">
      <c r="A11" s="23">
        <v>1</v>
      </c>
      <c r="B11" s="39"/>
      <c r="C11" s="24"/>
      <c r="D11" s="24"/>
      <c r="E11" s="24"/>
      <c r="F11" s="41"/>
      <c r="G11" s="25"/>
      <c r="H11" s="25"/>
      <c r="I11" s="151"/>
      <c r="J11" s="148" t="str">
        <f t="shared" si="0"/>
        <v/>
      </c>
      <c r="K11" s="55" t="s">
        <v>202</v>
      </c>
      <c r="P11" s="43"/>
    </row>
    <row r="12" spans="1:16" ht="21.75" customHeight="1" x14ac:dyDescent="0.15">
      <c r="A12" s="23">
        <v>2</v>
      </c>
      <c r="B12" s="39"/>
      <c r="C12" s="24"/>
      <c r="D12" s="24"/>
      <c r="E12" s="24"/>
      <c r="F12" s="41"/>
      <c r="G12" s="25"/>
      <c r="H12" s="25"/>
      <c r="I12" s="151"/>
      <c r="J12" s="148" t="str">
        <f t="shared" si="0"/>
        <v/>
      </c>
      <c r="K12" s="55"/>
      <c r="P12" s="43"/>
    </row>
    <row r="13" spans="1:16" ht="21.75" customHeight="1" x14ac:dyDescent="0.15">
      <c r="A13" s="23">
        <v>3</v>
      </c>
      <c r="B13" s="39"/>
      <c r="C13" s="24"/>
      <c r="D13" s="24"/>
      <c r="E13" s="24"/>
      <c r="F13" s="41"/>
      <c r="G13" s="25"/>
      <c r="H13" s="25"/>
      <c r="I13" s="151"/>
      <c r="J13" s="148" t="str">
        <f t="shared" si="0"/>
        <v/>
      </c>
      <c r="K13" s="55"/>
      <c r="P13" s="43"/>
    </row>
    <row r="14" spans="1:16" ht="21.75" customHeight="1" x14ac:dyDescent="0.15">
      <c r="A14" s="23">
        <v>4</v>
      </c>
      <c r="B14" s="39"/>
      <c r="C14" s="24"/>
      <c r="D14" s="24"/>
      <c r="E14" s="24"/>
      <c r="F14" s="41"/>
      <c r="G14" s="25"/>
      <c r="H14" s="25"/>
      <c r="I14" s="151"/>
      <c r="J14" s="148" t="str">
        <f t="shared" si="0"/>
        <v/>
      </c>
      <c r="K14" s="55"/>
      <c r="P14" s="43"/>
    </row>
    <row r="15" spans="1:16" ht="21.75" customHeight="1" x14ac:dyDescent="0.15">
      <c r="A15" s="23">
        <v>5</v>
      </c>
      <c r="B15" s="39"/>
      <c r="C15" s="24"/>
      <c r="D15" s="24"/>
      <c r="E15" s="24"/>
      <c r="F15" s="41"/>
      <c r="G15" s="25"/>
      <c r="H15" s="25"/>
      <c r="I15" s="151"/>
      <c r="J15" s="148" t="str">
        <f t="shared" si="0"/>
        <v/>
      </c>
      <c r="K15" s="55"/>
      <c r="P15" s="43"/>
    </row>
    <row r="16" spans="1:16" ht="21.75" customHeight="1" x14ac:dyDescent="0.15">
      <c r="A16" s="23">
        <v>6</v>
      </c>
      <c r="B16" s="39"/>
      <c r="C16" s="24"/>
      <c r="D16" s="24"/>
      <c r="E16" s="24"/>
      <c r="F16" s="41"/>
      <c r="G16" s="25"/>
      <c r="H16" s="25"/>
      <c r="I16" s="151"/>
      <c r="J16" s="148" t="str">
        <f t="shared" si="0"/>
        <v/>
      </c>
      <c r="K16" s="55"/>
      <c r="P16" s="43"/>
    </row>
    <row r="17" spans="1:16" ht="21.75" customHeight="1" x14ac:dyDescent="0.15">
      <c r="A17" s="23">
        <v>7</v>
      </c>
      <c r="B17" s="39"/>
      <c r="C17" s="26"/>
      <c r="D17" s="26"/>
      <c r="E17" s="26"/>
      <c r="F17" s="42"/>
      <c r="G17" s="25"/>
      <c r="H17" s="25"/>
      <c r="I17" s="151"/>
      <c r="J17" s="148" t="str">
        <f t="shared" si="0"/>
        <v/>
      </c>
      <c r="K17" s="55"/>
      <c r="P17" s="43"/>
    </row>
    <row r="18" spans="1:16" ht="21.75" customHeight="1" x14ac:dyDescent="0.15">
      <c r="A18" s="23">
        <v>8</v>
      </c>
      <c r="B18" s="39"/>
      <c r="C18" s="26"/>
      <c r="D18" s="26"/>
      <c r="E18" s="26"/>
      <c r="F18" s="42"/>
      <c r="G18" s="25"/>
      <c r="H18" s="25"/>
      <c r="I18" s="151"/>
      <c r="J18" s="148" t="str">
        <f t="shared" si="0"/>
        <v/>
      </c>
      <c r="K18" s="55"/>
      <c r="P18" s="43"/>
    </row>
    <row r="19" spans="1:16" ht="21.75" customHeight="1" x14ac:dyDescent="0.15">
      <c r="A19" s="23">
        <v>9</v>
      </c>
      <c r="B19" s="39"/>
      <c r="C19" s="26"/>
      <c r="D19" s="26"/>
      <c r="E19" s="26"/>
      <c r="F19" s="42"/>
      <c r="G19" s="27"/>
      <c r="H19" s="27"/>
      <c r="I19" s="152"/>
      <c r="J19" s="148" t="str">
        <f t="shared" si="0"/>
        <v/>
      </c>
      <c r="K19" s="55"/>
      <c r="P19" s="43"/>
    </row>
    <row r="20" spans="1:16" ht="21.75" customHeight="1" x14ac:dyDescent="0.15">
      <c r="A20" s="23">
        <v>10</v>
      </c>
      <c r="B20" s="39"/>
      <c r="C20" s="26"/>
      <c r="D20" s="26"/>
      <c r="E20" s="26"/>
      <c r="F20" s="42"/>
      <c r="G20" s="27"/>
      <c r="H20" s="27"/>
      <c r="I20" s="152"/>
      <c r="J20" s="148" t="str">
        <f t="shared" si="0"/>
        <v/>
      </c>
      <c r="K20" s="55"/>
      <c r="P20" s="43"/>
    </row>
    <row r="21" spans="1:16" ht="21.75" customHeight="1" x14ac:dyDescent="0.15">
      <c r="A21" s="23">
        <v>11</v>
      </c>
      <c r="B21" s="39"/>
      <c r="C21" s="26"/>
      <c r="D21" s="26"/>
      <c r="E21" s="26"/>
      <c r="F21" s="42"/>
      <c r="G21" s="27"/>
      <c r="H21" s="27"/>
      <c r="I21" s="152"/>
      <c r="J21" s="148" t="str">
        <f t="shared" si="0"/>
        <v/>
      </c>
      <c r="K21" s="55"/>
      <c r="P21" s="43"/>
    </row>
    <row r="22" spans="1:16" ht="21.75" customHeight="1" x14ac:dyDescent="0.15">
      <c r="A22" s="23">
        <v>12</v>
      </c>
      <c r="B22" s="39"/>
      <c r="C22" s="26"/>
      <c r="D22" s="26"/>
      <c r="E22" s="26"/>
      <c r="F22" s="42"/>
      <c r="G22" s="25"/>
      <c r="H22" s="25"/>
      <c r="I22" s="151"/>
      <c r="J22" s="148" t="str">
        <f t="shared" si="0"/>
        <v/>
      </c>
      <c r="K22" s="55"/>
      <c r="P22" s="43"/>
    </row>
    <row r="23" spans="1:16" ht="21.75" customHeight="1" x14ac:dyDescent="0.15">
      <c r="A23" s="23">
        <v>13</v>
      </c>
      <c r="B23" s="39"/>
      <c r="C23" s="26"/>
      <c r="D23" s="26"/>
      <c r="E23" s="26"/>
      <c r="F23" s="42"/>
      <c r="G23" s="25"/>
      <c r="H23" s="25"/>
      <c r="I23" s="151"/>
      <c r="J23" s="148" t="str">
        <f t="shared" si="0"/>
        <v/>
      </c>
      <c r="K23" s="55"/>
      <c r="P23" s="43"/>
    </row>
    <row r="24" spans="1:16" ht="21.75" customHeight="1" x14ac:dyDescent="0.15">
      <c r="A24" s="23">
        <v>14</v>
      </c>
      <c r="B24" s="39"/>
      <c r="C24" s="26"/>
      <c r="D24" s="26"/>
      <c r="E24" s="26"/>
      <c r="F24" s="42"/>
      <c r="G24" s="25"/>
      <c r="H24" s="25"/>
      <c r="I24" s="151"/>
      <c r="J24" s="148" t="str">
        <f t="shared" si="0"/>
        <v/>
      </c>
      <c r="K24" s="55"/>
      <c r="P24" s="43"/>
    </row>
    <row r="25" spans="1:16" ht="21.75" customHeight="1" x14ac:dyDescent="0.15">
      <c r="A25" s="23">
        <v>15</v>
      </c>
      <c r="B25" s="39"/>
      <c r="C25" s="26"/>
      <c r="D25" s="26"/>
      <c r="E25" s="26"/>
      <c r="F25" s="42"/>
      <c r="G25" s="25"/>
      <c r="H25" s="25"/>
      <c r="I25" s="151"/>
      <c r="J25" s="148" t="str">
        <f t="shared" si="0"/>
        <v/>
      </c>
      <c r="K25" s="55"/>
      <c r="P25" s="43"/>
    </row>
    <row r="26" spans="1:16" ht="21.75" customHeight="1" x14ac:dyDescent="0.15">
      <c r="A26" s="23">
        <v>16</v>
      </c>
      <c r="B26" s="39"/>
      <c r="C26" s="26"/>
      <c r="D26" s="26"/>
      <c r="E26" s="26"/>
      <c r="F26" s="42"/>
      <c r="G26" s="27"/>
      <c r="H26" s="27"/>
      <c r="I26" s="152"/>
      <c r="J26" s="148" t="str">
        <f t="shared" si="0"/>
        <v/>
      </c>
      <c r="K26" s="55"/>
      <c r="P26" s="43"/>
    </row>
    <row r="27" spans="1:16" ht="21.75" customHeight="1" x14ac:dyDescent="0.15">
      <c r="A27" s="23">
        <v>17</v>
      </c>
      <c r="B27" s="39"/>
      <c r="C27" s="26"/>
      <c r="D27" s="26"/>
      <c r="E27" s="26"/>
      <c r="F27" s="42"/>
      <c r="G27" s="27"/>
      <c r="H27" s="27"/>
      <c r="I27" s="152"/>
      <c r="J27" s="148" t="str">
        <f t="shared" si="0"/>
        <v/>
      </c>
      <c r="K27" s="55"/>
      <c r="P27" s="43"/>
    </row>
    <row r="28" spans="1:16" ht="21.75" customHeight="1" x14ac:dyDescent="0.15">
      <c r="A28" s="23">
        <v>18</v>
      </c>
      <c r="B28" s="39"/>
      <c r="C28" s="26"/>
      <c r="D28" s="26"/>
      <c r="E28" s="26"/>
      <c r="F28" s="42"/>
      <c r="G28" s="27"/>
      <c r="H28" s="27"/>
      <c r="I28" s="152"/>
      <c r="J28" s="148" t="str">
        <f t="shared" si="0"/>
        <v/>
      </c>
      <c r="K28" s="55"/>
      <c r="P28" s="43"/>
    </row>
    <row r="29" spans="1:16" ht="21.75" customHeight="1" x14ac:dyDescent="0.15">
      <c r="A29" s="23">
        <v>19</v>
      </c>
      <c r="B29" s="39"/>
      <c r="C29" s="26"/>
      <c r="D29" s="26"/>
      <c r="E29" s="26"/>
      <c r="F29" s="42"/>
      <c r="G29" s="27"/>
      <c r="H29" s="27"/>
      <c r="I29" s="152"/>
      <c r="J29" s="148" t="str">
        <f t="shared" si="0"/>
        <v/>
      </c>
      <c r="K29" s="55"/>
      <c r="P29" s="43"/>
    </row>
    <row r="30" spans="1:16" ht="21.75" customHeight="1" x14ac:dyDescent="0.15">
      <c r="A30" s="28">
        <v>20</v>
      </c>
      <c r="B30" s="39"/>
      <c r="C30" s="24"/>
      <c r="D30" s="24"/>
      <c r="E30" s="24"/>
      <c r="F30" s="41"/>
      <c r="G30" s="27"/>
      <c r="H30" s="27"/>
      <c r="I30" s="152"/>
      <c r="J30" s="148" t="str">
        <f t="shared" si="0"/>
        <v/>
      </c>
      <c r="P30" s="43"/>
    </row>
    <row r="31" spans="1:16" ht="1.5" customHeight="1" thickBot="1" x14ac:dyDescent="0.2">
      <c r="A31" s="153"/>
      <c r="B31" s="150"/>
      <c r="C31" s="154"/>
      <c r="D31" s="154"/>
      <c r="E31" s="154"/>
      <c r="F31" s="155"/>
      <c r="G31" s="156"/>
      <c r="H31" s="157"/>
      <c r="I31" s="157"/>
      <c r="J31" s="148" t="str">
        <f t="shared" si="0"/>
        <v/>
      </c>
      <c r="P31" s="43"/>
    </row>
    <row r="32" spans="1:16" ht="23.25" customHeight="1" thickTop="1" thickBot="1" x14ac:dyDescent="0.2">
      <c r="A32" s="158"/>
      <c r="C32" s="159"/>
      <c r="D32" s="159"/>
      <c r="E32" s="159"/>
      <c r="F32" s="160"/>
      <c r="G32" s="161"/>
      <c r="H32" s="162">
        <f>SUM(H11:H30)</f>
        <v>0</v>
      </c>
      <c r="I32" s="152"/>
      <c r="P32" s="43"/>
    </row>
    <row r="33" spans="1:16" ht="16.5" customHeight="1" thickTop="1" x14ac:dyDescent="0.15">
      <c r="A33" s="163"/>
      <c r="B33" s="164" t="s">
        <v>336</v>
      </c>
      <c r="C33" s="165"/>
      <c r="D33" s="165"/>
      <c r="E33" s="165"/>
      <c r="F33" s="126"/>
      <c r="G33" s="166"/>
      <c r="H33" s="152"/>
      <c r="I33" s="152"/>
      <c r="P33" s="43"/>
    </row>
    <row r="34" spans="1:16" ht="16.5" customHeight="1" x14ac:dyDescent="0.15">
      <c r="B34" s="163" t="s">
        <v>333</v>
      </c>
      <c r="C34" s="127"/>
      <c r="D34" s="127"/>
      <c r="E34" s="127"/>
      <c r="F34" s="126"/>
      <c r="G34" s="127"/>
      <c r="H34" s="168"/>
      <c r="I34" s="168"/>
      <c r="K34" s="55"/>
    </row>
    <row r="35" spans="1:16" ht="16.5" customHeight="1" x14ac:dyDescent="0.15">
      <c r="B35" s="163" t="s">
        <v>334</v>
      </c>
      <c r="C35" s="127"/>
      <c r="D35" s="127"/>
      <c r="E35" s="127"/>
      <c r="F35" s="126"/>
      <c r="G35" s="127"/>
      <c r="H35" s="168"/>
      <c r="I35" s="168"/>
      <c r="K35" s="55"/>
    </row>
    <row r="36" spans="1:16" ht="16.5" customHeight="1" x14ac:dyDescent="0.15">
      <c r="B36" s="163" t="s">
        <v>335</v>
      </c>
      <c r="C36" s="127"/>
      <c r="D36" s="127"/>
      <c r="E36" s="127"/>
      <c r="F36" s="126"/>
      <c r="G36" s="127"/>
      <c r="H36" s="168"/>
      <c r="I36" s="168"/>
      <c r="K36" s="55"/>
    </row>
    <row r="37" spans="1:16" ht="22.5" customHeight="1" x14ac:dyDescent="0.15">
      <c r="C37" s="169"/>
      <c r="D37" s="169"/>
      <c r="E37" s="169"/>
      <c r="G37" s="170"/>
      <c r="H37" s="170"/>
      <c r="I37" s="170"/>
      <c r="K37" s="55"/>
    </row>
    <row r="38" spans="1:16" ht="22.5" customHeight="1" x14ac:dyDescent="0.15">
      <c r="A38" s="171" t="s">
        <v>201</v>
      </c>
      <c r="B38" s="45"/>
      <c r="G38" s="43" t="s">
        <v>299</v>
      </c>
      <c r="H38" s="172">
        <f ca="1">SUMIF($B$11:$B$31,"①システム構築費",$H$11:$H$30)</f>
        <v>0</v>
      </c>
      <c r="I38" s="173"/>
    </row>
    <row r="39" spans="1:16" ht="22.5" customHeight="1" x14ac:dyDescent="0.15">
      <c r="A39" s="174" t="s">
        <v>299</v>
      </c>
      <c r="B39" s="175"/>
      <c r="G39" s="43" t="s">
        <v>300</v>
      </c>
      <c r="H39" s="172">
        <f ca="1">SUMIF($B$11:$B$31,"②広告宣伝・販売促進",$H$11:$H$30)</f>
        <v>0</v>
      </c>
      <c r="I39" s="173"/>
    </row>
    <row r="40" spans="1:16" ht="22.5" customHeight="1" x14ac:dyDescent="0.15">
      <c r="A40" s="174" t="s">
        <v>300</v>
      </c>
      <c r="B40" s="175"/>
      <c r="G40" s="43" t="s">
        <v>301</v>
      </c>
      <c r="H40" s="172">
        <f ca="1">SUMIF($B$11:$B$31,"③専門家経費",$H$11:$H$30)</f>
        <v>0</v>
      </c>
      <c r="I40" s="173"/>
    </row>
    <row r="41" spans="1:16" ht="22.5" customHeight="1" x14ac:dyDescent="0.15">
      <c r="A41" s="174" t="s">
        <v>301</v>
      </c>
      <c r="B41" s="175"/>
      <c r="G41" s="43" t="s">
        <v>302</v>
      </c>
      <c r="H41" s="172">
        <f ca="1">SUMIF($B$11:$B$31,"④新商品開発費",$H$11:$H$30)</f>
        <v>0</v>
      </c>
      <c r="I41" s="173"/>
    </row>
    <row r="42" spans="1:16" ht="22.5" customHeight="1" x14ac:dyDescent="0.15">
      <c r="A42" s="174" t="s">
        <v>302</v>
      </c>
      <c r="B42" s="175"/>
      <c r="G42" s="43" t="s">
        <v>303</v>
      </c>
      <c r="H42" s="172">
        <f ca="1">SUMIF($B$11:$B$31,"⑤-１備品購入費",$H$11:$H$30)</f>
        <v>0</v>
      </c>
      <c r="I42" s="173"/>
    </row>
    <row r="43" spans="1:16" ht="22.5" customHeight="1" x14ac:dyDescent="0.15">
      <c r="A43" s="174" t="s">
        <v>303</v>
      </c>
      <c r="B43" s="175"/>
      <c r="G43" s="43" t="s">
        <v>304</v>
      </c>
      <c r="H43" s="172">
        <f ca="1">SUMIF($B$11:$B$31,"⑤-２備品購入費（PC等の汎用機器）",$H$11:$H$30)</f>
        <v>0</v>
      </c>
      <c r="I43" s="173"/>
    </row>
    <row r="44" spans="1:16" ht="22.5" customHeight="1" x14ac:dyDescent="0.15">
      <c r="A44" s="174" t="s">
        <v>304</v>
      </c>
      <c r="B44" s="175"/>
      <c r="G44" s="43" t="s">
        <v>305</v>
      </c>
      <c r="H44" s="172">
        <f ca="1">SUMIF($B$11:$B$31,"⑥借料",$H$11:$H$30)</f>
        <v>0</v>
      </c>
      <c r="I44" s="173"/>
    </row>
    <row r="45" spans="1:16" ht="22.5" customHeight="1" x14ac:dyDescent="0.15">
      <c r="A45" s="174" t="s">
        <v>305</v>
      </c>
      <c r="B45" s="175"/>
      <c r="G45" s="43" t="s">
        <v>306</v>
      </c>
      <c r="H45" s="172">
        <f ca="1">SUMIF($B$11:$B$31,"⑦クラウドサービス利用費",$H$11:$H$30)</f>
        <v>0</v>
      </c>
      <c r="I45" s="173"/>
    </row>
    <row r="46" spans="1:16" ht="22.5" customHeight="1" x14ac:dyDescent="0.15">
      <c r="A46" s="174" t="s">
        <v>306</v>
      </c>
      <c r="B46" s="175"/>
      <c r="G46" s="43" t="s">
        <v>307</v>
      </c>
      <c r="H46" s="172">
        <f ca="1">SUMIF($B$11:$B$31,"⑧車両購入費",$H$11:$H$30)</f>
        <v>0</v>
      </c>
      <c r="I46" s="173"/>
    </row>
    <row r="47" spans="1:16" ht="22.5" customHeight="1" x14ac:dyDescent="0.15">
      <c r="A47" s="174" t="s">
        <v>307</v>
      </c>
      <c r="B47" s="175"/>
      <c r="G47" s="43" t="s">
        <v>308</v>
      </c>
      <c r="H47" s="172">
        <f ca="1">SUMIF($B$11:$B$31,"⑨運搬費",$H$11:$H$30)</f>
        <v>0</v>
      </c>
      <c r="I47" s="173"/>
    </row>
    <row r="48" spans="1:16" ht="22.5" customHeight="1" x14ac:dyDescent="0.15">
      <c r="A48" s="174" t="s">
        <v>308</v>
      </c>
      <c r="B48" s="175"/>
      <c r="G48" s="43" t="s">
        <v>309</v>
      </c>
      <c r="H48" s="172">
        <f ca="1">SUMIF($B$11:$B$31,"⑩施設・設備処分費",$H$11:$H$30)</f>
        <v>0</v>
      </c>
      <c r="I48" s="173"/>
    </row>
    <row r="49" spans="1:9" ht="22.5" customHeight="1" x14ac:dyDescent="0.15">
      <c r="A49" s="174" t="s">
        <v>309</v>
      </c>
      <c r="B49" s="175"/>
      <c r="G49" s="43" t="s">
        <v>310</v>
      </c>
      <c r="H49" s="172">
        <f ca="1">SUMIF($B$11:$B$31,"⑪委託・外注費",$H$11:$H$30)</f>
        <v>0</v>
      </c>
      <c r="I49" s="173"/>
    </row>
    <row r="50" spans="1:9" ht="22.5" customHeight="1" x14ac:dyDescent="0.15">
      <c r="A50" s="174" t="s">
        <v>310</v>
      </c>
      <c r="B50" s="175"/>
    </row>
    <row r="51" spans="1:9" ht="22.5" customHeight="1" x14ac:dyDescent="0.15">
      <c r="A51" s="174"/>
      <c r="B51" s="175"/>
    </row>
    <row r="52" spans="1:9" ht="8.25" customHeight="1" x14ac:dyDescent="0.15">
      <c r="A52" s="176"/>
      <c r="B52" s="46"/>
    </row>
  </sheetData>
  <sheetProtection sheet="1" insertRows="0"/>
  <mergeCells count="9">
    <mergeCell ref="A1:H1"/>
    <mergeCell ref="C2:E2"/>
    <mergeCell ref="G4:H4"/>
    <mergeCell ref="B4:B5"/>
    <mergeCell ref="A4:A5"/>
    <mergeCell ref="C4:C5"/>
    <mergeCell ref="E4:E5"/>
    <mergeCell ref="D4:D5"/>
    <mergeCell ref="F4:F5"/>
  </mergeCells>
  <phoneticPr fontId="1"/>
  <conditionalFormatting sqref="F6:F10 A11:I31">
    <cfRule type="expression" dxfId="5" priority="28">
      <formula>$J6="NG"</formula>
    </cfRule>
  </conditionalFormatting>
  <conditionalFormatting sqref="F6:F31">
    <cfRule type="expression" dxfId="4" priority="2">
      <formula>$B6&lt;&gt;"⑤-１備品購入費"</formula>
    </cfRule>
  </conditionalFormatting>
  <dataValidations count="2">
    <dataValidation type="list" allowBlank="1" showInputMessage="1" showErrorMessage="1" sqref="B6:B10" xr:uid="{00000000-0002-0000-0300-000000000000}">
      <formula1>$A$39:$A$50</formula1>
    </dataValidation>
    <dataValidation type="list" allowBlank="1" showInputMessage="1" showErrorMessage="1" prompt="プルダウンから選択" sqref="B11:B31" xr:uid="{00000000-0002-0000-0300-000001000000}">
      <formula1>$A$39:$A$50</formula1>
    </dataValidation>
  </dataValidations>
  <printOptions horizontalCentered="1"/>
  <pageMargins left="0.78740157480314965" right="0.78740157480314965" top="0.98425196850393704" bottom="0.78740157480314965"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30</vt:i4>
      </vt:variant>
    </vt:vector>
  </HeadingPairs>
  <TitlesOfParts>
    <vt:vector size="42" baseType="lpstr">
      <vt:lpstr>1号-1_申請書</vt:lpstr>
      <vt:lpstr>1号-2_企業概要</vt:lpstr>
      <vt:lpstr>1号-3_事業計画</vt:lpstr>
      <vt:lpstr>事業計画記入例（①新業種）</vt:lpstr>
      <vt:lpstr>事業計画記入例（②新事業）</vt:lpstr>
      <vt:lpstr>事業計画記入例（③新市場）</vt:lpstr>
      <vt:lpstr>別紙１_宣誓・同意書</vt:lpstr>
      <vt:lpstr>別紙2_役員等名簿</vt:lpstr>
      <vt:lpstr>別紙3_経費明細</vt:lpstr>
      <vt:lpstr>1号-4</vt:lpstr>
      <vt:lpstr>チェックリスト</vt:lpstr>
      <vt:lpstr>業種リスト</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'1号-1_申請書'!Print_Area</vt:lpstr>
      <vt:lpstr>'1号-2_企業概要'!Print_Area</vt:lpstr>
      <vt:lpstr>'1号-3_事業計画'!Print_Area</vt:lpstr>
      <vt:lpstr>'1号-4'!Print_Area</vt:lpstr>
      <vt:lpstr>チェックリスト!Print_Area</vt:lpstr>
      <vt:lpstr>'事業計画記入例（①新業種）'!Print_Area</vt:lpstr>
      <vt:lpstr>'事業計画記入例（②新事業）'!Print_Area</vt:lpstr>
      <vt:lpstr>'事業計画記入例（③新市場）'!Print_Area</vt:lpstr>
      <vt:lpstr>別紙１_宣誓・同意書!Print_Area</vt:lpstr>
      <vt:lpstr>別紙2_役員等名簿!Print_Area</vt:lpstr>
      <vt:lpstr>別紙3_経費明細!Print_Area</vt:lpstr>
      <vt:lpstr>P医療・福祉</vt:lpstr>
      <vt:lpstr>Q複合サービス事業</vt:lpstr>
      <vt:lpstr>Rサービス業※他に分類されないもの</vt:lpstr>
      <vt:lpstr>S公務※他に分類されるものを除く</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岩井　貴一</cp:lastModifiedBy>
  <cp:lastPrinted>2025-03-21T01:15:51Z</cp:lastPrinted>
  <dcterms:created xsi:type="dcterms:W3CDTF">2022-03-18T10:19:03Z</dcterms:created>
  <dcterms:modified xsi:type="dcterms:W3CDTF">2025-04-28T05:04:04Z</dcterms:modified>
</cp:coreProperties>
</file>