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15" activeTab="0"/>
  </bookViews>
  <sheets>
    <sheet name="経営自己診断表" sheetId="1" r:id="rId1"/>
  </sheets>
  <definedNames/>
  <calcPr fullCalcOnLoad="1"/>
</workbook>
</file>

<file path=xl/sharedStrings.xml><?xml version="1.0" encoding="utf-8"?>
<sst xmlns="http://schemas.openxmlformats.org/spreadsheetml/2006/main" count="313" uniqueCount="293">
  <si>
    <t>　　　　様式-1　　　建設業財務分析用紙　</t>
  </si>
  <si>
    <t>①業種：　　　　　　　　　　　　　②本店所在地：　　　　　　　　　　　　　　　　　　　　　　　　③TEL：　　　　　　　　　　　　④FAX：　　　　　　　　　⑤資本金：　　　　　　　　　　⑥代表：　　　　　　　　　　　　⑦創業：　　　　　　　⑧設立：　　　　　　　</t>
  </si>
  <si>
    <t>　　　（第28期：H23.3、第29期：H24.3、第30期：H25.3）</t>
  </si>
  <si>
    <t>⑨主要事業所：　　　　　　　　　　　　　　　　　　　　　　　　　　　⑩取引銀行：　　　銀行　　支店　　　　⑪主要顧客：</t>
  </si>
  <si>
    <t>作成月日：</t>
  </si>
  <si>
    <t>作成者：</t>
  </si>
  <si>
    <t>１．貸借対照表  　</t>
  </si>
  <si>
    <t>２．損益計算書  　</t>
  </si>
  <si>
    <t>３．キャッシュフロー計算書  　</t>
  </si>
  <si>
    <t>金額：千円</t>
  </si>
  <si>
    <t>５．売上状況（主要顧客・主要商品）</t>
  </si>
  <si>
    <t>①H23.3期</t>
  </si>
  <si>
    <t>比率</t>
  </si>
  <si>
    <t>②H24.3期</t>
  </si>
  <si>
    <t>前年比</t>
  </si>
  <si>
    <t>③=②-①</t>
  </si>
  <si>
    <t>④H25.3期</t>
  </si>
  <si>
    <t>⑤=④-②</t>
  </si>
  <si>
    <t>⑥H23.3期</t>
  </si>
  <si>
    <t>⑦H24.3期</t>
  </si>
  <si>
    <t>⑧=⑦-⑥</t>
  </si>
  <si>
    <t>⑨H25.3期</t>
  </si>
  <si>
    <t>⑩=⑨-⑦</t>
  </si>
  <si>
    <t>⑪H24.3期</t>
  </si>
  <si>
    <t>⑫H25.3期</t>
  </si>
  <si>
    <t>⑬=⑪+⑫</t>
  </si>
  <si>
    <t>　主要顧客</t>
  </si>
  <si>
    <t>　主要商品・製品</t>
  </si>
  <si>
    <t>①H23.3</t>
  </si>
  <si>
    <t>②H24.3</t>
  </si>
  <si>
    <t>前期比</t>
  </si>
  <si>
    <t>③H25.3</t>
  </si>
  <si>
    <t>　問題・課題、特記事項等</t>
  </si>
  <si>
    <t>　　現金及び預金</t>
  </si>
  <si>
    <t xml:space="preserve">A.売上高（完成工事高、兼業売上高） </t>
  </si>
  <si>
    <t>(1)当期純利益　（＋）</t>
  </si>
  <si>
    <t>　　受取手形、完成工事未収金</t>
  </si>
  <si>
    <t xml:space="preserve"> ①期首棚卸高</t>
  </si>
  <si>
    <t>(2)非資金の費用項目</t>
  </si>
  <si>
    <t>　　売掛金、未成工事支出金</t>
  </si>
  <si>
    <t xml:space="preserve"> ②期首仕掛品棚卸高</t>
  </si>
  <si>
    <t xml:space="preserve">  ①減価償却費　（＋）</t>
  </si>
  <si>
    <t>　　有価証券等</t>
  </si>
  <si>
    <t>　　材料費</t>
  </si>
  <si>
    <t xml:space="preserve">  ②諸引当金の増加（＋）、減少（－）額</t>
  </si>
  <si>
    <t xml:space="preserve"> ①当座資産</t>
  </si>
  <si>
    <t>　　運賃、荷造費</t>
  </si>
  <si>
    <t>(3)回収・支払サイト</t>
  </si>
  <si>
    <t>　　製品・商品・貯蔵品</t>
  </si>
  <si>
    <t>　　外注加工費、外注工賃</t>
  </si>
  <si>
    <t xml:space="preserve">  ①受取手形の増加（－）、減少（＋）額</t>
  </si>
  <si>
    <t>　　仕掛品・仕掛工事</t>
  </si>
  <si>
    <t>　　給与、賞与、手当等</t>
  </si>
  <si>
    <t xml:space="preserve">  ②売掛金の増加（－）、減少（＋）額</t>
  </si>
  <si>
    <t>　　原材料</t>
  </si>
  <si>
    <t>　　法定福利費・福利厚生費</t>
  </si>
  <si>
    <t xml:space="preserve">  ③棚卸資産の増加（－）、減少（＋）額</t>
  </si>
  <si>
    <t xml:space="preserve"> ②棚卸資産</t>
  </si>
  <si>
    <t>　　減価償却費</t>
  </si>
  <si>
    <t xml:space="preserve">  ④その他流動資産の増加（－）、減少（＋）額</t>
  </si>
  <si>
    <t>　　前渡金・前払費用</t>
  </si>
  <si>
    <t>　　消耗品費・修繕費</t>
  </si>
  <si>
    <t xml:space="preserve">  ⑤支払手形の増加（＋）、減少（－）額</t>
  </si>
  <si>
    <t>　　短期貸付金</t>
  </si>
  <si>
    <t xml:space="preserve">　　電力料・光熱費    </t>
  </si>
  <si>
    <t xml:space="preserve">  ⑥買掛金の増加（＋）、減少（－）額</t>
  </si>
  <si>
    <t>　その他</t>
  </si>
  <si>
    <t>　　未収金・仮払金・立替金</t>
  </si>
  <si>
    <t>　　公租公課</t>
  </si>
  <si>
    <t xml:space="preserve">  ⑦前受金の増加（＋）、減少（－）額</t>
  </si>
  <si>
    <t>　　計</t>
  </si>
  <si>
    <t>　　その他</t>
  </si>
  <si>
    <t>　　保険料・手数料</t>
  </si>
  <si>
    <t xml:space="preserve">  ⑧その他流動負債の増加（＋）、減少（－）額</t>
  </si>
  <si>
    <t xml:space="preserve"> ③その他流動資産</t>
  </si>
  <si>
    <t>　 　リース料、賃借料</t>
  </si>
  <si>
    <t xml:space="preserve">  ⑨その他固定負債の増加（＋）、減少（－）額</t>
  </si>
  <si>
    <t>６．金融機関別長期+短期借入金残高　</t>
  </si>
  <si>
    <t>金額：千円、（　　）比率％</t>
  </si>
  <si>
    <r>
      <t xml:space="preserve">７．主要設備投資状況   </t>
    </r>
    <r>
      <rPr>
        <sz val="10"/>
        <rFont val="ＭＳ Ｐゴシック"/>
        <family val="3"/>
      </rPr>
      <t>(第28期～第30期）</t>
    </r>
  </si>
  <si>
    <t xml:space="preserve"> ④貸倒引当金</t>
  </si>
  <si>
    <t>　　地代、その他製造経費</t>
  </si>
  <si>
    <t xml:space="preserve">  ⑩利益処分による役員賞与の支払（－）額</t>
  </si>
  <si>
    <t>　金融機関</t>
  </si>
  <si>
    <t>　設備名</t>
  </si>
  <si>
    <t>　主仕様・ﾒｰｶｰ</t>
  </si>
  <si>
    <t>導入年月</t>
  </si>
  <si>
    <t>金額</t>
  </si>
  <si>
    <t>投資目的</t>
  </si>
  <si>
    <t>　投資の考え方</t>
  </si>
  <si>
    <t>A.流動資産 ①+②+③+④</t>
  </si>
  <si>
    <t>　　雑費</t>
  </si>
  <si>
    <t>Ａ．営業活動によるキャッシュフローの合計</t>
  </si>
  <si>
    <t>①</t>
  </si>
  <si>
    <t>　　建物・構築物</t>
  </si>
  <si>
    <t xml:space="preserve"> ③当期工事等総費用</t>
  </si>
  <si>
    <t xml:space="preserve">  ①有価証券の購入（－）、売却（＋）額</t>
  </si>
  <si>
    <t>②</t>
  </si>
  <si>
    <t>　　機械及び装置</t>
  </si>
  <si>
    <t xml:space="preserve"> ④期末仕掛品棚卸高</t>
  </si>
  <si>
    <t xml:space="preserve">  ②短期貸付金の貸付（－）、回収（＋）額</t>
  </si>
  <si>
    <t>③</t>
  </si>
  <si>
    <t>　　工具、器具及び備品</t>
  </si>
  <si>
    <t xml:space="preserve"> ⑤当期工事等原価 ②+③-④</t>
  </si>
  <si>
    <t xml:space="preserve">  ③土地の購入（－）、売却（＋）額</t>
  </si>
  <si>
    <t>④</t>
  </si>
  <si>
    <t>　　車両運搬具</t>
  </si>
  <si>
    <t xml:space="preserve"> ⑥期末棚卸高</t>
  </si>
  <si>
    <t xml:space="preserve">  ④減価償却資産の増加（－）、減少（＋）額</t>
  </si>
  <si>
    <t>⑤</t>
  </si>
  <si>
    <t>　　その他、減価償却累計額</t>
  </si>
  <si>
    <t>B.売上原価　①+⑤-⑥</t>
  </si>
  <si>
    <t xml:space="preserve">  ⑤建設仮勘定の増加（－）、減少（＋）額</t>
  </si>
  <si>
    <t>⑥</t>
  </si>
  <si>
    <t xml:space="preserve"> ⑤有形固定償却資産</t>
  </si>
  <si>
    <t>C.売上総利益　A－B</t>
  </si>
  <si>
    <t xml:space="preserve">  ⑥無形固定資産の増加（－）、減少（＋）額</t>
  </si>
  <si>
    <t>⑦</t>
  </si>
  <si>
    <t>　　土地</t>
  </si>
  <si>
    <t>　　役員報酬</t>
  </si>
  <si>
    <t xml:space="preserve">  ⑦投資有価証券の購入（－）、売却（＋）額</t>
  </si>
  <si>
    <t>⑧その他</t>
  </si>
  <si>
    <t>　　建設仮勘定</t>
  </si>
  <si>
    <t>　　給料手当・賞与・退職金</t>
  </si>
  <si>
    <t xml:space="preserve">  ⑧長期貸付金の貸付（－）、回収（＋）額</t>
  </si>
  <si>
    <t>　　計（金額）</t>
  </si>
  <si>
    <t>　　リース資産</t>
  </si>
  <si>
    <t xml:space="preserve">  ⑨その他固定資産の増加（－）、減少（＋）額</t>
  </si>
  <si>
    <t>　　計（指数）</t>
  </si>
  <si>
    <t xml:space="preserve"> ⑥その他有形固定資産</t>
  </si>
  <si>
    <t>　　その他人件費</t>
  </si>
  <si>
    <t xml:space="preserve">  ⑩繰延資産の増加（－）、減少（＋）額</t>
  </si>
  <si>
    <t>　金融債務返済等に関する考え方、課題等</t>
  </si>
  <si>
    <t>　　ソフトウエア</t>
  </si>
  <si>
    <t xml:space="preserve"> ⑦人件費</t>
  </si>
  <si>
    <t>Ｂ．投資活動によるキャッシュフローの合計</t>
  </si>
  <si>
    <t>　　営業権、のれん資産</t>
  </si>
  <si>
    <t>　　運賃</t>
  </si>
  <si>
    <t>Ｃ．フリーキャッシュフローの合計（Ａ＋Ｂ）</t>
  </si>
  <si>
    <t>　　特許権</t>
  </si>
  <si>
    <t>　　旅費交通費</t>
  </si>
  <si>
    <t xml:space="preserve">  ①短期借入金の増加（＋）、減少（－）額</t>
  </si>
  <si>
    <t>　　電話加入権、その他</t>
  </si>
  <si>
    <t>　　接待交際費</t>
  </si>
  <si>
    <t xml:space="preserve">  ②長期借入金の増加（＋）、減少（－）額</t>
  </si>
  <si>
    <t xml:space="preserve"> ⑦無形固定資産</t>
  </si>
  <si>
    <t>　　通信費</t>
  </si>
  <si>
    <t xml:space="preserve">  ③社債の増加（＋）、返済（－）額</t>
  </si>
  <si>
    <t>投資目的　Ａ：増産　Ｂ：合理化　Ｃ：品質向上　Ｄ：省エネ　Ｅ：環境　Ｆ：温暖化対策　Ｇ：安全　Ｈ：その他</t>
  </si>
  <si>
    <t>　　関係会社株式・出資金</t>
  </si>
  <si>
    <t>　　水道光熱費</t>
  </si>
  <si>
    <t xml:space="preserve">  ④増資（＋）額</t>
  </si>
  <si>
    <t>　　投資有価証券</t>
  </si>
  <si>
    <t>　　租税公課、印紙税</t>
  </si>
  <si>
    <t xml:space="preserve">  ⑤自己株式の取得（－）、処分（＋）額</t>
  </si>
  <si>
    <t>８．企業環境、ＳＷＯＴ分析</t>
  </si>
  <si>
    <t>９．当面の課題・問題と対策方針</t>
  </si>
  <si>
    <t>　　長期貸付金、長期前払費用</t>
  </si>
  <si>
    <t>　　消耗品費</t>
  </si>
  <si>
    <t xml:space="preserve">  ⑥剰余金の配当の支払（－）額</t>
  </si>
  <si>
    <t>Ｏ（機会）</t>
  </si>
  <si>
    <t>Ｔ（脅威）</t>
  </si>
  <si>
    <t>区分</t>
  </si>
  <si>
    <t>　成果、問題・課題</t>
  </si>
  <si>
    <t>　対策方針、方策</t>
  </si>
  <si>
    <t>　　保険積立金、その他</t>
  </si>
  <si>
    <t>　　事務用品費</t>
  </si>
  <si>
    <t>Ｄ．財務活動によるキャッシュフローの合計</t>
  </si>
  <si>
    <t>　　　　　外部分析</t>
  </si>
  <si>
    <t>ﾏｰｹﾃｨﾝｸﾞ</t>
  </si>
  <si>
    <t xml:space="preserve"> ⑧投資その他資産</t>
  </si>
  <si>
    <t>　　車両費</t>
  </si>
  <si>
    <t>キャッシュの増加・減少額（Ａ＋Ｂ＋Ｄ）</t>
  </si>
  <si>
    <t>・商品企画</t>
  </si>
  <si>
    <t xml:space="preserve"> ⑨貸倒引当金</t>
  </si>
  <si>
    <t>　　修繕費</t>
  </si>
  <si>
    <t>キャッシュの期首残高（前期の現金及び預金）</t>
  </si>
  <si>
    <t>・市場開拓</t>
  </si>
  <si>
    <t>B.固定資産 ⑤+⑥+⑦+⑧+⑨</t>
  </si>
  <si>
    <t>　　保険料</t>
  </si>
  <si>
    <t>キャッシュの期末残高（今期の現金及び預金）</t>
  </si>
  <si>
    <t>・顧客開拓</t>
  </si>
  <si>
    <t>　　創立費・開業費</t>
  </si>
  <si>
    <t>　　支払手数料</t>
  </si>
  <si>
    <t>　内部分析</t>
  </si>
  <si>
    <t>・営業</t>
  </si>
  <si>
    <t>　　開発費</t>
  </si>
  <si>
    <t>４．財務分析指標（定量評価）</t>
  </si>
  <si>
    <t>　　会議費、管理費</t>
  </si>
  <si>
    <t>⑬H23.3期</t>
  </si>
  <si>
    <t>⑭H24.3期</t>
  </si>
  <si>
    <t>⑮H25.3期</t>
  </si>
  <si>
    <t>Ｓ（強み）</t>
  </si>
  <si>
    <t>ＯＳ（積極攻勢）</t>
  </si>
  <si>
    <t>ＴＳ（差別化戦略）</t>
  </si>
  <si>
    <t>C.繰延資産</t>
  </si>
  <si>
    <t>　　諸会費・寄付金・賦課金</t>
  </si>
  <si>
    <t>①総資本営業利益率</t>
  </si>
  <si>
    <t>D.資産合計　A＋B＋C</t>
  </si>
  <si>
    <t>　　リース料</t>
  </si>
  <si>
    <t>②総資本経常利益率</t>
  </si>
  <si>
    <t xml:space="preserve"> 工事等</t>
  </si>
  <si>
    <t>　　支払手形</t>
  </si>
  <si>
    <t>　　試験研究費</t>
  </si>
  <si>
    <t>③自己資本税引き前利益率</t>
  </si>
  <si>
    <t>・研究開発</t>
  </si>
  <si>
    <t>　　買掛金、工事未払金</t>
  </si>
  <si>
    <t>　　広告宣伝費</t>
  </si>
  <si>
    <t>④総資本回転率</t>
  </si>
  <si>
    <t>・設計</t>
  </si>
  <si>
    <t>　　短期借入金</t>
  </si>
  <si>
    <t>　　教育訓練費</t>
  </si>
  <si>
    <t>⑤売上高営業利益率</t>
  </si>
  <si>
    <t>・購買</t>
  </si>
  <si>
    <t>　　前受金・未払金・未払費用</t>
  </si>
  <si>
    <t>　　荷造包装費</t>
  </si>
  <si>
    <t>⑥売上高経常利益率</t>
  </si>
  <si>
    <t>・物件管理</t>
  </si>
  <si>
    <t>　　仮受金・預り金、未成工事受入金</t>
  </si>
  <si>
    <t>　　賃借料</t>
  </si>
  <si>
    <t>Ｗ（弱み）</t>
  </si>
  <si>
    <t>ＯＷ（弱点解消攻勢）</t>
  </si>
  <si>
    <t>ＴＷ（撤退・分社化・Ｍ＆Ａ）</t>
  </si>
  <si>
    <t>・工事施工</t>
  </si>
  <si>
    <t>　　未払法人税等</t>
  </si>
  <si>
    <t>　　賞与引当金・修繕引当金</t>
  </si>
  <si>
    <t xml:space="preserve"> ⑧販売費管理費</t>
  </si>
  <si>
    <t>　　未払消費税、その他</t>
  </si>
  <si>
    <t>D.販管費　⑦+⑧</t>
  </si>
  <si>
    <t xml:space="preserve"> 経営管理</t>
  </si>
  <si>
    <t xml:space="preserve"> ⑩流動負債</t>
  </si>
  <si>
    <t>E.営業利益　C－D</t>
  </si>
  <si>
    <t>・方針管理</t>
  </si>
  <si>
    <t>　　社債</t>
  </si>
  <si>
    <t>　　受取利息・配当金</t>
  </si>
  <si>
    <t>・財務管理</t>
  </si>
  <si>
    <t>　　長期借入金</t>
  </si>
  <si>
    <t>　　雑収入</t>
  </si>
  <si>
    <t>　　退職給与引当金</t>
  </si>
  <si>
    <t>　　受取手数料・家賃、その他</t>
  </si>
  <si>
    <t>　　役員借入金</t>
  </si>
  <si>
    <t>F.営業外収益</t>
  </si>
  <si>
    <r>
      <t>１０．経営計画への重点反映項目　　　</t>
    </r>
    <r>
      <rPr>
        <sz val="10"/>
        <rFont val="ＭＳ Ｐゴシック"/>
        <family val="3"/>
      </rPr>
      <t>（Ａ：短期計画、Ｂ：中期計画）</t>
    </r>
  </si>
  <si>
    <t>　　リース債務、その他</t>
  </si>
  <si>
    <t>　　支払利息・割引料</t>
  </si>
  <si>
    <t xml:space="preserve"> ⑪固定負債</t>
  </si>
  <si>
    <t>　　雑損失</t>
  </si>
  <si>
    <t>E.負債　⑩＋⑪</t>
  </si>
  <si>
    <t>　　研究費、為替差損、その他</t>
  </si>
  <si>
    <t xml:space="preserve"> 人材</t>
  </si>
  <si>
    <t>　　資本金</t>
  </si>
  <si>
    <t>G.営業外損失</t>
  </si>
  <si>
    <t>・確保</t>
  </si>
  <si>
    <t>　　資本準備金・剰余金</t>
  </si>
  <si>
    <t>H.経常利益　E＋F－G</t>
  </si>
  <si>
    <t>・育成</t>
  </si>
  <si>
    <t>　　利益準備金・剰余金</t>
  </si>
  <si>
    <t>i. 特別利益</t>
  </si>
  <si>
    <t>　　売上高伸び率</t>
  </si>
  <si>
    <t>－</t>
  </si>
  <si>
    <t>・活性化</t>
  </si>
  <si>
    <t>　　自己株式</t>
  </si>
  <si>
    <t>J.特別損失</t>
  </si>
  <si>
    <t>　　営業利益伸び率</t>
  </si>
  <si>
    <t>K.税引前利益　H＋I－J</t>
  </si>
  <si>
    <t>　　経常利益伸び率</t>
  </si>
  <si>
    <t xml:space="preserve"> 連携</t>
  </si>
  <si>
    <t xml:space="preserve"> ⑫株主資本</t>
  </si>
  <si>
    <t>L.法人税、事業税、住民税等</t>
  </si>
  <si>
    <t>　　返済原資＝当期利益+減価償却費</t>
  </si>
  <si>
    <t xml:space="preserve"> 事業承継</t>
  </si>
  <si>
    <t xml:space="preserve"> ⑬株主資本以外</t>
  </si>
  <si>
    <t>M.当期純利益　K－L</t>
  </si>
  <si>
    <t>F.純資産　⑫＋⑬</t>
  </si>
  <si>
    <t xml:space="preserve">  人員：役職員、雇員・パート</t>
  </si>
  <si>
    <t>　　総合判定</t>
  </si>
  <si>
    <t>G.負債、純資産計 E＋F</t>
  </si>
  <si>
    <t>経　営　自　己　診　断　表</t>
  </si>
  <si>
    <t>⑦売上高一般管理費率</t>
  </si>
  <si>
    <t>⑧売上高支払利息割引料率</t>
  </si>
  <si>
    <t>⑨1人当り売上高　　　　　（千円／年）</t>
  </si>
  <si>
    <t>⑩1人当り加工高　　　　　（千円／年）</t>
  </si>
  <si>
    <t>⑪加工高比率</t>
  </si>
  <si>
    <t>⑫労働分配率</t>
  </si>
  <si>
    <t>⑬流動比率</t>
  </si>
  <si>
    <t>⑭当座比率</t>
  </si>
  <si>
    <t>⑮自己資本比率</t>
  </si>
  <si>
    <t>⑯固定比率</t>
  </si>
  <si>
    <t>⑰固定長期適合比率</t>
  </si>
  <si>
    <t>⑱借入金月商倍率</t>
  </si>
  <si>
    <t>⑲ギアリング比率</t>
  </si>
  <si>
    <t>⑳債務償還年数</t>
  </si>
  <si>
    <t>㉑インタレスト・カバレッジ・レシオ（利払能力）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</si>
</sst>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-&quot;¥&quot;* #,##0.00_-\ ;\-&quot;¥&quot;* #,##0.00_-\ ;_-&quot;¥&quot;* &quot;-&quot;??_-\ ;_-@_-"/>
    <numFmt numFmtId="178" formatCode="_ * #,##0_ ;_ * \-#,##0_ ;_ * &quot;-&quot;??_ ;_ @_ "/>
    <numFmt numFmtId="179" formatCode="#,##0_ "/>
    <numFmt numFmtId="180" formatCode="#,##0.00_ "/>
  </numFmts>
  <fonts count="26"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4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Protection="0">
      <alignment vertical="center"/>
    </xf>
    <xf numFmtId="0" fontId="2" fillId="3" borderId="0" applyProtection="0">
      <alignment vertical="center"/>
    </xf>
    <xf numFmtId="0" fontId="2" fillId="4" borderId="0" applyProtection="0">
      <alignment vertical="center"/>
    </xf>
    <xf numFmtId="0" fontId="2" fillId="5" borderId="0" applyProtection="0">
      <alignment vertical="center"/>
    </xf>
    <xf numFmtId="0" fontId="2" fillId="6" borderId="0" applyProtection="0">
      <alignment vertical="center"/>
    </xf>
    <xf numFmtId="0" fontId="2" fillId="7" borderId="0" applyProtection="0">
      <alignment vertical="center"/>
    </xf>
    <xf numFmtId="0" fontId="2" fillId="8" borderId="0" applyProtection="0">
      <alignment vertical="center"/>
    </xf>
    <xf numFmtId="0" fontId="2" fillId="9" borderId="0" applyProtection="0">
      <alignment vertical="center"/>
    </xf>
    <xf numFmtId="0" fontId="2" fillId="10" borderId="0" applyProtection="0">
      <alignment vertical="center"/>
    </xf>
    <xf numFmtId="0" fontId="2" fillId="5" borderId="0" applyProtection="0">
      <alignment vertical="center"/>
    </xf>
    <xf numFmtId="0" fontId="2" fillId="8" borderId="0" applyProtection="0">
      <alignment vertical="center"/>
    </xf>
    <xf numFmtId="0" fontId="2" fillId="11" borderId="0" applyProtection="0">
      <alignment vertical="center"/>
    </xf>
    <xf numFmtId="0" fontId="3" fillId="12" borderId="0" applyProtection="0">
      <alignment vertical="center"/>
    </xf>
    <xf numFmtId="0" fontId="3" fillId="9" borderId="0" applyProtection="0">
      <alignment vertical="center"/>
    </xf>
    <xf numFmtId="0" fontId="3" fillId="10" borderId="0" applyProtection="0">
      <alignment vertical="center"/>
    </xf>
    <xf numFmtId="0" fontId="3" fillId="13" borderId="0" applyProtection="0">
      <alignment vertical="center"/>
    </xf>
    <xf numFmtId="0" fontId="3" fillId="14" borderId="0" applyProtection="0">
      <alignment vertical="center"/>
    </xf>
    <xf numFmtId="0" fontId="3" fillId="15" borderId="0" applyProtection="0">
      <alignment vertical="center"/>
    </xf>
    <xf numFmtId="0" fontId="3" fillId="16" borderId="0" applyProtection="0">
      <alignment vertical="center"/>
    </xf>
    <xf numFmtId="0" fontId="3" fillId="17" borderId="0" applyProtection="0">
      <alignment vertical="center"/>
    </xf>
    <xf numFmtId="0" fontId="3" fillId="18" borderId="0" applyProtection="0">
      <alignment vertical="center"/>
    </xf>
    <xf numFmtId="0" fontId="3" fillId="13" borderId="0" applyProtection="0">
      <alignment vertical="center"/>
    </xf>
    <xf numFmtId="0" fontId="3" fillId="14" borderId="0" applyProtection="0">
      <alignment vertical="center"/>
    </xf>
    <xf numFmtId="0" fontId="3" fillId="19" borderId="0" applyProtection="0">
      <alignment vertical="center"/>
    </xf>
    <xf numFmtId="0" fontId="4" fillId="0" borderId="0" applyProtection="0">
      <alignment vertical="center"/>
    </xf>
    <xf numFmtId="0" fontId="5" fillId="20" borderId="1" applyProtection="0">
      <alignment vertical="center"/>
    </xf>
    <xf numFmtId="0" fontId="6" fillId="21" borderId="0" applyProtection="0">
      <alignment vertical="center"/>
    </xf>
    <xf numFmtId="9" fontId="0" fillId="0" borderId="0" applyFont="0" applyFill="0" applyBorder="0" applyAlignment="0" applyProtection="0"/>
    <xf numFmtId="0" fontId="0" fillId="22" borderId="2" applyProtection="0">
      <alignment vertical="center"/>
    </xf>
    <xf numFmtId="0" fontId="7" fillId="0" borderId="3" applyProtection="0">
      <alignment vertical="center"/>
    </xf>
    <xf numFmtId="0" fontId="8" fillId="3" borderId="0" applyProtection="0">
      <alignment vertical="center"/>
    </xf>
    <xf numFmtId="0" fontId="9" fillId="23" borderId="4" applyProtection="0">
      <alignment vertical="center"/>
    </xf>
    <xf numFmtId="0" fontId="10" fillId="0" borderId="0" applyProtection="0">
      <alignment vertical="center"/>
    </xf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0" borderId="5" applyProtection="0">
      <alignment vertical="center"/>
    </xf>
    <xf numFmtId="0" fontId="12" fillId="0" borderId="6" applyProtection="0">
      <alignment vertical="center"/>
    </xf>
    <xf numFmtId="0" fontId="13" fillId="0" borderId="7" applyProtection="0">
      <alignment vertical="center"/>
    </xf>
    <xf numFmtId="0" fontId="13" fillId="0" borderId="0" applyProtection="0">
      <alignment vertical="center"/>
    </xf>
    <xf numFmtId="0" fontId="14" fillId="0" borderId="8" applyProtection="0">
      <alignment vertical="center"/>
    </xf>
    <xf numFmtId="0" fontId="15" fillId="23" borderId="9" applyProtection="0">
      <alignment vertical="center"/>
    </xf>
    <xf numFmtId="0" fontId="16" fillId="0" borderId="0" applyProtection="0">
      <alignment vertical="center"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7" borderId="4" applyProtection="0">
      <alignment vertical="center"/>
    </xf>
    <xf numFmtId="0" fontId="18" fillId="4" borderId="0" applyProtection="0">
      <alignment vertical="center"/>
    </xf>
  </cellStyleXfs>
  <cellXfs count="108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vertical="center"/>
    </xf>
    <xf numFmtId="57" fontId="1" fillId="0" borderId="1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>
      <alignment vertical="center"/>
    </xf>
    <xf numFmtId="57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vertical="center"/>
    </xf>
    <xf numFmtId="179" fontId="1" fillId="0" borderId="16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4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vertical="center"/>
    </xf>
    <xf numFmtId="179" fontId="1" fillId="0" borderId="15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0" fontId="1" fillId="0" borderId="17" xfId="0" applyNumberFormat="1" applyFont="1" applyFill="1" applyBorder="1" applyAlignment="1">
      <alignment vertical="center"/>
    </xf>
    <xf numFmtId="179" fontId="1" fillId="0" borderId="18" xfId="0" applyNumberFormat="1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vertical="center"/>
    </xf>
    <xf numFmtId="179" fontId="1" fillId="0" borderId="19" xfId="0" applyNumberFormat="1" applyFont="1" applyFill="1" applyBorder="1" applyAlignment="1">
      <alignment vertical="center"/>
    </xf>
    <xf numFmtId="179" fontId="1" fillId="0" borderId="20" xfId="0" applyNumberFormat="1" applyFont="1" applyFill="1" applyBorder="1" applyAlignment="1">
      <alignment vertical="center"/>
    </xf>
    <xf numFmtId="179" fontId="1" fillId="0" borderId="21" xfId="0" applyNumberFormat="1" applyFont="1" applyFill="1" applyBorder="1" applyAlignment="1">
      <alignment vertical="center"/>
    </xf>
    <xf numFmtId="179" fontId="1" fillId="0" borderId="22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179" fontId="1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21" fillId="0" borderId="0" xfId="0" applyNumberFormat="1" applyFont="1" applyFill="1" applyBorder="1" applyAlignment="1">
      <alignment vertical="center"/>
    </xf>
    <xf numFmtId="180" fontId="1" fillId="0" borderId="1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horizontal="center" vertical="center"/>
    </xf>
    <xf numFmtId="57" fontId="1" fillId="0" borderId="0" xfId="0" applyNumberFormat="1" applyFont="1" applyFill="1" applyBorder="1" applyAlignment="1">
      <alignment horizontal="left" vertical="center"/>
    </xf>
    <xf numFmtId="179" fontId="1" fillId="0" borderId="23" xfId="0" applyNumberFormat="1" applyFont="1" applyFill="1" applyBorder="1" applyAlignment="1">
      <alignment vertical="center"/>
    </xf>
    <xf numFmtId="179" fontId="1" fillId="0" borderId="21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vertical="center"/>
    </xf>
    <xf numFmtId="179" fontId="1" fillId="0" borderId="15" xfId="0" applyNumberFormat="1" applyFont="1" applyFill="1" applyBorder="1" applyAlignment="1">
      <alignment horizontal="center" vertical="center"/>
    </xf>
    <xf numFmtId="179" fontId="1" fillId="0" borderId="24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vertical="center"/>
    </xf>
    <xf numFmtId="57" fontId="1" fillId="0" borderId="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57" fontId="1" fillId="0" borderId="12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vertical="center"/>
    </xf>
    <xf numFmtId="180" fontId="1" fillId="0" borderId="21" xfId="0" applyNumberFormat="1" applyFont="1" applyFill="1" applyBorder="1" applyAlignment="1">
      <alignment vertical="center"/>
    </xf>
    <xf numFmtId="180" fontId="1" fillId="0" borderId="18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vertical="center"/>
    </xf>
    <xf numFmtId="180" fontId="1" fillId="0" borderId="20" xfId="0" applyNumberFormat="1" applyFont="1" applyFill="1" applyBorder="1" applyAlignment="1">
      <alignment vertical="center"/>
    </xf>
    <xf numFmtId="180" fontId="1" fillId="0" borderId="19" xfId="0" applyNumberFormat="1" applyFont="1" applyFill="1" applyBorder="1" applyAlignment="1">
      <alignment vertical="center"/>
    </xf>
    <xf numFmtId="0" fontId="1" fillId="0" borderId="25" xfId="0" applyNumberFormat="1" applyFont="1" applyFill="1" applyBorder="1" applyAlignment="1">
      <alignment vertical="center"/>
    </xf>
    <xf numFmtId="179" fontId="1" fillId="0" borderId="26" xfId="0" applyNumberFormat="1" applyFont="1" applyFill="1" applyBorder="1" applyAlignment="1">
      <alignment vertical="center"/>
    </xf>
    <xf numFmtId="180" fontId="1" fillId="0" borderId="26" xfId="0" applyNumberFormat="1" applyFont="1" applyFill="1" applyBorder="1" applyAlignment="1">
      <alignment vertical="center"/>
    </xf>
    <xf numFmtId="180" fontId="1" fillId="0" borderId="27" xfId="0" applyNumberFormat="1" applyFont="1" applyFill="1" applyBorder="1" applyAlignment="1">
      <alignment vertical="center"/>
    </xf>
    <xf numFmtId="179" fontId="1" fillId="0" borderId="27" xfId="0" applyNumberFormat="1" applyFont="1" applyFill="1" applyBorder="1" applyAlignment="1">
      <alignment vertical="center"/>
    </xf>
    <xf numFmtId="179" fontId="1" fillId="0" borderId="28" xfId="0" applyNumberFormat="1" applyFont="1" applyFill="1" applyBorder="1" applyAlignment="1">
      <alignment vertical="center"/>
    </xf>
    <xf numFmtId="0" fontId="1" fillId="0" borderId="29" xfId="0" applyNumberFormat="1" applyFont="1" applyFill="1" applyBorder="1" applyAlignment="1">
      <alignment vertical="center"/>
    </xf>
    <xf numFmtId="179" fontId="1" fillId="0" borderId="30" xfId="0" applyNumberFormat="1" applyFont="1" applyFill="1" applyBorder="1" applyAlignment="1">
      <alignment vertical="center"/>
    </xf>
    <xf numFmtId="179" fontId="1" fillId="0" borderId="31" xfId="0" applyNumberFormat="1" applyFont="1" applyFill="1" applyBorder="1" applyAlignment="1">
      <alignment vertical="center"/>
    </xf>
    <xf numFmtId="180" fontId="1" fillId="0" borderId="30" xfId="0" applyNumberFormat="1" applyFont="1" applyFill="1" applyBorder="1" applyAlignment="1">
      <alignment vertical="center"/>
    </xf>
    <xf numFmtId="180" fontId="1" fillId="0" borderId="11" xfId="0" applyNumberFormat="1" applyFont="1" applyFill="1" applyBorder="1" applyAlignment="1">
      <alignment vertical="center"/>
    </xf>
    <xf numFmtId="179" fontId="1" fillId="0" borderId="2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vertical="center"/>
    </xf>
    <xf numFmtId="0" fontId="22" fillId="0" borderId="3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15" xfId="0" applyNumberFormat="1" applyFont="1" applyFill="1" applyBorder="1" applyAlignment="1">
      <alignment vertical="center"/>
    </xf>
    <xf numFmtId="0" fontId="22" fillId="0" borderId="23" xfId="0" applyNumberFormat="1" applyFont="1" applyFill="1" applyBorder="1" applyAlignment="1">
      <alignment vertical="center"/>
    </xf>
    <xf numFmtId="0" fontId="22" fillId="0" borderId="16" xfId="0" applyNumberFormat="1" applyFont="1" applyFill="1" applyBorder="1" applyAlignment="1">
      <alignment vertical="center"/>
    </xf>
    <xf numFmtId="0" fontId="22" fillId="0" borderId="33" xfId="0" applyNumberFormat="1" applyFont="1" applyFill="1" applyBorder="1" applyAlignment="1">
      <alignment vertical="center"/>
    </xf>
    <xf numFmtId="0" fontId="22" fillId="0" borderId="19" xfId="0" applyNumberFormat="1" applyFont="1" applyFill="1" applyBorder="1" applyAlignment="1">
      <alignment vertical="center"/>
    </xf>
    <xf numFmtId="0" fontId="22" fillId="0" borderId="34" xfId="0" applyNumberFormat="1" applyFont="1" applyFill="1" applyBorder="1" applyAlignment="1">
      <alignment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>
      <alignment vertical="center"/>
    </xf>
    <xf numFmtId="0" fontId="22" fillId="0" borderId="35" xfId="0" applyNumberFormat="1" applyFont="1" applyFill="1" applyBorder="1" applyAlignment="1">
      <alignment vertical="center"/>
    </xf>
    <xf numFmtId="0" fontId="22" fillId="0" borderId="3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vertical="center"/>
    </xf>
    <xf numFmtId="0" fontId="22" fillId="0" borderId="11" xfId="0" applyNumberFormat="1" applyFont="1" applyFill="1" applyBorder="1" applyAlignment="1">
      <alignment vertical="center"/>
    </xf>
    <xf numFmtId="0" fontId="22" fillId="0" borderId="36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vertical="center"/>
    </xf>
    <xf numFmtId="0" fontId="22" fillId="0" borderId="20" xfId="0" applyNumberFormat="1" applyFont="1" applyFill="1" applyBorder="1" applyAlignment="1">
      <alignment vertical="center"/>
    </xf>
    <xf numFmtId="179" fontId="22" fillId="0" borderId="10" xfId="0" applyNumberFormat="1" applyFont="1" applyFill="1" applyBorder="1" applyAlignment="1">
      <alignment vertical="center"/>
    </xf>
    <xf numFmtId="180" fontId="22" fillId="0" borderId="10" xfId="0" applyNumberFormat="1" applyFont="1" applyFill="1" applyBorder="1" applyAlignment="1">
      <alignment vertical="center"/>
    </xf>
    <xf numFmtId="0" fontId="22" fillId="0" borderId="10" xfId="0" applyNumberFormat="1" applyFont="1" applyFill="1" applyBorder="1" applyAlignment="1">
      <alignment vertical="center"/>
    </xf>
    <xf numFmtId="57" fontId="22" fillId="0" borderId="14" xfId="0" applyNumberFormat="1" applyFont="1" applyFill="1" applyBorder="1" applyAlignment="1">
      <alignment vertical="center"/>
    </xf>
    <xf numFmtId="179" fontId="22" fillId="0" borderId="15" xfId="0" applyNumberFormat="1" applyFont="1" applyFill="1" applyBorder="1" applyAlignment="1">
      <alignment vertical="center"/>
    </xf>
    <xf numFmtId="180" fontId="22" fillId="0" borderId="12" xfId="0" applyNumberFormat="1" applyFont="1" applyFill="1" applyBorder="1" applyAlignment="1">
      <alignment vertical="center"/>
    </xf>
    <xf numFmtId="179" fontId="22" fillId="0" borderId="14" xfId="0" applyNumberFormat="1" applyFont="1" applyFill="1" applyBorder="1" applyAlignment="1">
      <alignment vertical="center"/>
    </xf>
    <xf numFmtId="179" fontId="22" fillId="0" borderId="16" xfId="0" applyNumberFormat="1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3" fillId="0" borderId="13" xfId="0" applyNumberFormat="1" applyFont="1" applyFill="1" applyBorder="1" applyAlignment="1">
      <alignment vertical="center"/>
    </xf>
    <xf numFmtId="0" fontId="22" fillId="0" borderId="11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57" fontId="1" fillId="0" borderId="10" xfId="0" applyNumberFormat="1" applyFont="1" applyFill="1" applyBorder="1" applyAlignment="1">
      <alignment horizontal="left" vertical="center"/>
    </xf>
    <xf numFmtId="57" fontId="1" fillId="0" borderId="16" xfId="0" applyNumberFormat="1" applyFont="1" applyFill="1" applyBorder="1" applyAlignment="1">
      <alignment horizontal="center" vertical="center"/>
    </xf>
    <xf numFmtId="179" fontId="1" fillId="0" borderId="16" xfId="0" applyNumberFormat="1" applyFont="1" applyFill="1" applyBorder="1" applyAlignment="1">
      <alignment horizontal="center" vertical="center"/>
    </xf>
    <xf numFmtId="180" fontId="1" fillId="0" borderId="16" xfId="0" applyNumberFormat="1" applyFont="1" applyFill="1" applyBorder="1" applyAlignment="1">
      <alignment vertical="center"/>
    </xf>
    <xf numFmtId="180" fontId="1" fillId="0" borderId="16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9525</xdr:colOff>
      <xdr:row>38</xdr:row>
      <xdr:rowOff>0</xdr:rowOff>
    </xdr:from>
    <xdr:to>
      <xdr:col>33</xdr:col>
      <xdr:colOff>723900</xdr:colOff>
      <xdr:row>44</xdr:row>
      <xdr:rowOff>171450</xdr:rowOff>
    </xdr:to>
    <xdr:sp>
      <xdr:nvSpPr>
        <xdr:cNvPr id="1" name="直線コネクタ 3"/>
        <xdr:cNvSpPr>
          <a:spLocks/>
        </xdr:cNvSpPr>
      </xdr:nvSpPr>
      <xdr:spPr>
        <a:xfrm>
          <a:off x="28679775" y="7905750"/>
          <a:ext cx="2085975" cy="1314450"/>
        </a:xfrm>
        <a:prstGeom prst="line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0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3.875" style="0" customWidth="1"/>
    <col min="2" max="2" width="25.625" style="0" customWidth="1"/>
    <col min="3" max="3" width="11.625" style="0" customWidth="1"/>
    <col min="4" max="4" width="9.625" style="0" customWidth="1"/>
    <col min="5" max="5" width="11.625" style="0" customWidth="1"/>
    <col min="6" max="7" width="9.625" style="0" customWidth="1"/>
    <col min="8" max="9" width="11.625" style="0" customWidth="1"/>
    <col min="10" max="11" width="9.625" style="0" customWidth="1"/>
    <col min="12" max="12" width="11.625" style="0" customWidth="1"/>
    <col min="13" max="13" width="6.625" style="0" customWidth="1"/>
    <col min="14" max="14" width="25.625" style="0" customWidth="1"/>
    <col min="15" max="15" width="11.625" style="0" customWidth="1"/>
    <col min="16" max="16" width="9.625" style="0" customWidth="1"/>
    <col min="17" max="17" width="11.625" style="0" customWidth="1"/>
    <col min="18" max="19" width="9.625" style="0" customWidth="1"/>
    <col min="20" max="21" width="11.625" style="0" customWidth="1"/>
    <col min="22" max="23" width="9.625" style="0" customWidth="1"/>
    <col min="24" max="24" width="11.625" style="0" customWidth="1"/>
    <col min="25" max="25" width="10.125" style="0" customWidth="1"/>
    <col min="26" max="26" width="40.375" style="0" customWidth="1"/>
    <col min="27" max="28" width="11.625" style="0" customWidth="1"/>
    <col min="29" max="30" width="11.75390625" style="0" customWidth="1"/>
    <col min="31" max="31" width="4.75390625" style="0" customWidth="1"/>
    <col min="34" max="34" width="9.50390625" style="0" customWidth="1"/>
    <col min="36" max="36" width="10.75390625" style="0" customWidth="1"/>
    <col min="38" max="38" width="10.75390625" style="0" customWidth="1"/>
    <col min="41" max="41" width="10.75390625" style="0" customWidth="1"/>
  </cols>
  <sheetData>
    <row r="1" spans="2:29" ht="55.5" customHeight="1">
      <c r="B1" s="107" t="s">
        <v>277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0"/>
      <c r="Z1" s="100"/>
      <c r="AA1" s="100"/>
      <c r="AB1" s="100"/>
      <c r="AC1" s="100"/>
    </row>
    <row r="2" spans="1:30" ht="24.75" customHeight="1">
      <c r="A2" s="33" t="s">
        <v>0</v>
      </c>
      <c r="B2" s="28"/>
      <c r="H2" t="s">
        <v>1</v>
      </c>
      <c r="L2" s="1"/>
      <c r="M2" s="29"/>
      <c r="N2" s="1"/>
      <c r="O2" s="1"/>
      <c r="P2" s="29"/>
      <c r="Q2" s="29"/>
      <c r="R2" s="29"/>
      <c r="S2" s="29"/>
      <c r="T2" s="29"/>
      <c r="U2" s="29"/>
      <c r="V2" s="29"/>
      <c r="W2" s="2"/>
      <c r="X2" s="2"/>
      <c r="Y2" s="30"/>
      <c r="Z2" s="1"/>
      <c r="AA2" s="1"/>
      <c r="AB2" s="2"/>
      <c r="AC2" s="2"/>
      <c r="AD2" s="2"/>
    </row>
    <row r="3" spans="2:30" ht="17.25" customHeight="1">
      <c r="B3" s="1" t="s">
        <v>2</v>
      </c>
      <c r="C3" s="3"/>
      <c r="D3" s="3"/>
      <c r="E3" s="3"/>
      <c r="F3" s="3"/>
      <c r="G3" s="3"/>
      <c r="H3" s="30" t="s">
        <v>3</v>
      </c>
      <c r="I3" s="30"/>
      <c r="J3" s="30"/>
      <c r="K3" s="4"/>
      <c r="L3" s="1"/>
      <c r="M3" s="4"/>
      <c r="N3" s="4"/>
      <c r="O3" s="4"/>
      <c r="P3" s="4"/>
      <c r="Q3" s="4"/>
      <c r="R3" s="4"/>
      <c r="S3" s="4"/>
      <c r="T3" s="4"/>
      <c r="U3" s="4" t="s">
        <v>4</v>
      </c>
      <c r="V3" s="4"/>
      <c r="W3" s="30" t="s">
        <v>5</v>
      </c>
      <c r="X3" s="3"/>
      <c r="Y3" s="1"/>
      <c r="Z3" s="3"/>
      <c r="AA3" s="3"/>
      <c r="AB3" s="32"/>
      <c r="AC3" s="3"/>
      <c r="AD3" s="3"/>
    </row>
    <row r="4" spans="2:32" ht="15" customHeight="1">
      <c r="B4" s="29" t="s">
        <v>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9" t="s">
        <v>7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29" t="s">
        <v>8</v>
      </c>
      <c r="AA4" s="3"/>
      <c r="AB4" s="3"/>
      <c r="AC4" s="3" t="s">
        <v>9</v>
      </c>
      <c r="AD4" s="3"/>
      <c r="AF4" t="s">
        <v>10</v>
      </c>
    </row>
    <row r="5" spans="2:50" ht="15" customHeight="1">
      <c r="B5" s="5"/>
      <c r="C5" s="8" t="s">
        <v>11</v>
      </c>
      <c r="D5" s="8" t="s">
        <v>12</v>
      </c>
      <c r="E5" s="8" t="s">
        <v>13</v>
      </c>
      <c r="F5" s="8" t="s">
        <v>12</v>
      </c>
      <c r="G5" s="8" t="s">
        <v>14</v>
      </c>
      <c r="H5" s="48" t="s">
        <v>15</v>
      </c>
      <c r="I5" s="8" t="s">
        <v>16</v>
      </c>
      <c r="J5" s="8" t="s">
        <v>12</v>
      </c>
      <c r="K5" s="8" t="s">
        <v>14</v>
      </c>
      <c r="L5" s="48" t="s">
        <v>17</v>
      </c>
      <c r="M5" s="3"/>
      <c r="N5" s="7"/>
      <c r="O5" s="49" t="s">
        <v>18</v>
      </c>
      <c r="P5" s="8" t="s">
        <v>12</v>
      </c>
      <c r="Q5" s="49" t="s">
        <v>19</v>
      </c>
      <c r="R5" s="8" t="s">
        <v>12</v>
      </c>
      <c r="S5" s="8" t="s">
        <v>14</v>
      </c>
      <c r="T5" s="50" t="s">
        <v>20</v>
      </c>
      <c r="U5" s="49" t="s">
        <v>21</v>
      </c>
      <c r="V5" s="8" t="s">
        <v>12</v>
      </c>
      <c r="W5" s="8" t="s">
        <v>14</v>
      </c>
      <c r="X5" s="51" t="s">
        <v>22</v>
      </c>
      <c r="Z5" s="11"/>
      <c r="AA5" s="12" t="s">
        <v>23</v>
      </c>
      <c r="AB5" s="12" t="s">
        <v>24</v>
      </c>
      <c r="AC5" s="8" t="s">
        <v>25</v>
      </c>
      <c r="AD5" s="47"/>
      <c r="AE5" s="1"/>
      <c r="AF5" s="80" t="s">
        <v>26</v>
      </c>
      <c r="AG5" s="82"/>
      <c r="AH5" s="80" t="s">
        <v>27</v>
      </c>
      <c r="AI5" s="82"/>
      <c r="AJ5" s="79" t="s">
        <v>28</v>
      </c>
      <c r="AK5" s="79" t="s">
        <v>12</v>
      </c>
      <c r="AL5" s="79" t="s">
        <v>29</v>
      </c>
      <c r="AM5" s="79" t="s">
        <v>12</v>
      </c>
      <c r="AN5" s="79" t="s">
        <v>30</v>
      </c>
      <c r="AO5" s="79" t="s">
        <v>31</v>
      </c>
      <c r="AP5" s="79" t="s">
        <v>12</v>
      </c>
      <c r="AQ5" s="79" t="s">
        <v>30</v>
      </c>
      <c r="AR5" s="80" t="s">
        <v>32</v>
      </c>
      <c r="AS5" s="81"/>
      <c r="AT5" s="81"/>
      <c r="AU5" s="81"/>
      <c r="AV5" s="81"/>
      <c r="AW5" s="81"/>
      <c r="AX5" s="82"/>
    </row>
    <row r="6" spans="1:50" ht="15" customHeight="1">
      <c r="A6" s="4"/>
      <c r="B6" s="52" t="s">
        <v>33</v>
      </c>
      <c r="C6" s="15"/>
      <c r="D6" s="34" t="e">
        <f aca="true" t="shared" si="0" ref="D6:D69">C6/C$48*100</f>
        <v>#DIV/0!</v>
      </c>
      <c r="E6" s="15"/>
      <c r="F6" s="46" t="e">
        <f aca="true" t="shared" si="1" ref="F6:F69">E6/E$48*100</f>
        <v>#DIV/0!</v>
      </c>
      <c r="G6" s="46" t="e">
        <f aca="true" t="shared" si="2" ref="G6:G69">E6/C6</f>
        <v>#DIV/0!</v>
      </c>
      <c r="H6" s="16">
        <f aca="true" t="shared" si="3" ref="H6:H69">E6-C6</f>
        <v>0</v>
      </c>
      <c r="I6" s="15"/>
      <c r="J6" s="34" t="e">
        <f aca="true" t="shared" si="4" ref="J6:J69">I6/I$48*100</f>
        <v>#DIV/0!</v>
      </c>
      <c r="K6" s="34" t="e">
        <f aca="true" t="shared" si="5" ref="K6:K69">I6/E6</f>
        <v>#DIV/0!</v>
      </c>
      <c r="L6" s="15">
        <f aca="true" t="shared" si="6" ref="L6:L69">I6-E6</f>
        <v>0</v>
      </c>
      <c r="M6" s="3"/>
      <c r="N6" s="98" t="s">
        <v>34</v>
      </c>
      <c r="O6" s="25"/>
      <c r="P6" s="53" t="e">
        <f aca="true" t="shared" si="7" ref="P6:P37">O6/O$6*100</f>
        <v>#DIV/0!</v>
      </c>
      <c r="Q6" s="25"/>
      <c r="R6" s="54" t="e">
        <f aca="true" t="shared" si="8" ref="R6:R37">Q6/Q$6*100</f>
        <v>#DIV/0!</v>
      </c>
      <c r="S6" s="54" t="e">
        <f aca="true" t="shared" si="9" ref="S6:S69">Q6/O6</f>
        <v>#DIV/0!</v>
      </c>
      <c r="T6" s="21">
        <f aca="true" t="shared" si="10" ref="T6:T69">Q6-O6</f>
        <v>0</v>
      </c>
      <c r="U6" s="25"/>
      <c r="V6" s="54" t="e">
        <f aca="true" t="shared" si="11" ref="V6:V37">U6/U$6*100</f>
        <v>#DIV/0!</v>
      </c>
      <c r="W6" s="54" t="e">
        <f aca="true" t="shared" si="12" ref="W6:W69">U6/Q6</f>
        <v>#DIV/0!</v>
      </c>
      <c r="X6" s="26">
        <f aca="true" t="shared" si="13" ref="X6:X69">U6-Q6</f>
        <v>0</v>
      </c>
      <c r="Y6" s="4"/>
      <c r="Z6" s="11" t="s">
        <v>35</v>
      </c>
      <c r="AA6" s="16">
        <f>Q71</f>
        <v>0</v>
      </c>
      <c r="AB6" s="15">
        <f>U71</f>
        <v>0</v>
      </c>
      <c r="AC6" s="15">
        <f>AA6+AB6</f>
        <v>0</v>
      </c>
      <c r="AD6" s="27"/>
      <c r="AE6" s="1"/>
      <c r="AF6" s="73"/>
      <c r="AG6" s="74"/>
      <c r="AH6" s="75"/>
      <c r="AI6" s="76"/>
      <c r="AJ6" s="89"/>
      <c r="AK6" s="90" t="e">
        <f aca="true" t="shared" si="14" ref="AK6:AP6">AJ6/AJ$17*100</f>
        <v>#DIV/0!</v>
      </c>
      <c r="AL6" s="89"/>
      <c r="AM6" s="90" t="e">
        <f t="shared" si="14"/>
        <v>#DIV/0!</v>
      </c>
      <c r="AN6" s="90" t="e">
        <f aca="true" t="shared" si="15" ref="AN6:AN17">AL6/AJ6</f>
        <v>#DIV/0!</v>
      </c>
      <c r="AO6" s="89"/>
      <c r="AP6" s="90" t="e">
        <f t="shared" si="14"/>
        <v>#DIV/0!</v>
      </c>
      <c r="AQ6" s="90" t="e">
        <f aca="true" t="shared" si="16" ref="AQ6:AQ17">AO6/AL6</f>
        <v>#DIV/0!</v>
      </c>
      <c r="AR6" s="75"/>
      <c r="AS6" s="70"/>
      <c r="AT6" s="70"/>
      <c r="AU6" s="70"/>
      <c r="AV6" s="70"/>
      <c r="AW6" s="70"/>
      <c r="AX6" s="76"/>
    </row>
    <row r="7" spans="1:50" ht="15" customHeight="1">
      <c r="A7" s="4"/>
      <c r="B7" s="91" t="s">
        <v>36</v>
      </c>
      <c r="C7" s="15"/>
      <c r="D7" s="34" t="e">
        <f t="shared" si="0"/>
        <v>#DIV/0!</v>
      </c>
      <c r="E7" s="15"/>
      <c r="F7" s="46" t="e">
        <f t="shared" si="1"/>
        <v>#DIV/0!</v>
      </c>
      <c r="G7" s="46" t="e">
        <f t="shared" si="2"/>
        <v>#DIV/0!</v>
      </c>
      <c r="H7" s="16">
        <f t="shared" si="3"/>
        <v>0</v>
      </c>
      <c r="I7" s="15"/>
      <c r="J7" s="34" t="e">
        <f t="shared" si="4"/>
        <v>#DIV/0!</v>
      </c>
      <c r="K7" s="34" t="e">
        <f t="shared" si="5"/>
        <v>#DIV/0!</v>
      </c>
      <c r="L7" s="15">
        <f t="shared" si="6"/>
        <v>0</v>
      </c>
      <c r="M7" s="3"/>
      <c r="N7" s="6" t="s">
        <v>37</v>
      </c>
      <c r="O7" s="55"/>
      <c r="P7" s="60" t="e">
        <f t="shared" si="7"/>
        <v>#DIV/0!</v>
      </c>
      <c r="Q7" s="55"/>
      <c r="R7" s="61" t="e">
        <f t="shared" si="8"/>
        <v>#DIV/0!</v>
      </c>
      <c r="S7" s="61" t="e">
        <f t="shared" si="9"/>
        <v>#DIV/0!</v>
      </c>
      <c r="T7" s="14">
        <f t="shared" si="10"/>
        <v>0</v>
      </c>
      <c r="U7" s="55"/>
      <c r="V7" s="61" t="e">
        <f t="shared" si="11"/>
        <v>#DIV/0!</v>
      </c>
      <c r="W7" s="61" t="e">
        <f t="shared" si="12"/>
        <v>#DIV/0!</v>
      </c>
      <c r="X7" s="55">
        <f t="shared" si="13"/>
        <v>0</v>
      </c>
      <c r="Y7" s="4"/>
      <c r="Z7" s="17" t="s">
        <v>38</v>
      </c>
      <c r="AA7" s="14"/>
      <c r="AB7" s="15"/>
      <c r="AC7" s="15"/>
      <c r="AD7" s="27"/>
      <c r="AE7" s="1"/>
      <c r="AF7" s="80"/>
      <c r="AG7" s="82"/>
      <c r="AH7" s="80"/>
      <c r="AI7" s="82"/>
      <c r="AJ7" s="89"/>
      <c r="AK7" s="90" t="e">
        <f aca="true" t="shared" si="17" ref="AK7:AP7">AJ7/AJ$17*100</f>
        <v>#DIV/0!</v>
      </c>
      <c r="AL7" s="89"/>
      <c r="AM7" s="90" t="e">
        <f t="shared" si="17"/>
        <v>#DIV/0!</v>
      </c>
      <c r="AN7" s="90" t="e">
        <f t="shared" si="15"/>
        <v>#DIV/0!</v>
      </c>
      <c r="AO7" s="89"/>
      <c r="AP7" s="90" t="e">
        <f t="shared" si="17"/>
        <v>#DIV/0!</v>
      </c>
      <c r="AQ7" s="90" t="e">
        <f t="shared" si="16"/>
        <v>#DIV/0!</v>
      </c>
      <c r="AR7" s="80"/>
      <c r="AS7" s="81"/>
      <c r="AT7" s="81"/>
      <c r="AU7" s="81"/>
      <c r="AV7" s="81"/>
      <c r="AW7" s="81"/>
      <c r="AX7" s="82"/>
    </row>
    <row r="8" spans="1:50" ht="15" customHeight="1">
      <c r="A8" s="4"/>
      <c r="B8" s="91" t="s">
        <v>39</v>
      </c>
      <c r="C8" s="15"/>
      <c r="D8" s="34" t="e">
        <f t="shared" si="0"/>
        <v>#DIV/0!</v>
      </c>
      <c r="E8" s="15"/>
      <c r="F8" s="46" t="e">
        <f t="shared" si="1"/>
        <v>#DIV/0!</v>
      </c>
      <c r="G8" s="46" t="e">
        <f t="shared" si="2"/>
        <v>#DIV/0!</v>
      </c>
      <c r="H8" s="16">
        <f t="shared" si="3"/>
        <v>0</v>
      </c>
      <c r="I8" s="15"/>
      <c r="J8" s="34" t="e">
        <f t="shared" si="4"/>
        <v>#DIV/0!</v>
      </c>
      <c r="K8" s="34" t="e">
        <f t="shared" si="5"/>
        <v>#DIV/0!</v>
      </c>
      <c r="L8" s="15">
        <f t="shared" si="6"/>
        <v>0</v>
      </c>
      <c r="M8" s="3"/>
      <c r="N8" s="5" t="s">
        <v>40</v>
      </c>
      <c r="O8" s="15"/>
      <c r="P8" s="34" t="e">
        <f t="shared" si="7"/>
        <v>#DIV/0!</v>
      </c>
      <c r="Q8" s="15"/>
      <c r="R8" s="34" t="e">
        <f t="shared" si="8"/>
        <v>#DIV/0!</v>
      </c>
      <c r="S8" s="34" t="e">
        <f t="shared" si="9"/>
        <v>#DIV/0!</v>
      </c>
      <c r="T8" s="15">
        <f t="shared" si="10"/>
        <v>0</v>
      </c>
      <c r="U8" s="15"/>
      <c r="V8" s="34" t="e">
        <f t="shared" si="11"/>
        <v>#DIV/0!</v>
      </c>
      <c r="W8" s="34" t="e">
        <f t="shared" si="12"/>
        <v>#DIV/0!</v>
      </c>
      <c r="X8" s="15">
        <f t="shared" si="13"/>
        <v>0</v>
      </c>
      <c r="Y8" s="4"/>
      <c r="Z8" s="11" t="s">
        <v>41</v>
      </c>
      <c r="AA8" s="16">
        <f>Q14+Q45</f>
        <v>0</v>
      </c>
      <c r="AB8" s="15">
        <f>U14+U45</f>
        <v>0</v>
      </c>
      <c r="AC8" s="15">
        <f>AA8+AB8</f>
        <v>0</v>
      </c>
      <c r="AD8" s="27"/>
      <c r="AE8" s="1"/>
      <c r="AF8" s="75"/>
      <c r="AG8" s="76"/>
      <c r="AH8" s="75"/>
      <c r="AI8" s="76"/>
      <c r="AJ8" s="89"/>
      <c r="AK8" s="90" t="e">
        <f aca="true" t="shared" si="18" ref="AK8:AP8">AJ8/AJ$17*100</f>
        <v>#DIV/0!</v>
      </c>
      <c r="AL8" s="89"/>
      <c r="AM8" s="90" t="e">
        <f t="shared" si="18"/>
        <v>#DIV/0!</v>
      </c>
      <c r="AN8" s="90" t="e">
        <f t="shared" si="15"/>
        <v>#DIV/0!</v>
      </c>
      <c r="AO8" s="89"/>
      <c r="AP8" s="90" t="e">
        <f t="shared" si="18"/>
        <v>#DIV/0!</v>
      </c>
      <c r="AQ8" s="90" t="e">
        <f t="shared" si="16"/>
        <v>#DIV/0!</v>
      </c>
      <c r="AR8" s="75"/>
      <c r="AS8" s="70"/>
      <c r="AT8" s="70"/>
      <c r="AU8" s="70"/>
      <c r="AV8" s="70"/>
      <c r="AW8" s="70"/>
      <c r="AX8" s="76"/>
    </row>
    <row r="9" spans="1:50" ht="15" customHeight="1">
      <c r="A9" s="4"/>
      <c r="B9" s="5" t="s">
        <v>42</v>
      </c>
      <c r="C9" s="15"/>
      <c r="D9" s="34" t="e">
        <f t="shared" si="0"/>
        <v>#DIV/0!</v>
      </c>
      <c r="E9" s="15"/>
      <c r="F9" s="46" t="e">
        <f t="shared" si="1"/>
        <v>#DIV/0!</v>
      </c>
      <c r="G9" s="46" t="e">
        <f t="shared" si="2"/>
        <v>#DIV/0!</v>
      </c>
      <c r="H9" s="16">
        <f t="shared" si="3"/>
        <v>0</v>
      </c>
      <c r="I9" s="15"/>
      <c r="J9" s="34" t="e">
        <f t="shared" si="4"/>
        <v>#DIV/0!</v>
      </c>
      <c r="K9" s="34" t="e">
        <f t="shared" si="5"/>
        <v>#DIV/0!</v>
      </c>
      <c r="L9" s="15">
        <f t="shared" si="6"/>
        <v>0</v>
      </c>
      <c r="M9" s="3"/>
      <c r="N9" s="5" t="s">
        <v>43</v>
      </c>
      <c r="O9" s="15"/>
      <c r="P9" s="34" t="e">
        <f t="shared" si="7"/>
        <v>#DIV/0!</v>
      </c>
      <c r="Q9" s="15"/>
      <c r="R9" s="34" t="e">
        <f t="shared" si="8"/>
        <v>#DIV/0!</v>
      </c>
      <c r="S9" s="34" t="e">
        <f t="shared" si="9"/>
        <v>#DIV/0!</v>
      </c>
      <c r="T9" s="15">
        <f t="shared" si="10"/>
        <v>0</v>
      </c>
      <c r="U9" s="15"/>
      <c r="V9" s="34" t="e">
        <f t="shared" si="11"/>
        <v>#DIV/0!</v>
      </c>
      <c r="W9" s="34" t="e">
        <f t="shared" si="12"/>
        <v>#DIV/0!</v>
      </c>
      <c r="X9" s="15">
        <f t="shared" si="13"/>
        <v>0</v>
      </c>
      <c r="Y9" s="4"/>
      <c r="Z9" s="17" t="s">
        <v>44</v>
      </c>
      <c r="AA9" s="14">
        <f>H55+H60-H20-H42</f>
        <v>0</v>
      </c>
      <c r="AB9" s="15">
        <f>L55+L60-L20-L42</f>
        <v>0</v>
      </c>
      <c r="AC9" s="15">
        <f>AA9+AB9</f>
        <v>0</v>
      </c>
      <c r="AD9" s="27"/>
      <c r="AE9" s="1"/>
      <c r="AF9" s="80"/>
      <c r="AG9" s="82"/>
      <c r="AH9" s="80"/>
      <c r="AI9" s="82"/>
      <c r="AJ9" s="89"/>
      <c r="AK9" s="90" t="e">
        <f aca="true" t="shared" si="19" ref="AK9:AP9">AJ9/AJ$17*100</f>
        <v>#DIV/0!</v>
      </c>
      <c r="AL9" s="89"/>
      <c r="AM9" s="90" t="e">
        <f t="shared" si="19"/>
        <v>#DIV/0!</v>
      </c>
      <c r="AN9" s="90" t="e">
        <f t="shared" si="15"/>
        <v>#DIV/0!</v>
      </c>
      <c r="AO9" s="89"/>
      <c r="AP9" s="90" t="e">
        <f t="shared" si="19"/>
        <v>#DIV/0!</v>
      </c>
      <c r="AQ9" s="90" t="e">
        <f t="shared" si="16"/>
        <v>#DIV/0!</v>
      </c>
      <c r="AR9" s="80"/>
      <c r="AS9" s="81"/>
      <c r="AT9" s="81"/>
      <c r="AU9" s="81"/>
      <c r="AV9" s="81"/>
      <c r="AW9" s="81"/>
      <c r="AX9" s="82"/>
    </row>
    <row r="10" spans="1:50" ht="15" customHeight="1">
      <c r="A10" s="4"/>
      <c r="B10" s="5" t="s">
        <v>45</v>
      </c>
      <c r="C10" s="15">
        <f>C6+C7+C8+C9</f>
        <v>0</v>
      </c>
      <c r="D10" s="34" t="e">
        <f t="shared" si="0"/>
        <v>#DIV/0!</v>
      </c>
      <c r="E10" s="15">
        <f>E6+E7+E8+E9</f>
        <v>0</v>
      </c>
      <c r="F10" s="46" t="e">
        <f t="shared" si="1"/>
        <v>#DIV/0!</v>
      </c>
      <c r="G10" s="46" t="e">
        <f t="shared" si="2"/>
        <v>#DIV/0!</v>
      </c>
      <c r="H10" s="16">
        <f t="shared" si="3"/>
        <v>0</v>
      </c>
      <c r="I10" s="15">
        <f>I6+I7+I8+I9</f>
        <v>0</v>
      </c>
      <c r="J10" s="34" t="e">
        <f t="shared" si="4"/>
        <v>#DIV/0!</v>
      </c>
      <c r="K10" s="34" t="e">
        <f t="shared" si="5"/>
        <v>#DIV/0!</v>
      </c>
      <c r="L10" s="15">
        <f t="shared" si="6"/>
        <v>0</v>
      </c>
      <c r="M10" s="3"/>
      <c r="N10" s="5" t="s">
        <v>46</v>
      </c>
      <c r="O10" s="15"/>
      <c r="P10" s="34" t="e">
        <f t="shared" si="7"/>
        <v>#DIV/0!</v>
      </c>
      <c r="Q10" s="15"/>
      <c r="R10" s="34" t="e">
        <f t="shared" si="8"/>
        <v>#DIV/0!</v>
      </c>
      <c r="S10" s="34" t="e">
        <f t="shared" si="9"/>
        <v>#DIV/0!</v>
      </c>
      <c r="T10" s="15">
        <f t="shared" si="10"/>
        <v>0</v>
      </c>
      <c r="U10" s="15"/>
      <c r="V10" s="34" t="e">
        <f t="shared" si="11"/>
        <v>#DIV/0!</v>
      </c>
      <c r="W10" s="34" t="e">
        <f t="shared" si="12"/>
        <v>#DIV/0!</v>
      </c>
      <c r="X10" s="15">
        <f t="shared" si="13"/>
        <v>0</v>
      </c>
      <c r="Y10" s="4"/>
      <c r="Z10" s="11" t="s">
        <v>47</v>
      </c>
      <c r="AA10" s="16"/>
      <c r="AB10" s="15"/>
      <c r="AC10" s="15"/>
      <c r="AD10" s="27"/>
      <c r="AE10" s="1"/>
      <c r="AF10" s="75"/>
      <c r="AG10" s="76"/>
      <c r="AH10" s="75"/>
      <c r="AI10" s="76"/>
      <c r="AJ10" s="89"/>
      <c r="AK10" s="90" t="e">
        <f aca="true" t="shared" si="20" ref="AK10:AP10">AJ10/AJ$17*100</f>
        <v>#DIV/0!</v>
      </c>
      <c r="AL10" s="89"/>
      <c r="AM10" s="90" t="e">
        <f t="shared" si="20"/>
        <v>#DIV/0!</v>
      </c>
      <c r="AN10" s="90" t="e">
        <f t="shared" si="15"/>
        <v>#DIV/0!</v>
      </c>
      <c r="AO10" s="89"/>
      <c r="AP10" s="90" t="e">
        <f t="shared" si="20"/>
        <v>#DIV/0!</v>
      </c>
      <c r="AQ10" s="90" t="e">
        <f t="shared" si="16"/>
        <v>#DIV/0!</v>
      </c>
      <c r="AR10" s="75"/>
      <c r="AS10" s="70"/>
      <c r="AT10" s="70"/>
      <c r="AU10" s="70"/>
      <c r="AV10" s="70"/>
      <c r="AW10" s="70"/>
      <c r="AX10" s="76"/>
    </row>
    <row r="11" spans="1:50" ht="15" customHeight="1">
      <c r="A11" s="4"/>
      <c r="B11" s="6" t="s">
        <v>48</v>
      </c>
      <c r="C11" s="15"/>
      <c r="D11" s="34" t="e">
        <f t="shared" si="0"/>
        <v>#DIV/0!</v>
      </c>
      <c r="E11" s="15"/>
      <c r="F11" s="46" t="e">
        <f t="shared" si="1"/>
        <v>#DIV/0!</v>
      </c>
      <c r="G11" s="46" t="e">
        <f t="shared" si="2"/>
        <v>#DIV/0!</v>
      </c>
      <c r="H11" s="16">
        <f t="shared" si="3"/>
        <v>0</v>
      </c>
      <c r="I11" s="15"/>
      <c r="J11" s="34" t="e">
        <f t="shared" si="4"/>
        <v>#DIV/0!</v>
      </c>
      <c r="K11" s="34" t="e">
        <f t="shared" si="5"/>
        <v>#DIV/0!</v>
      </c>
      <c r="L11" s="15">
        <f t="shared" si="6"/>
        <v>0</v>
      </c>
      <c r="M11" s="3"/>
      <c r="N11" s="5" t="s">
        <v>49</v>
      </c>
      <c r="O11" s="15"/>
      <c r="P11" s="34" t="e">
        <f t="shared" si="7"/>
        <v>#DIV/0!</v>
      </c>
      <c r="Q11" s="15"/>
      <c r="R11" s="34" t="e">
        <f t="shared" si="8"/>
        <v>#DIV/0!</v>
      </c>
      <c r="S11" s="34" t="e">
        <f t="shared" si="9"/>
        <v>#DIV/0!</v>
      </c>
      <c r="T11" s="15">
        <f t="shared" si="10"/>
        <v>0</v>
      </c>
      <c r="U11" s="15"/>
      <c r="V11" s="34" t="e">
        <f t="shared" si="11"/>
        <v>#DIV/0!</v>
      </c>
      <c r="W11" s="34" t="e">
        <f t="shared" si="12"/>
        <v>#DIV/0!</v>
      </c>
      <c r="X11" s="15">
        <f t="shared" si="13"/>
        <v>0</v>
      </c>
      <c r="Y11" s="4"/>
      <c r="Z11" s="17" t="s">
        <v>50</v>
      </c>
      <c r="AA11" s="14">
        <f>-H7</f>
        <v>0</v>
      </c>
      <c r="AB11" s="15">
        <f>-L7</f>
        <v>0</v>
      </c>
      <c r="AC11" s="15">
        <f aca="true" t="shared" si="21" ref="AC11:AC41">AA11+AB11</f>
        <v>0</v>
      </c>
      <c r="AD11" s="27"/>
      <c r="AE11" s="1"/>
      <c r="AF11" s="80"/>
      <c r="AG11" s="82"/>
      <c r="AH11" s="80"/>
      <c r="AI11" s="82"/>
      <c r="AJ11" s="89"/>
      <c r="AK11" s="90" t="e">
        <f aca="true" t="shared" si="22" ref="AK11:AP11">AJ11/AJ$17*100</f>
        <v>#DIV/0!</v>
      </c>
      <c r="AL11" s="89"/>
      <c r="AM11" s="90" t="e">
        <f t="shared" si="22"/>
        <v>#DIV/0!</v>
      </c>
      <c r="AN11" s="90" t="e">
        <f t="shared" si="15"/>
        <v>#DIV/0!</v>
      </c>
      <c r="AO11" s="89"/>
      <c r="AP11" s="90" t="e">
        <f t="shared" si="22"/>
        <v>#DIV/0!</v>
      </c>
      <c r="AQ11" s="90" t="e">
        <f t="shared" si="16"/>
        <v>#DIV/0!</v>
      </c>
      <c r="AR11" s="80"/>
      <c r="AS11" s="81"/>
      <c r="AT11" s="81"/>
      <c r="AU11" s="81"/>
      <c r="AV11" s="81"/>
      <c r="AW11" s="81"/>
      <c r="AX11" s="82"/>
    </row>
    <row r="12" spans="1:50" ht="15" customHeight="1">
      <c r="A12" s="4"/>
      <c r="B12" s="5" t="s">
        <v>51</v>
      </c>
      <c r="C12" s="15"/>
      <c r="D12" s="34" t="e">
        <f t="shared" si="0"/>
        <v>#DIV/0!</v>
      </c>
      <c r="E12" s="15"/>
      <c r="F12" s="46" t="e">
        <f t="shared" si="1"/>
        <v>#DIV/0!</v>
      </c>
      <c r="G12" s="46" t="e">
        <f t="shared" si="2"/>
        <v>#DIV/0!</v>
      </c>
      <c r="H12" s="16">
        <f t="shared" si="3"/>
        <v>0</v>
      </c>
      <c r="I12" s="15"/>
      <c r="J12" s="34" t="e">
        <f t="shared" si="4"/>
        <v>#DIV/0!</v>
      </c>
      <c r="K12" s="34" t="e">
        <f t="shared" si="5"/>
        <v>#DIV/0!</v>
      </c>
      <c r="L12" s="15">
        <f t="shared" si="6"/>
        <v>0</v>
      </c>
      <c r="M12" s="3"/>
      <c r="N12" s="5" t="s">
        <v>52</v>
      </c>
      <c r="O12" s="15"/>
      <c r="P12" s="34" t="e">
        <f t="shared" si="7"/>
        <v>#DIV/0!</v>
      </c>
      <c r="Q12" s="15"/>
      <c r="R12" s="34" t="e">
        <f t="shared" si="8"/>
        <v>#DIV/0!</v>
      </c>
      <c r="S12" s="34" t="e">
        <f t="shared" si="9"/>
        <v>#DIV/0!</v>
      </c>
      <c r="T12" s="15">
        <f t="shared" si="10"/>
        <v>0</v>
      </c>
      <c r="U12" s="15"/>
      <c r="V12" s="34" t="e">
        <f t="shared" si="11"/>
        <v>#DIV/0!</v>
      </c>
      <c r="W12" s="34" t="e">
        <f t="shared" si="12"/>
        <v>#DIV/0!</v>
      </c>
      <c r="X12" s="15">
        <f t="shared" si="13"/>
        <v>0</v>
      </c>
      <c r="Y12" s="4"/>
      <c r="Z12" s="11" t="s">
        <v>53</v>
      </c>
      <c r="AA12" s="16">
        <f>-H8</f>
        <v>0</v>
      </c>
      <c r="AB12" s="15">
        <f>-L8</f>
        <v>0</v>
      </c>
      <c r="AC12" s="15">
        <f t="shared" si="21"/>
        <v>0</v>
      </c>
      <c r="AD12" s="27"/>
      <c r="AE12" s="1"/>
      <c r="AF12" s="75"/>
      <c r="AG12" s="76"/>
      <c r="AH12" s="75"/>
      <c r="AI12" s="76"/>
      <c r="AJ12" s="89"/>
      <c r="AK12" s="90" t="e">
        <f aca="true" t="shared" si="23" ref="AK12:AP12">AJ12/AJ$17*100</f>
        <v>#DIV/0!</v>
      </c>
      <c r="AL12" s="89"/>
      <c r="AM12" s="90" t="e">
        <f t="shared" si="23"/>
        <v>#DIV/0!</v>
      </c>
      <c r="AN12" s="90" t="e">
        <f t="shared" si="15"/>
        <v>#DIV/0!</v>
      </c>
      <c r="AO12" s="89"/>
      <c r="AP12" s="90" t="e">
        <f t="shared" si="23"/>
        <v>#DIV/0!</v>
      </c>
      <c r="AQ12" s="90" t="e">
        <f t="shared" si="16"/>
        <v>#DIV/0!</v>
      </c>
      <c r="AR12" s="75"/>
      <c r="AS12" s="70"/>
      <c r="AT12" s="70"/>
      <c r="AU12" s="70"/>
      <c r="AV12" s="70"/>
      <c r="AW12" s="70"/>
      <c r="AX12" s="76"/>
    </row>
    <row r="13" spans="1:50" ht="15" customHeight="1">
      <c r="A13" s="4"/>
      <c r="B13" s="5" t="s">
        <v>54</v>
      </c>
      <c r="C13" s="15"/>
      <c r="D13" s="34" t="e">
        <f t="shared" si="0"/>
        <v>#DIV/0!</v>
      </c>
      <c r="E13" s="15"/>
      <c r="F13" s="46" t="e">
        <f t="shared" si="1"/>
        <v>#DIV/0!</v>
      </c>
      <c r="G13" s="46" t="e">
        <f t="shared" si="2"/>
        <v>#DIV/0!</v>
      </c>
      <c r="H13" s="16">
        <f t="shared" si="3"/>
        <v>0</v>
      </c>
      <c r="I13" s="15"/>
      <c r="J13" s="34" t="e">
        <f t="shared" si="4"/>
        <v>#DIV/0!</v>
      </c>
      <c r="K13" s="34" t="e">
        <f t="shared" si="5"/>
        <v>#DIV/0!</v>
      </c>
      <c r="L13" s="15">
        <f t="shared" si="6"/>
        <v>0</v>
      </c>
      <c r="M13" s="3"/>
      <c r="N13" s="5" t="s">
        <v>55</v>
      </c>
      <c r="O13" s="15"/>
      <c r="P13" s="34" t="e">
        <f t="shared" si="7"/>
        <v>#DIV/0!</v>
      </c>
      <c r="Q13" s="15"/>
      <c r="R13" s="34" t="e">
        <f t="shared" si="8"/>
        <v>#DIV/0!</v>
      </c>
      <c r="S13" s="34" t="e">
        <f t="shared" si="9"/>
        <v>#DIV/0!</v>
      </c>
      <c r="T13" s="15">
        <f t="shared" si="10"/>
        <v>0</v>
      </c>
      <c r="U13" s="15"/>
      <c r="V13" s="34" t="e">
        <f t="shared" si="11"/>
        <v>#DIV/0!</v>
      </c>
      <c r="W13" s="34" t="e">
        <f t="shared" si="12"/>
        <v>#DIV/0!</v>
      </c>
      <c r="X13" s="15">
        <f t="shared" si="13"/>
        <v>0</v>
      </c>
      <c r="Y13" s="4"/>
      <c r="Z13" s="17" t="s">
        <v>56</v>
      </c>
      <c r="AA13" s="14">
        <f>-H14</f>
        <v>0</v>
      </c>
      <c r="AB13" s="15">
        <f>-L14</f>
        <v>0</v>
      </c>
      <c r="AC13" s="15">
        <f t="shared" si="21"/>
        <v>0</v>
      </c>
      <c r="AD13" s="27"/>
      <c r="AE13" s="1"/>
      <c r="AF13" s="80"/>
      <c r="AG13" s="82"/>
      <c r="AH13" s="80"/>
      <c r="AI13" s="82"/>
      <c r="AJ13" s="89"/>
      <c r="AK13" s="90" t="e">
        <f aca="true" t="shared" si="24" ref="AK13:AP13">AJ13/AJ$17*100</f>
        <v>#DIV/0!</v>
      </c>
      <c r="AL13" s="89"/>
      <c r="AM13" s="90" t="e">
        <f t="shared" si="24"/>
        <v>#DIV/0!</v>
      </c>
      <c r="AN13" s="90" t="e">
        <f t="shared" si="15"/>
        <v>#DIV/0!</v>
      </c>
      <c r="AO13" s="89"/>
      <c r="AP13" s="90" t="e">
        <f t="shared" si="24"/>
        <v>#DIV/0!</v>
      </c>
      <c r="AQ13" s="90" t="e">
        <f t="shared" si="16"/>
        <v>#DIV/0!</v>
      </c>
      <c r="AR13" s="80"/>
      <c r="AS13" s="81"/>
      <c r="AT13" s="81"/>
      <c r="AU13" s="81"/>
      <c r="AV13" s="81"/>
      <c r="AW13" s="81"/>
      <c r="AX13" s="82"/>
    </row>
    <row r="14" spans="1:50" ht="15" customHeight="1">
      <c r="A14" s="4"/>
      <c r="B14" s="5" t="s">
        <v>57</v>
      </c>
      <c r="C14" s="15">
        <f>C11+C12+C13</f>
        <v>0</v>
      </c>
      <c r="D14" s="34" t="e">
        <f t="shared" si="0"/>
        <v>#DIV/0!</v>
      </c>
      <c r="E14" s="15">
        <f>E11+E12+E13</f>
        <v>0</v>
      </c>
      <c r="F14" s="46" t="e">
        <f t="shared" si="1"/>
        <v>#DIV/0!</v>
      </c>
      <c r="G14" s="46" t="e">
        <f t="shared" si="2"/>
        <v>#DIV/0!</v>
      </c>
      <c r="H14" s="16">
        <f t="shared" si="3"/>
        <v>0</v>
      </c>
      <c r="I14" s="15">
        <f>I11+I12+I13</f>
        <v>0</v>
      </c>
      <c r="J14" s="34" t="e">
        <f t="shared" si="4"/>
        <v>#DIV/0!</v>
      </c>
      <c r="K14" s="34" t="e">
        <f t="shared" si="5"/>
        <v>#DIV/0!</v>
      </c>
      <c r="L14" s="15">
        <f t="shared" si="6"/>
        <v>0</v>
      </c>
      <c r="M14" s="3"/>
      <c r="N14" s="5" t="s">
        <v>58</v>
      </c>
      <c r="O14" s="15"/>
      <c r="P14" s="34" t="e">
        <f t="shared" si="7"/>
        <v>#DIV/0!</v>
      </c>
      <c r="Q14" s="15"/>
      <c r="R14" s="34" t="e">
        <f t="shared" si="8"/>
        <v>#DIV/0!</v>
      </c>
      <c r="S14" s="34" t="e">
        <f t="shared" si="9"/>
        <v>#DIV/0!</v>
      </c>
      <c r="T14" s="15">
        <f t="shared" si="10"/>
        <v>0</v>
      </c>
      <c r="U14" s="15"/>
      <c r="V14" s="34" t="e">
        <f t="shared" si="11"/>
        <v>#DIV/0!</v>
      </c>
      <c r="W14" s="34" t="e">
        <f t="shared" si="12"/>
        <v>#DIV/0!</v>
      </c>
      <c r="X14" s="15">
        <f t="shared" si="13"/>
        <v>0</v>
      </c>
      <c r="Y14" s="4"/>
      <c r="Z14" s="11" t="s">
        <v>59</v>
      </c>
      <c r="AA14" s="16">
        <f>-H19+H16</f>
        <v>0</v>
      </c>
      <c r="AB14" s="15">
        <f>-L19+L16</f>
        <v>0</v>
      </c>
      <c r="AC14" s="15">
        <f t="shared" si="21"/>
        <v>0</v>
      </c>
      <c r="AD14" s="27"/>
      <c r="AE14" s="1"/>
      <c r="AF14" s="75"/>
      <c r="AG14" s="76"/>
      <c r="AH14" s="75"/>
      <c r="AI14" s="76"/>
      <c r="AJ14" s="89"/>
      <c r="AK14" s="90" t="e">
        <f aca="true" t="shared" si="25" ref="AK14:AP14">AJ14/AJ$17*100</f>
        <v>#DIV/0!</v>
      </c>
      <c r="AL14" s="89"/>
      <c r="AM14" s="90" t="e">
        <f t="shared" si="25"/>
        <v>#DIV/0!</v>
      </c>
      <c r="AN14" s="90" t="e">
        <f t="shared" si="15"/>
        <v>#DIV/0!</v>
      </c>
      <c r="AO14" s="89"/>
      <c r="AP14" s="90" t="e">
        <f t="shared" si="25"/>
        <v>#DIV/0!</v>
      </c>
      <c r="AQ14" s="90" t="e">
        <f t="shared" si="16"/>
        <v>#DIV/0!</v>
      </c>
      <c r="AR14" s="75"/>
      <c r="AS14" s="70"/>
      <c r="AT14" s="70"/>
      <c r="AU14" s="70"/>
      <c r="AV14" s="70"/>
      <c r="AW14" s="70"/>
      <c r="AX14" s="76"/>
    </row>
    <row r="15" spans="1:50" ht="15" customHeight="1">
      <c r="A15" s="4"/>
      <c r="B15" s="5" t="s">
        <v>60</v>
      </c>
      <c r="C15" s="15"/>
      <c r="D15" s="34" t="e">
        <f t="shared" si="0"/>
        <v>#DIV/0!</v>
      </c>
      <c r="E15" s="15"/>
      <c r="F15" s="46" t="e">
        <f t="shared" si="1"/>
        <v>#DIV/0!</v>
      </c>
      <c r="G15" s="46" t="e">
        <f t="shared" si="2"/>
        <v>#DIV/0!</v>
      </c>
      <c r="H15" s="16">
        <f t="shared" si="3"/>
        <v>0</v>
      </c>
      <c r="I15" s="15"/>
      <c r="J15" s="34" t="e">
        <f t="shared" si="4"/>
        <v>#DIV/0!</v>
      </c>
      <c r="K15" s="34" t="e">
        <f t="shared" si="5"/>
        <v>#DIV/0!</v>
      </c>
      <c r="L15" s="15">
        <f t="shared" si="6"/>
        <v>0</v>
      </c>
      <c r="M15" s="3"/>
      <c r="N15" s="5" t="s">
        <v>61</v>
      </c>
      <c r="O15" s="15"/>
      <c r="P15" s="34" t="e">
        <f t="shared" si="7"/>
        <v>#DIV/0!</v>
      </c>
      <c r="Q15" s="15"/>
      <c r="R15" s="34" t="e">
        <f t="shared" si="8"/>
        <v>#DIV/0!</v>
      </c>
      <c r="S15" s="34" t="e">
        <f t="shared" si="9"/>
        <v>#DIV/0!</v>
      </c>
      <c r="T15" s="15">
        <f t="shared" si="10"/>
        <v>0</v>
      </c>
      <c r="U15" s="15"/>
      <c r="V15" s="34" t="e">
        <f t="shared" si="11"/>
        <v>#DIV/0!</v>
      </c>
      <c r="W15" s="34" t="e">
        <f t="shared" si="12"/>
        <v>#DIV/0!</v>
      </c>
      <c r="X15" s="15">
        <f t="shared" si="13"/>
        <v>0</v>
      </c>
      <c r="Y15" s="4"/>
      <c r="Z15" s="17" t="s">
        <v>62</v>
      </c>
      <c r="AA15" s="14">
        <f>H49</f>
        <v>0</v>
      </c>
      <c r="AB15" s="15">
        <f>L49</f>
        <v>0</v>
      </c>
      <c r="AC15" s="15">
        <f t="shared" si="21"/>
        <v>0</v>
      </c>
      <c r="AD15" s="27"/>
      <c r="AE15" s="1"/>
      <c r="AF15" s="80"/>
      <c r="AG15" s="82"/>
      <c r="AH15" s="80"/>
      <c r="AI15" s="82"/>
      <c r="AJ15" s="89"/>
      <c r="AK15" s="90" t="e">
        <f aca="true" t="shared" si="26" ref="AK15:AP15">AJ15/AJ$17*100</f>
        <v>#DIV/0!</v>
      </c>
      <c r="AL15" s="89"/>
      <c r="AM15" s="90" t="e">
        <f t="shared" si="26"/>
        <v>#DIV/0!</v>
      </c>
      <c r="AN15" s="90" t="e">
        <f t="shared" si="15"/>
        <v>#DIV/0!</v>
      </c>
      <c r="AO15" s="89"/>
      <c r="AP15" s="90" t="e">
        <f t="shared" si="26"/>
        <v>#DIV/0!</v>
      </c>
      <c r="AQ15" s="90" t="e">
        <f t="shared" si="16"/>
        <v>#DIV/0!</v>
      </c>
      <c r="AR15" s="80"/>
      <c r="AS15" s="81"/>
      <c r="AT15" s="81"/>
      <c r="AU15" s="81"/>
      <c r="AV15" s="81"/>
      <c r="AW15" s="81"/>
      <c r="AX15" s="82"/>
    </row>
    <row r="16" spans="1:50" ht="15" customHeight="1">
      <c r="A16" s="4"/>
      <c r="B16" s="5" t="s">
        <v>63</v>
      </c>
      <c r="C16" s="15"/>
      <c r="D16" s="34" t="e">
        <f t="shared" si="0"/>
        <v>#DIV/0!</v>
      </c>
      <c r="E16" s="15"/>
      <c r="F16" s="46" t="e">
        <f t="shared" si="1"/>
        <v>#DIV/0!</v>
      </c>
      <c r="G16" s="46" t="e">
        <f t="shared" si="2"/>
        <v>#DIV/0!</v>
      </c>
      <c r="H16" s="16">
        <f t="shared" si="3"/>
        <v>0</v>
      </c>
      <c r="I16" s="15"/>
      <c r="J16" s="34" t="e">
        <f t="shared" si="4"/>
        <v>#DIV/0!</v>
      </c>
      <c r="K16" s="34" t="e">
        <f t="shared" si="5"/>
        <v>#DIV/0!</v>
      </c>
      <c r="L16" s="15">
        <f t="shared" si="6"/>
        <v>0</v>
      </c>
      <c r="M16" s="3"/>
      <c r="N16" s="5" t="s">
        <v>64</v>
      </c>
      <c r="O16" s="15"/>
      <c r="P16" s="34" t="e">
        <f t="shared" si="7"/>
        <v>#DIV/0!</v>
      </c>
      <c r="Q16" s="15"/>
      <c r="R16" s="34" t="e">
        <f t="shared" si="8"/>
        <v>#DIV/0!</v>
      </c>
      <c r="S16" s="34" t="e">
        <f t="shared" si="9"/>
        <v>#DIV/0!</v>
      </c>
      <c r="T16" s="15">
        <f t="shared" si="10"/>
        <v>0</v>
      </c>
      <c r="U16" s="15"/>
      <c r="V16" s="34" t="e">
        <f t="shared" si="11"/>
        <v>#DIV/0!</v>
      </c>
      <c r="W16" s="34" t="e">
        <f t="shared" si="12"/>
        <v>#DIV/0!</v>
      </c>
      <c r="X16" s="15">
        <f t="shared" si="13"/>
        <v>0</v>
      </c>
      <c r="Y16" s="4"/>
      <c r="Z16" s="11" t="s">
        <v>65</v>
      </c>
      <c r="AA16" s="16">
        <f>H50</f>
        <v>0</v>
      </c>
      <c r="AB16" s="15">
        <f>L50</f>
        <v>0</v>
      </c>
      <c r="AC16" s="15">
        <f t="shared" si="21"/>
        <v>0</v>
      </c>
      <c r="AD16" s="27"/>
      <c r="AE16" s="1"/>
      <c r="AF16" s="80" t="s">
        <v>66</v>
      </c>
      <c r="AG16" s="82"/>
      <c r="AH16" s="80"/>
      <c r="AI16" s="82"/>
      <c r="AJ16" s="89"/>
      <c r="AK16" s="90" t="e">
        <f aca="true" t="shared" si="27" ref="AK16:AP16">AJ16/AJ$17*100</f>
        <v>#DIV/0!</v>
      </c>
      <c r="AL16" s="89"/>
      <c r="AM16" s="90" t="e">
        <f t="shared" si="27"/>
        <v>#DIV/0!</v>
      </c>
      <c r="AN16" s="90" t="e">
        <f t="shared" si="15"/>
        <v>#DIV/0!</v>
      </c>
      <c r="AO16" s="89"/>
      <c r="AP16" s="90" t="e">
        <f t="shared" si="27"/>
        <v>#DIV/0!</v>
      </c>
      <c r="AQ16" s="90" t="e">
        <f t="shared" si="16"/>
        <v>#DIV/0!</v>
      </c>
      <c r="AR16" s="75"/>
      <c r="AS16" s="70"/>
      <c r="AT16" s="70"/>
      <c r="AU16" s="70"/>
      <c r="AV16" s="70"/>
      <c r="AW16" s="70"/>
      <c r="AX16" s="76"/>
    </row>
    <row r="17" spans="1:50" ht="15" customHeight="1">
      <c r="A17" s="4"/>
      <c r="B17" s="5" t="s">
        <v>67</v>
      </c>
      <c r="C17" s="15"/>
      <c r="D17" s="34" t="e">
        <f t="shared" si="0"/>
        <v>#DIV/0!</v>
      </c>
      <c r="E17" s="15"/>
      <c r="F17" s="46" t="e">
        <f t="shared" si="1"/>
        <v>#DIV/0!</v>
      </c>
      <c r="G17" s="46" t="e">
        <f t="shared" si="2"/>
        <v>#DIV/0!</v>
      </c>
      <c r="H17" s="16">
        <f t="shared" si="3"/>
        <v>0</v>
      </c>
      <c r="I17" s="15"/>
      <c r="J17" s="34" t="e">
        <f t="shared" si="4"/>
        <v>#DIV/0!</v>
      </c>
      <c r="K17" s="34" t="e">
        <f t="shared" si="5"/>
        <v>#DIV/0!</v>
      </c>
      <c r="L17" s="15">
        <f t="shared" si="6"/>
        <v>0</v>
      </c>
      <c r="M17" s="3"/>
      <c r="N17" s="5" t="s">
        <v>68</v>
      </c>
      <c r="O17" s="15"/>
      <c r="P17" s="34" t="e">
        <f t="shared" si="7"/>
        <v>#DIV/0!</v>
      </c>
      <c r="Q17" s="15"/>
      <c r="R17" s="34" t="e">
        <f t="shared" si="8"/>
        <v>#DIV/0!</v>
      </c>
      <c r="S17" s="34" t="e">
        <f t="shared" si="9"/>
        <v>#DIV/0!</v>
      </c>
      <c r="T17" s="15">
        <f t="shared" si="10"/>
        <v>0</v>
      </c>
      <c r="U17" s="15"/>
      <c r="V17" s="34" t="e">
        <f t="shared" si="11"/>
        <v>#DIV/0!</v>
      </c>
      <c r="W17" s="34" t="e">
        <f t="shared" si="12"/>
        <v>#DIV/0!</v>
      </c>
      <c r="X17" s="15">
        <f t="shared" si="13"/>
        <v>0</v>
      </c>
      <c r="Y17" s="4"/>
      <c r="Z17" s="17" t="s">
        <v>69</v>
      </c>
      <c r="AA17" s="14">
        <f>H52</f>
        <v>0</v>
      </c>
      <c r="AB17" s="15">
        <f>L52</f>
        <v>0</v>
      </c>
      <c r="AC17" s="15">
        <f t="shared" si="21"/>
        <v>0</v>
      </c>
      <c r="AD17" s="27"/>
      <c r="AE17" s="1"/>
      <c r="AF17" s="77" t="s">
        <v>70</v>
      </c>
      <c r="AG17" s="78"/>
      <c r="AH17" s="77"/>
      <c r="AI17" s="78"/>
      <c r="AJ17" s="89">
        <f aca="true" t="shared" si="28" ref="AJ17:AO17">AJ6+AJ7+AJ8+AJ9+AJ10+AJ11+AJ12+AJ13+AJ14+AJ15+AJ16</f>
        <v>0</v>
      </c>
      <c r="AK17" s="90" t="e">
        <f aca="true" t="shared" si="29" ref="AK17:AP17">AJ17/AJ$17*100</f>
        <v>#DIV/0!</v>
      </c>
      <c r="AL17" s="89">
        <f t="shared" si="28"/>
        <v>0</v>
      </c>
      <c r="AM17" s="90" t="e">
        <f t="shared" si="29"/>
        <v>#DIV/0!</v>
      </c>
      <c r="AN17" s="90" t="e">
        <f t="shared" si="15"/>
        <v>#DIV/0!</v>
      </c>
      <c r="AO17" s="89">
        <f t="shared" si="28"/>
        <v>0</v>
      </c>
      <c r="AP17" s="90" t="e">
        <f t="shared" si="29"/>
        <v>#DIV/0!</v>
      </c>
      <c r="AQ17" s="90" t="e">
        <f t="shared" si="16"/>
        <v>#DIV/0!</v>
      </c>
      <c r="AR17" s="77"/>
      <c r="AS17" s="86"/>
      <c r="AT17" s="86"/>
      <c r="AU17" s="86"/>
      <c r="AV17" s="86"/>
      <c r="AW17" s="86"/>
      <c r="AX17" s="78"/>
    </row>
    <row r="18" spans="1:51" ht="15" customHeight="1">
      <c r="A18" s="4"/>
      <c r="B18" s="5" t="s">
        <v>71</v>
      </c>
      <c r="C18" s="15"/>
      <c r="D18" s="34" t="e">
        <f t="shared" si="0"/>
        <v>#DIV/0!</v>
      </c>
      <c r="E18" s="15"/>
      <c r="F18" s="46" t="e">
        <f t="shared" si="1"/>
        <v>#DIV/0!</v>
      </c>
      <c r="G18" s="46" t="e">
        <f t="shared" si="2"/>
        <v>#DIV/0!</v>
      </c>
      <c r="H18" s="16">
        <f t="shared" si="3"/>
        <v>0</v>
      </c>
      <c r="I18" s="15"/>
      <c r="J18" s="34" t="e">
        <f t="shared" si="4"/>
        <v>#DIV/0!</v>
      </c>
      <c r="K18" s="34" t="e">
        <f t="shared" si="5"/>
        <v>#DIV/0!</v>
      </c>
      <c r="L18" s="15">
        <f t="shared" si="6"/>
        <v>0</v>
      </c>
      <c r="M18" s="3"/>
      <c r="N18" s="5" t="s">
        <v>72</v>
      </c>
      <c r="O18" s="15"/>
      <c r="P18" s="34" t="e">
        <f t="shared" si="7"/>
        <v>#DIV/0!</v>
      </c>
      <c r="Q18" s="15"/>
      <c r="R18" s="34" t="e">
        <f t="shared" si="8"/>
        <v>#DIV/0!</v>
      </c>
      <c r="S18" s="34" t="e">
        <f t="shared" si="9"/>
        <v>#DIV/0!</v>
      </c>
      <c r="T18" s="15">
        <f t="shared" si="10"/>
        <v>0</v>
      </c>
      <c r="U18" s="15"/>
      <c r="V18" s="34" t="e">
        <f t="shared" si="11"/>
        <v>#DIV/0!</v>
      </c>
      <c r="W18" s="34" t="e">
        <f t="shared" si="12"/>
        <v>#DIV/0!</v>
      </c>
      <c r="X18" s="15">
        <f t="shared" si="13"/>
        <v>0</v>
      </c>
      <c r="Y18" s="4"/>
      <c r="Z18" s="11" t="s">
        <v>73</v>
      </c>
      <c r="AA18" s="16">
        <f>H53+H54+H56</f>
        <v>0</v>
      </c>
      <c r="AB18" s="15">
        <f>L53+L54+L56</f>
        <v>0</v>
      </c>
      <c r="AC18" s="15">
        <f t="shared" si="21"/>
        <v>0</v>
      </c>
      <c r="AD18" s="27"/>
      <c r="AE18" s="1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Y18" s="2"/>
    </row>
    <row r="19" spans="1:60" ht="15" customHeight="1">
      <c r="A19" s="4"/>
      <c r="B19" s="5" t="s">
        <v>74</v>
      </c>
      <c r="C19" s="15">
        <f>C15+C16+C17+C18</f>
        <v>0</v>
      </c>
      <c r="D19" s="34" t="e">
        <f t="shared" si="0"/>
        <v>#DIV/0!</v>
      </c>
      <c r="E19" s="15">
        <f>E15+E16+E17+E18</f>
        <v>0</v>
      </c>
      <c r="F19" s="46" t="e">
        <f t="shared" si="1"/>
        <v>#DIV/0!</v>
      </c>
      <c r="G19" s="46" t="e">
        <f t="shared" si="2"/>
        <v>#DIV/0!</v>
      </c>
      <c r="H19" s="16">
        <f t="shared" si="3"/>
        <v>0</v>
      </c>
      <c r="I19" s="15">
        <f>I15+I16+I17+I18</f>
        <v>0</v>
      </c>
      <c r="J19" s="34" t="e">
        <f t="shared" si="4"/>
        <v>#DIV/0!</v>
      </c>
      <c r="K19" s="34" t="e">
        <f t="shared" si="5"/>
        <v>#DIV/0!</v>
      </c>
      <c r="L19" s="15">
        <f t="shared" si="6"/>
        <v>0</v>
      </c>
      <c r="M19" s="3"/>
      <c r="N19" s="5" t="s">
        <v>75</v>
      </c>
      <c r="O19" s="15"/>
      <c r="P19" s="34" t="e">
        <f t="shared" si="7"/>
        <v>#DIV/0!</v>
      </c>
      <c r="Q19" s="15"/>
      <c r="R19" s="34" t="e">
        <f t="shared" si="8"/>
        <v>#DIV/0!</v>
      </c>
      <c r="S19" s="34" t="e">
        <f t="shared" si="9"/>
        <v>#DIV/0!</v>
      </c>
      <c r="T19" s="15">
        <f t="shared" si="10"/>
        <v>0</v>
      </c>
      <c r="U19" s="15"/>
      <c r="V19" s="34" t="e">
        <f t="shared" si="11"/>
        <v>#DIV/0!</v>
      </c>
      <c r="W19" s="34" t="e">
        <f t="shared" si="12"/>
        <v>#DIV/0!</v>
      </c>
      <c r="X19" s="15">
        <f t="shared" si="13"/>
        <v>0</v>
      </c>
      <c r="Y19" s="4"/>
      <c r="Z19" s="17" t="s">
        <v>76</v>
      </c>
      <c r="AA19" s="14">
        <f>H61+H62</f>
        <v>0</v>
      </c>
      <c r="AB19" s="15">
        <f>L61+L62</f>
        <v>0</v>
      </c>
      <c r="AC19" s="15">
        <f t="shared" si="21"/>
        <v>0</v>
      </c>
      <c r="AD19" s="27"/>
      <c r="AE19" s="1"/>
      <c r="AF19" s="1" t="s">
        <v>77</v>
      </c>
      <c r="AG19" s="1"/>
      <c r="AH19" s="1"/>
      <c r="AI19" s="1"/>
      <c r="AJ19" s="1"/>
      <c r="AK19" s="70" t="s">
        <v>78</v>
      </c>
      <c r="AL19" s="1"/>
      <c r="AM19" s="1"/>
      <c r="AN19" s="2"/>
      <c r="AO19" s="1" t="s">
        <v>79</v>
      </c>
      <c r="AP19" s="1"/>
      <c r="AQ19" s="1"/>
      <c r="AR19" s="1"/>
      <c r="AS19" s="1"/>
      <c r="AT19" s="1"/>
      <c r="AU19" s="72" t="s">
        <v>9</v>
      </c>
      <c r="AV19" s="1"/>
      <c r="AW19" s="2"/>
      <c r="AX19" s="2"/>
      <c r="AY19" s="1"/>
      <c r="AZ19" s="1"/>
      <c r="BA19" s="2"/>
      <c r="BB19" s="2"/>
      <c r="BC19" s="2"/>
      <c r="BD19" s="2"/>
      <c r="BE19" s="2"/>
      <c r="BF19" s="2"/>
      <c r="BG19" s="2"/>
      <c r="BH19" s="2"/>
    </row>
    <row r="20" spans="1:60" ht="15" customHeight="1">
      <c r="A20" s="4"/>
      <c r="B20" s="7" t="s">
        <v>80</v>
      </c>
      <c r="C20" s="19"/>
      <c r="D20" s="43" t="e">
        <f t="shared" si="0"/>
        <v>#DIV/0!</v>
      </c>
      <c r="E20" s="19"/>
      <c r="F20" s="42" t="e">
        <f t="shared" si="1"/>
        <v>#DIV/0!</v>
      </c>
      <c r="G20" s="42" t="e">
        <f t="shared" si="2"/>
        <v>#DIV/0!</v>
      </c>
      <c r="H20" s="18">
        <f t="shared" si="3"/>
        <v>0</v>
      </c>
      <c r="I20" s="19"/>
      <c r="J20" s="43" t="e">
        <f t="shared" si="4"/>
        <v>#DIV/0!</v>
      </c>
      <c r="K20" s="43" t="e">
        <f t="shared" si="5"/>
        <v>#DIV/0!</v>
      </c>
      <c r="L20" s="19">
        <f t="shared" si="6"/>
        <v>0</v>
      </c>
      <c r="M20" s="3"/>
      <c r="N20" s="5" t="s">
        <v>81</v>
      </c>
      <c r="O20" s="15"/>
      <c r="P20" s="34" t="e">
        <f t="shared" si="7"/>
        <v>#DIV/0!</v>
      </c>
      <c r="Q20" s="15"/>
      <c r="R20" s="34" t="e">
        <f t="shared" si="8"/>
        <v>#DIV/0!</v>
      </c>
      <c r="S20" s="34" t="e">
        <f t="shared" si="9"/>
        <v>#DIV/0!</v>
      </c>
      <c r="T20" s="15">
        <f t="shared" si="10"/>
        <v>0</v>
      </c>
      <c r="U20" s="15"/>
      <c r="V20" s="34" t="e">
        <f t="shared" si="11"/>
        <v>#DIV/0!</v>
      </c>
      <c r="W20" s="34" t="e">
        <f t="shared" si="12"/>
        <v>#DIV/0!</v>
      </c>
      <c r="X20" s="15">
        <f t="shared" si="13"/>
        <v>0</v>
      </c>
      <c r="Y20" s="4"/>
      <c r="Z20" s="13" t="s">
        <v>82</v>
      </c>
      <c r="AA20" s="18">
        <v>0</v>
      </c>
      <c r="AB20" s="19">
        <v>0</v>
      </c>
      <c r="AC20" s="19">
        <f t="shared" si="21"/>
        <v>0</v>
      </c>
      <c r="AD20" s="27"/>
      <c r="AE20" s="1"/>
      <c r="AF20" s="80" t="s">
        <v>83</v>
      </c>
      <c r="AG20" s="81"/>
      <c r="AH20" s="92">
        <v>40633</v>
      </c>
      <c r="AI20" s="82"/>
      <c r="AJ20" s="92">
        <v>40999</v>
      </c>
      <c r="AK20" s="81"/>
      <c r="AL20" s="92">
        <v>41364</v>
      </c>
      <c r="AM20" s="82"/>
      <c r="AN20" s="2"/>
      <c r="AO20" s="80" t="s">
        <v>84</v>
      </c>
      <c r="AP20" s="82"/>
      <c r="AQ20" s="80" t="s">
        <v>85</v>
      </c>
      <c r="AR20" s="81"/>
      <c r="AS20" s="82"/>
      <c r="AT20" s="71" t="s">
        <v>86</v>
      </c>
      <c r="AU20" s="79" t="s">
        <v>87</v>
      </c>
      <c r="AV20" s="71" t="s">
        <v>88</v>
      </c>
      <c r="AW20" s="73" t="s">
        <v>89</v>
      </c>
      <c r="AX20" s="74"/>
      <c r="AY20" s="1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15" customHeight="1">
      <c r="A21" s="4"/>
      <c r="B21" s="10" t="s">
        <v>90</v>
      </c>
      <c r="C21" s="25">
        <f>C10+C14+C19+C20</f>
        <v>0</v>
      </c>
      <c r="D21" s="53" t="e">
        <f t="shared" si="0"/>
        <v>#DIV/0!</v>
      </c>
      <c r="E21" s="25">
        <f>E10+E14+E19+E20</f>
        <v>0</v>
      </c>
      <c r="F21" s="54" t="e">
        <f t="shared" si="1"/>
        <v>#DIV/0!</v>
      </c>
      <c r="G21" s="54" t="e">
        <f t="shared" si="2"/>
        <v>#DIV/0!</v>
      </c>
      <c r="H21" s="21">
        <f t="shared" si="3"/>
        <v>0</v>
      </c>
      <c r="I21" s="25">
        <f>I10+I14+I19+I20</f>
        <v>0</v>
      </c>
      <c r="J21" s="53" t="e">
        <f t="shared" si="4"/>
        <v>#DIV/0!</v>
      </c>
      <c r="K21" s="53" t="e">
        <f t="shared" si="5"/>
        <v>#DIV/0!</v>
      </c>
      <c r="L21" s="26">
        <f t="shared" si="6"/>
        <v>0</v>
      </c>
      <c r="M21" s="3"/>
      <c r="N21" s="7" t="s">
        <v>91</v>
      </c>
      <c r="O21" s="19"/>
      <c r="P21" s="43" t="e">
        <f t="shared" si="7"/>
        <v>#DIV/0!</v>
      </c>
      <c r="Q21" s="19"/>
      <c r="R21" s="43" t="e">
        <f t="shared" si="8"/>
        <v>#DIV/0!</v>
      </c>
      <c r="S21" s="43" t="e">
        <f t="shared" si="9"/>
        <v>#DIV/0!</v>
      </c>
      <c r="T21" s="19">
        <f t="shared" si="10"/>
        <v>0</v>
      </c>
      <c r="U21" s="19"/>
      <c r="V21" s="43" t="e">
        <f t="shared" si="11"/>
        <v>#DIV/0!</v>
      </c>
      <c r="W21" s="43" t="e">
        <f t="shared" si="12"/>
        <v>#DIV/0!</v>
      </c>
      <c r="X21" s="19">
        <f t="shared" si="13"/>
        <v>0</v>
      </c>
      <c r="Y21" s="4"/>
      <c r="Z21" s="20" t="s">
        <v>92</v>
      </c>
      <c r="AA21" s="21">
        <f>AA6+AA8+AA9+AA11+AA12+AA13+AA14+AA15+AA16+AA17+AA18+AA19+AA20</f>
        <v>0</v>
      </c>
      <c r="AB21" s="21">
        <f>AB6+AB8+AB9+AB11+AB12+AB13+AB14+AB15+AB16+AB17+AB18+AB19+AB20</f>
        <v>0</v>
      </c>
      <c r="AC21" s="26">
        <f t="shared" si="21"/>
        <v>0</v>
      </c>
      <c r="AD21" s="27"/>
      <c r="AE21" s="1"/>
      <c r="AF21" s="73" t="s">
        <v>93</v>
      </c>
      <c r="AG21" s="84"/>
      <c r="AH21" s="93"/>
      <c r="AI21" s="94" t="e">
        <f aca="true" t="shared" si="30" ref="AI21:AI29">AH21/AH$52*100</f>
        <v>#DIV/0!</v>
      </c>
      <c r="AJ21" s="93"/>
      <c r="AK21" s="94" t="e">
        <f aca="true" t="shared" si="31" ref="AK21:AK29">AJ21/AJ$52*100</f>
        <v>#DIV/0!</v>
      </c>
      <c r="AL21" s="93"/>
      <c r="AM21" s="94" t="e">
        <f aca="true" t="shared" si="32" ref="AM21:AM29">AL21/AL$52*100</f>
        <v>#DIV/0!</v>
      </c>
      <c r="AN21" s="2"/>
      <c r="AO21" s="73"/>
      <c r="AP21" s="74"/>
      <c r="AQ21" s="73"/>
      <c r="AR21" s="84"/>
      <c r="AS21" s="74"/>
      <c r="AT21" s="74"/>
      <c r="AU21" s="87"/>
      <c r="AV21" s="74"/>
      <c r="AW21" s="73"/>
      <c r="AX21" s="74"/>
      <c r="AY21" s="1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5" customHeight="1">
      <c r="A22" s="4"/>
      <c r="B22" s="52" t="s">
        <v>94</v>
      </c>
      <c r="C22" s="24"/>
      <c r="D22" s="56" t="e">
        <f t="shared" si="0"/>
        <v>#DIV/0!</v>
      </c>
      <c r="E22" s="24"/>
      <c r="F22" s="57" t="e">
        <f t="shared" si="1"/>
        <v>#DIV/0!</v>
      </c>
      <c r="G22" s="57" t="e">
        <f t="shared" si="2"/>
        <v>#DIV/0!</v>
      </c>
      <c r="H22" s="23">
        <f t="shared" si="3"/>
        <v>0</v>
      </c>
      <c r="I22" s="24"/>
      <c r="J22" s="56" t="e">
        <f t="shared" si="4"/>
        <v>#DIV/0!</v>
      </c>
      <c r="K22" s="56" t="e">
        <f t="shared" si="5"/>
        <v>#DIV/0!</v>
      </c>
      <c r="L22" s="24">
        <f t="shared" si="6"/>
        <v>0</v>
      </c>
      <c r="M22" s="3"/>
      <c r="N22" s="10" t="s">
        <v>95</v>
      </c>
      <c r="O22" s="25">
        <f>O9+O10+O11+O12+O13+O14+O15+O16+O17+O18+O19+O20+O21</f>
        <v>0</v>
      </c>
      <c r="P22" s="53" t="e">
        <f t="shared" si="7"/>
        <v>#DIV/0!</v>
      </c>
      <c r="Q22" s="25">
        <f>Q9+Q10+Q11+Q12+Q13+Q14+Q15+Q16+Q17+Q18+Q19+Q20+Q21</f>
        <v>0</v>
      </c>
      <c r="R22" s="53" t="e">
        <f t="shared" si="8"/>
        <v>#DIV/0!</v>
      </c>
      <c r="S22" s="53" t="e">
        <f t="shared" si="9"/>
        <v>#DIV/0!</v>
      </c>
      <c r="T22" s="25">
        <f t="shared" si="10"/>
        <v>0</v>
      </c>
      <c r="U22" s="25">
        <f>U9+U10+U11+U12+U13+U14+U15+U16+U17+U18+U19+U20+U21</f>
        <v>0</v>
      </c>
      <c r="V22" s="53" t="e">
        <f t="shared" si="11"/>
        <v>#DIV/0!</v>
      </c>
      <c r="W22" s="53" t="e">
        <f t="shared" si="12"/>
        <v>#DIV/0!</v>
      </c>
      <c r="X22" s="26">
        <f t="shared" si="13"/>
        <v>0</v>
      </c>
      <c r="Y22" s="4"/>
      <c r="Z22" s="17" t="s">
        <v>96</v>
      </c>
      <c r="AA22" s="14">
        <f>-H9</f>
        <v>0</v>
      </c>
      <c r="AB22" s="24">
        <f>-L9</f>
        <v>0</v>
      </c>
      <c r="AC22" s="24">
        <f t="shared" si="21"/>
        <v>0</v>
      </c>
      <c r="AD22" s="27"/>
      <c r="AE22" s="1"/>
      <c r="AF22" s="80" t="s">
        <v>97</v>
      </c>
      <c r="AG22" s="81"/>
      <c r="AH22" s="95"/>
      <c r="AI22" s="94" t="e">
        <f t="shared" si="30"/>
        <v>#DIV/0!</v>
      </c>
      <c r="AJ22" s="95"/>
      <c r="AK22" s="94" t="e">
        <f t="shared" si="31"/>
        <v>#DIV/0!</v>
      </c>
      <c r="AL22" s="95"/>
      <c r="AM22" s="94" t="e">
        <f t="shared" si="32"/>
        <v>#DIV/0!</v>
      </c>
      <c r="AN22" s="2"/>
      <c r="AO22" s="80"/>
      <c r="AP22" s="82"/>
      <c r="AQ22" s="80"/>
      <c r="AR22" s="81"/>
      <c r="AS22" s="82"/>
      <c r="AT22" s="82"/>
      <c r="AU22" s="91"/>
      <c r="AV22" s="91"/>
      <c r="AW22" s="75"/>
      <c r="AX22" s="76"/>
      <c r="AY22" s="1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5" customHeight="1">
      <c r="A23" s="4"/>
      <c r="B23" s="5" t="s">
        <v>98</v>
      </c>
      <c r="C23" s="15"/>
      <c r="D23" s="34" t="e">
        <f t="shared" si="0"/>
        <v>#DIV/0!</v>
      </c>
      <c r="E23" s="15"/>
      <c r="F23" s="46" t="e">
        <f t="shared" si="1"/>
        <v>#DIV/0!</v>
      </c>
      <c r="G23" s="46" t="e">
        <f t="shared" si="2"/>
        <v>#DIV/0!</v>
      </c>
      <c r="H23" s="16">
        <f t="shared" si="3"/>
        <v>0</v>
      </c>
      <c r="I23" s="15"/>
      <c r="J23" s="34" t="e">
        <f t="shared" si="4"/>
        <v>#DIV/0!</v>
      </c>
      <c r="K23" s="34" t="e">
        <f t="shared" si="5"/>
        <v>#DIV/0!</v>
      </c>
      <c r="L23" s="15">
        <f t="shared" si="6"/>
        <v>0</v>
      </c>
      <c r="M23" s="3"/>
      <c r="N23" s="52" t="s">
        <v>99</v>
      </c>
      <c r="O23" s="24"/>
      <c r="P23" s="56" t="e">
        <f t="shared" si="7"/>
        <v>#DIV/0!</v>
      </c>
      <c r="Q23" s="24"/>
      <c r="R23" s="56" t="e">
        <f t="shared" si="8"/>
        <v>#DIV/0!</v>
      </c>
      <c r="S23" s="56" t="e">
        <f t="shared" si="9"/>
        <v>#DIV/0!</v>
      </c>
      <c r="T23" s="24">
        <f t="shared" si="10"/>
        <v>0</v>
      </c>
      <c r="U23" s="24"/>
      <c r="V23" s="56" t="e">
        <f t="shared" si="11"/>
        <v>#DIV/0!</v>
      </c>
      <c r="W23" s="56" t="e">
        <f t="shared" si="12"/>
        <v>#DIV/0!</v>
      </c>
      <c r="X23" s="24">
        <f t="shared" si="13"/>
        <v>0</v>
      </c>
      <c r="Y23" s="4"/>
      <c r="Z23" s="11" t="s">
        <v>100</v>
      </c>
      <c r="AA23" s="16">
        <f>-H16</f>
        <v>0</v>
      </c>
      <c r="AB23" s="15">
        <f>-L16</f>
        <v>0</v>
      </c>
      <c r="AC23" s="15">
        <f t="shared" si="21"/>
        <v>0</v>
      </c>
      <c r="AD23" s="27"/>
      <c r="AE23" s="1"/>
      <c r="AF23" s="75" t="s">
        <v>101</v>
      </c>
      <c r="AG23" s="70"/>
      <c r="AH23" s="96"/>
      <c r="AI23" s="94" t="e">
        <f t="shared" si="30"/>
        <v>#DIV/0!</v>
      </c>
      <c r="AJ23" s="96"/>
      <c r="AK23" s="94" t="e">
        <f t="shared" si="31"/>
        <v>#DIV/0!</v>
      </c>
      <c r="AL23" s="96"/>
      <c r="AM23" s="94" t="e">
        <f t="shared" si="32"/>
        <v>#DIV/0!</v>
      </c>
      <c r="AN23" s="2"/>
      <c r="AO23" s="75"/>
      <c r="AP23" s="76"/>
      <c r="AQ23" s="75"/>
      <c r="AR23" s="70"/>
      <c r="AS23" s="76"/>
      <c r="AT23" s="76"/>
      <c r="AU23" s="85"/>
      <c r="AV23" s="76"/>
      <c r="AW23" s="75"/>
      <c r="AX23" s="76"/>
      <c r="AY23" s="1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15" customHeight="1">
      <c r="A24" s="4"/>
      <c r="B24" s="5" t="s">
        <v>102</v>
      </c>
      <c r="C24" s="15"/>
      <c r="D24" s="34" t="e">
        <f t="shared" si="0"/>
        <v>#DIV/0!</v>
      </c>
      <c r="E24" s="15"/>
      <c r="F24" s="46" t="e">
        <f t="shared" si="1"/>
        <v>#DIV/0!</v>
      </c>
      <c r="G24" s="46" t="e">
        <f t="shared" si="2"/>
        <v>#DIV/0!</v>
      </c>
      <c r="H24" s="16">
        <f t="shared" si="3"/>
        <v>0</v>
      </c>
      <c r="I24" s="15"/>
      <c r="J24" s="34" t="e">
        <f t="shared" si="4"/>
        <v>#DIV/0!</v>
      </c>
      <c r="K24" s="34" t="e">
        <f t="shared" si="5"/>
        <v>#DIV/0!</v>
      </c>
      <c r="L24" s="15">
        <f t="shared" si="6"/>
        <v>0</v>
      </c>
      <c r="M24" s="3"/>
      <c r="N24" s="91" t="s">
        <v>103</v>
      </c>
      <c r="O24" s="15">
        <f>O8+O22-O23</f>
        <v>0</v>
      </c>
      <c r="P24" s="34" t="e">
        <f t="shared" si="7"/>
        <v>#DIV/0!</v>
      </c>
      <c r="Q24" s="15">
        <f>Q8+Q22-Q23</f>
        <v>0</v>
      </c>
      <c r="R24" s="34" t="e">
        <f t="shared" si="8"/>
        <v>#DIV/0!</v>
      </c>
      <c r="S24" s="34" t="e">
        <f t="shared" si="9"/>
        <v>#DIV/0!</v>
      </c>
      <c r="T24" s="15">
        <f t="shared" si="10"/>
        <v>0</v>
      </c>
      <c r="U24" s="15">
        <f>U8+U22-U23</f>
        <v>0</v>
      </c>
      <c r="V24" s="34" t="e">
        <f t="shared" si="11"/>
        <v>#DIV/0!</v>
      </c>
      <c r="W24" s="34" t="e">
        <f t="shared" si="12"/>
        <v>#DIV/0!</v>
      </c>
      <c r="X24" s="15">
        <f t="shared" si="13"/>
        <v>0</v>
      </c>
      <c r="Y24" s="4"/>
      <c r="Z24" s="17" t="s">
        <v>104</v>
      </c>
      <c r="AA24" s="14">
        <f>-H28</f>
        <v>0</v>
      </c>
      <c r="AB24" s="15">
        <f>-L28</f>
        <v>0</v>
      </c>
      <c r="AC24" s="15">
        <f t="shared" si="21"/>
        <v>0</v>
      </c>
      <c r="AD24" s="27"/>
      <c r="AE24" s="1"/>
      <c r="AF24" s="80" t="s">
        <v>105</v>
      </c>
      <c r="AG24" s="81"/>
      <c r="AH24" s="95"/>
      <c r="AI24" s="94" t="e">
        <f t="shared" si="30"/>
        <v>#DIV/0!</v>
      </c>
      <c r="AJ24" s="95"/>
      <c r="AK24" s="94" t="e">
        <f t="shared" si="31"/>
        <v>#DIV/0!</v>
      </c>
      <c r="AL24" s="95"/>
      <c r="AM24" s="94" t="e">
        <f t="shared" si="32"/>
        <v>#DIV/0!</v>
      </c>
      <c r="AN24" s="2"/>
      <c r="AO24" s="80"/>
      <c r="AP24" s="82"/>
      <c r="AQ24" s="80"/>
      <c r="AR24" s="81"/>
      <c r="AS24" s="82"/>
      <c r="AT24" s="82"/>
      <c r="AU24" s="91"/>
      <c r="AV24" s="82"/>
      <c r="AW24" s="75"/>
      <c r="AX24" s="76"/>
      <c r="AY24" s="1"/>
      <c r="AZ24" s="2"/>
      <c r="BA24" s="2"/>
      <c r="BB24" s="2"/>
      <c r="BC24" s="2"/>
      <c r="BD24" s="2"/>
      <c r="BE24" s="2"/>
      <c r="BF24" s="2"/>
      <c r="BG24" s="2"/>
      <c r="BH24" s="2"/>
    </row>
    <row r="25" spans="1:60" ht="15" customHeight="1">
      <c r="A25" s="4"/>
      <c r="B25" s="5" t="s">
        <v>106</v>
      </c>
      <c r="C25" s="15"/>
      <c r="D25" s="34" t="e">
        <f t="shared" si="0"/>
        <v>#DIV/0!</v>
      </c>
      <c r="E25" s="15"/>
      <c r="F25" s="46" t="e">
        <f t="shared" si="1"/>
        <v>#DIV/0!</v>
      </c>
      <c r="G25" s="46" t="e">
        <f t="shared" si="2"/>
        <v>#DIV/0!</v>
      </c>
      <c r="H25" s="16">
        <f t="shared" si="3"/>
        <v>0</v>
      </c>
      <c r="I25" s="15"/>
      <c r="J25" s="34" t="e">
        <f t="shared" si="4"/>
        <v>#DIV/0!</v>
      </c>
      <c r="K25" s="34" t="e">
        <f t="shared" si="5"/>
        <v>#DIV/0!</v>
      </c>
      <c r="L25" s="15">
        <f t="shared" si="6"/>
        <v>0</v>
      </c>
      <c r="M25" s="3"/>
      <c r="N25" s="7" t="s">
        <v>107</v>
      </c>
      <c r="O25" s="19"/>
      <c r="P25" s="43" t="e">
        <f t="shared" si="7"/>
        <v>#DIV/0!</v>
      </c>
      <c r="Q25" s="19"/>
      <c r="R25" s="43" t="e">
        <f t="shared" si="8"/>
        <v>#DIV/0!</v>
      </c>
      <c r="S25" s="43" t="e">
        <f t="shared" si="9"/>
        <v>#DIV/0!</v>
      </c>
      <c r="T25" s="19">
        <f t="shared" si="10"/>
        <v>0</v>
      </c>
      <c r="U25" s="19"/>
      <c r="V25" s="43" t="e">
        <f t="shared" si="11"/>
        <v>#DIV/0!</v>
      </c>
      <c r="W25" s="43" t="e">
        <f t="shared" si="12"/>
        <v>#DIV/0!</v>
      </c>
      <c r="X25" s="19">
        <f t="shared" si="13"/>
        <v>0</v>
      </c>
      <c r="Y25" s="4"/>
      <c r="Z25" s="11" t="s">
        <v>108</v>
      </c>
      <c r="AA25" s="16">
        <f>-H27-Q14-Q45</f>
        <v>0</v>
      </c>
      <c r="AB25" s="15">
        <f>-L27-U14-U45</f>
        <v>0</v>
      </c>
      <c r="AC25" s="15">
        <f t="shared" si="21"/>
        <v>0</v>
      </c>
      <c r="AD25" s="27"/>
      <c r="AE25" s="1"/>
      <c r="AF25" s="75" t="s">
        <v>109</v>
      </c>
      <c r="AG25" s="70"/>
      <c r="AH25" s="96"/>
      <c r="AI25" s="94" t="e">
        <f t="shared" si="30"/>
        <v>#DIV/0!</v>
      </c>
      <c r="AJ25" s="96"/>
      <c r="AK25" s="94" t="e">
        <f t="shared" si="31"/>
        <v>#DIV/0!</v>
      </c>
      <c r="AL25" s="96"/>
      <c r="AM25" s="94" t="e">
        <f t="shared" si="32"/>
        <v>#DIV/0!</v>
      </c>
      <c r="AN25" s="2"/>
      <c r="AO25" s="75"/>
      <c r="AP25" s="76"/>
      <c r="AQ25" s="75"/>
      <c r="AR25" s="70"/>
      <c r="AS25" s="76"/>
      <c r="AT25" s="76"/>
      <c r="AU25" s="85"/>
      <c r="AV25" s="76"/>
      <c r="AW25" s="75"/>
      <c r="AX25" s="76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15" customHeight="1">
      <c r="A26" s="4"/>
      <c r="B26" s="5" t="s">
        <v>110</v>
      </c>
      <c r="C26" s="15"/>
      <c r="D26" s="34" t="e">
        <f t="shared" si="0"/>
        <v>#DIV/0!</v>
      </c>
      <c r="E26" s="15"/>
      <c r="F26" s="46" t="e">
        <f t="shared" si="1"/>
        <v>#DIV/0!</v>
      </c>
      <c r="G26" s="46" t="e">
        <f t="shared" si="2"/>
        <v>#DIV/0!</v>
      </c>
      <c r="H26" s="16">
        <f t="shared" si="3"/>
        <v>0</v>
      </c>
      <c r="I26" s="15"/>
      <c r="J26" s="34" t="e">
        <f t="shared" si="4"/>
        <v>#DIV/0!</v>
      </c>
      <c r="K26" s="34" t="e">
        <f t="shared" si="5"/>
        <v>#DIV/0!</v>
      </c>
      <c r="L26" s="15">
        <f t="shared" si="6"/>
        <v>0</v>
      </c>
      <c r="M26" s="3"/>
      <c r="N26" s="58" t="s">
        <v>111</v>
      </c>
      <c r="O26" s="59">
        <f>O7+O24-O25</f>
        <v>0</v>
      </c>
      <c r="P26" s="60" t="e">
        <f t="shared" si="7"/>
        <v>#DIV/0!</v>
      </c>
      <c r="Q26" s="59">
        <f>Q7+Q24-Q25</f>
        <v>0</v>
      </c>
      <c r="R26" s="60" t="e">
        <f t="shared" si="8"/>
        <v>#DIV/0!</v>
      </c>
      <c r="S26" s="60" t="e">
        <f t="shared" si="9"/>
        <v>#DIV/0!</v>
      </c>
      <c r="T26" s="59">
        <f t="shared" si="10"/>
        <v>0</v>
      </c>
      <c r="U26" s="59">
        <f>U7+U24-U25</f>
        <v>0</v>
      </c>
      <c r="V26" s="60" t="e">
        <f t="shared" si="11"/>
        <v>#DIV/0!</v>
      </c>
      <c r="W26" s="60" t="e">
        <f t="shared" si="12"/>
        <v>#DIV/0!</v>
      </c>
      <c r="X26" s="63">
        <f t="shared" si="13"/>
        <v>0</v>
      </c>
      <c r="Y26" s="4"/>
      <c r="Z26" s="17" t="s">
        <v>112</v>
      </c>
      <c r="AA26" s="14">
        <f>-H29</f>
        <v>0</v>
      </c>
      <c r="AB26" s="15">
        <f>-L29</f>
        <v>0</v>
      </c>
      <c r="AC26" s="15">
        <f t="shared" si="21"/>
        <v>0</v>
      </c>
      <c r="AD26" s="27"/>
      <c r="AE26" s="1"/>
      <c r="AF26" s="80" t="s">
        <v>113</v>
      </c>
      <c r="AG26" s="81"/>
      <c r="AH26" s="95"/>
      <c r="AI26" s="94" t="e">
        <f t="shared" si="30"/>
        <v>#DIV/0!</v>
      </c>
      <c r="AJ26" s="95"/>
      <c r="AK26" s="94" t="e">
        <f t="shared" si="31"/>
        <v>#DIV/0!</v>
      </c>
      <c r="AL26" s="95"/>
      <c r="AM26" s="94" t="e">
        <f t="shared" si="32"/>
        <v>#DIV/0!</v>
      </c>
      <c r="AN26" s="2"/>
      <c r="AO26" s="80"/>
      <c r="AP26" s="82"/>
      <c r="AQ26" s="80"/>
      <c r="AR26" s="81"/>
      <c r="AS26" s="82"/>
      <c r="AT26" s="82"/>
      <c r="AU26" s="91"/>
      <c r="AV26" s="82"/>
      <c r="AW26" s="75"/>
      <c r="AX26" s="76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5" customHeight="1">
      <c r="A27" s="4"/>
      <c r="B27" s="7" t="s">
        <v>114</v>
      </c>
      <c r="C27" s="15">
        <f>C22+C23+C24+C25+C26</f>
        <v>0</v>
      </c>
      <c r="D27" s="34" t="e">
        <f t="shared" si="0"/>
        <v>#DIV/0!</v>
      </c>
      <c r="E27" s="15">
        <f>E22+E23+E24+E25+E26</f>
        <v>0</v>
      </c>
      <c r="F27" s="46" t="e">
        <f t="shared" si="1"/>
        <v>#DIV/0!</v>
      </c>
      <c r="G27" s="46" t="e">
        <f t="shared" si="2"/>
        <v>#DIV/0!</v>
      </c>
      <c r="H27" s="16">
        <f t="shared" si="3"/>
        <v>0</v>
      </c>
      <c r="I27" s="15">
        <f>I22+I23+I24+I25+I26</f>
        <v>0</v>
      </c>
      <c r="J27" s="34" t="e">
        <f t="shared" si="4"/>
        <v>#DIV/0!</v>
      </c>
      <c r="K27" s="34" t="e">
        <f t="shared" si="5"/>
        <v>#DIV/0!</v>
      </c>
      <c r="L27" s="15">
        <f t="shared" si="6"/>
        <v>0</v>
      </c>
      <c r="M27" s="3"/>
      <c r="N27" s="10" t="s">
        <v>115</v>
      </c>
      <c r="O27" s="25">
        <f>O6-O26</f>
        <v>0</v>
      </c>
      <c r="P27" s="53" t="e">
        <f t="shared" si="7"/>
        <v>#DIV/0!</v>
      </c>
      <c r="Q27" s="25">
        <f>Q6-Q26</f>
        <v>0</v>
      </c>
      <c r="R27" s="53" t="e">
        <f t="shared" si="8"/>
        <v>#DIV/0!</v>
      </c>
      <c r="S27" s="53" t="e">
        <f t="shared" si="9"/>
        <v>#DIV/0!</v>
      </c>
      <c r="T27" s="25">
        <f t="shared" si="10"/>
        <v>0</v>
      </c>
      <c r="U27" s="25">
        <f>U6-U26</f>
        <v>0</v>
      </c>
      <c r="V27" s="53" t="e">
        <f t="shared" si="11"/>
        <v>#DIV/0!</v>
      </c>
      <c r="W27" s="53" t="e">
        <f t="shared" si="12"/>
        <v>#DIV/0!</v>
      </c>
      <c r="X27" s="26">
        <f t="shared" si="13"/>
        <v>0</v>
      </c>
      <c r="Y27" s="4"/>
      <c r="Z27" s="11" t="s">
        <v>116</v>
      </c>
      <c r="AA27" s="16">
        <f>-H36</f>
        <v>0</v>
      </c>
      <c r="AB27" s="15">
        <f>-L36</f>
        <v>0</v>
      </c>
      <c r="AC27" s="15">
        <f t="shared" si="21"/>
        <v>0</v>
      </c>
      <c r="AD27" s="27"/>
      <c r="AE27" s="1"/>
      <c r="AF27" s="75" t="s">
        <v>117</v>
      </c>
      <c r="AG27" s="70"/>
      <c r="AH27" s="96"/>
      <c r="AI27" s="94" t="e">
        <f t="shared" si="30"/>
        <v>#DIV/0!</v>
      </c>
      <c r="AJ27" s="96"/>
      <c r="AK27" s="94" t="e">
        <f t="shared" si="31"/>
        <v>#DIV/0!</v>
      </c>
      <c r="AL27" s="96"/>
      <c r="AM27" s="94" t="e">
        <f t="shared" si="32"/>
        <v>#DIV/0!</v>
      </c>
      <c r="AN27" s="2"/>
      <c r="AO27" s="75"/>
      <c r="AP27" s="76"/>
      <c r="AQ27" s="75"/>
      <c r="AR27" s="70"/>
      <c r="AS27" s="76"/>
      <c r="AT27" s="76"/>
      <c r="AU27" s="85"/>
      <c r="AV27" s="76"/>
      <c r="AW27" s="75"/>
      <c r="AX27" s="76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5" customHeight="1">
      <c r="A28" s="4"/>
      <c r="B28" s="5" t="s">
        <v>118</v>
      </c>
      <c r="C28" s="15"/>
      <c r="D28" s="34" t="e">
        <f t="shared" si="0"/>
        <v>#DIV/0!</v>
      </c>
      <c r="E28" s="15"/>
      <c r="F28" s="46" t="e">
        <f t="shared" si="1"/>
        <v>#DIV/0!</v>
      </c>
      <c r="G28" s="46" t="e">
        <f t="shared" si="2"/>
        <v>#DIV/0!</v>
      </c>
      <c r="H28" s="16">
        <f t="shared" si="3"/>
        <v>0</v>
      </c>
      <c r="I28" s="15"/>
      <c r="J28" s="34" t="e">
        <f t="shared" si="4"/>
        <v>#DIV/0!</v>
      </c>
      <c r="K28" s="34" t="e">
        <f t="shared" si="5"/>
        <v>#DIV/0!</v>
      </c>
      <c r="L28" s="15">
        <f t="shared" si="6"/>
        <v>0</v>
      </c>
      <c r="M28" s="3"/>
      <c r="N28" s="52" t="s">
        <v>119</v>
      </c>
      <c r="O28" s="24"/>
      <c r="P28" s="56" t="e">
        <f t="shared" si="7"/>
        <v>#DIV/0!</v>
      </c>
      <c r="Q28" s="24"/>
      <c r="R28" s="56" t="e">
        <f t="shared" si="8"/>
        <v>#DIV/0!</v>
      </c>
      <c r="S28" s="56" t="e">
        <f t="shared" si="9"/>
        <v>#DIV/0!</v>
      </c>
      <c r="T28" s="24">
        <f t="shared" si="10"/>
        <v>0</v>
      </c>
      <c r="U28" s="24"/>
      <c r="V28" s="56" t="e">
        <f t="shared" si="11"/>
        <v>#DIV/0!</v>
      </c>
      <c r="W28" s="56" t="e">
        <f t="shared" si="12"/>
        <v>#DIV/0!</v>
      </c>
      <c r="X28" s="24">
        <f t="shared" si="13"/>
        <v>0</v>
      </c>
      <c r="Y28" s="4"/>
      <c r="Z28" s="17" t="s">
        <v>120</v>
      </c>
      <c r="AA28" s="14">
        <f>-H37-H38</f>
        <v>0</v>
      </c>
      <c r="AB28" s="15">
        <f>-L37-L38</f>
        <v>0</v>
      </c>
      <c r="AC28" s="15">
        <f t="shared" si="21"/>
        <v>0</v>
      </c>
      <c r="AD28" s="27"/>
      <c r="AE28" s="1"/>
      <c r="AF28" s="80" t="s">
        <v>121</v>
      </c>
      <c r="AG28" s="81"/>
      <c r="AH28" s="95"/>
      <c r="AI28" s="94" t="e">
        <f t="shared" si="30"/>
        <v>#DIV/0!</v>
      </c>
      <c r="AJ28" s="95"/>
      <c r="AK28" s="94" t="e">
        <f t="shared" si="31"/>
        <v>#DIV/0!</v>
      </c>
      <c r="AL28" s="95"/>
      <c r="AM28" s="94" t="e">
        <f t="shared" si="32"/>
        <v>#DIV/0!</v>
      </c>
      <c r="AN28" s="2"/>
      <c r="AO28" s="80"/>
      <c r="AP28" s="82"/>
      <c r="AQ28" s="80"/>
      <c r="AR28" s="81"/>
      <c r="AS28" s="82"/>
      <c r="AT28" s="82"/>
      <c r="AU28" s="91"/>
      <c r="AV28" s="82"/>
      <c r="AW28" s="75"/>
      <c r="AX28" s="76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5" customHeight="1">
      <c r="A29" s="4"/>
      <c r="B29" s="5" t="s">
        <v>122</v>
      </c>
      <c r="C29" s="15"/>
      <c r="D29" s="34" t="e">
        <f t="shared" si="0"/>
        <v>#DIV/0!</v>
      </c>
      <c r="E29" s="15"/>
      <c r="F29" s="46" t="e">
        <f t="shared" si="1"/>
        <v>#DIV/0!</v>
      </c>
      <c r="G29" s="46" t="e">
        <f t="shared" si="2"/>
        <v>#DIV/0!</v>
      </c>
      <c r="H29" s="16">
        <f t="shared" si="3"/>
        <v>0</v>
      </c>
      <c r="I29" s="15"/>
      <c r="J29" s="34" t="e">
        <f t="shared" si="4"/>
        <v>#DIV/0!</v>
      </c>
      <c r="K29" s="34" t="e">
        <f t="shared" si="5"/>
        <v>#DIV/0!</v>
      </c>
      <c r="L29" s="15">
        <f t="shared" si="6"/>
        <v>0</v>
      </c>
      <c r="M29" s="3"/>
      <c r="N29" s="5" t="s">
        <v>123</v>
      </c>
      <c r="O29" s="15"/>
      <c r="P29" s="34" t="e">
        <f t="shared" si="7"/>
        <v>#DIV/0!</v>
      </c>
      <c r="Q29" s="15"/>
      <c r="R29" s="34" t="e">
        <f t="shared" si="8"/>
        <v>#DIV/0!</v>
      </c>
      <c r="S29" s="34" t="e">
        <f t="shared" si="9"/>
        <v>#DIV/0!</v>
      </c>
      <c r="T29" s="15">
        <f t="shared" si="10"/>
        <v>0</v>
      </c>
      <c r="U29" s="15"/>
      <c r="V29" s="34" t="e">
        <f t="shared" si="11"/>
        <v>#DIV/0!</v>
      </c>
      <c r="W29" s="34" t="e">
        <f t="shared" si="12"/>
        <v>#DIV/0!</v>
      </c>
      <c r="X29" s="15">
        <f t="shared" si="13"/>
        <v>0</v>
      </c>
      <c r="Y29" s="4"/>
      <c r="Z29" s="11" t="s">
        <v>124</v>
      </c>
      <c r="AA29" s="16">
        <f>-H39</f>
        <v>0</v>
      </c>
      <c r="AB29" s="15">
        <f>-L39</f>
        <v>0</v>
      </c>
      <c r="AC29" s="15">
        <f t="shared" si="21"/>
        <v>0</v>
      </c>
      <c r="AD29" s="27"/>
      <c r="AE29" s="1"/>
      <c r="AF29" s="77" t="s">
        <v>125</v>
      </c>
      <c r="AG29" s="81"/>
      <c r="AH29" s="95">
        <f>AH21+AH22+AH23+AH24+AH25+AH26+AH27+AH28</f>
        <v>0</v>
      </c>
      <c r="AI29" s="90" t="e">
        <f t="shared" si="30"/>
        <v>#DIV/0!</v>
      </c>
      <c r="AJ29" s="95">
        <f>AJ21+AJ22+AJ23+AJ24+AJ25+AJ26+AJ27+AJ28</f>
        <v>0</v>
      </c>
      <c r="AK29" s="90" t="e">
        <f t="shared" si="31"/>
        <v>#DIV/0!</v>
      </c>
      <c r="AL29" s="95">
        <f>AL21+AL22+AL23+AL24+AL25+AL26+AL27+AL28</f>
        <v>0</v>
      </c>
      <c r="AM29" s="90" t="e">
        <f t="shared" si="32"/>
        <v>#DIV/0!</v>
      </c>
      <c r="AN29" s="2"/>
      <c r="AO29" s="75"/>
      <c r="AP29" s="76"/>
      <c r="AQ29" s="75"/>
      <c r="AR29" s="70"/>
      <c r="AS29" s="76"/>
      <c r="AT29" s="76"/>
      <c r="AU29" s="85"/>
      <c r="AV29" s="76"/>
      <c r="AW29" s="75"/>
      <c r="AX29" s="76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15" customHeight="1">
      <c r="A30" s="4"/>
      <c r="B30" s="5" t="s">
        <v>126</v>
      </c>
      <c r="C30" s="15"/>
      <c r="D30" s="34" t="e">
        <f t="shared" si="0"/>
        <v>#DIV/0!</v>
      </c>
      <c r="E30" s="15"/>
      <c r="F30" s="46" t="e">
        <f t="shared" si="1"/>
        <v>#DIV/0!</v>
      </c>
      <c r="G30" s="46" t="e">
        <f t="shared" si="2"/>
        <v>#DIV/0!</v>
      </c>
      <c r="H30" s="16">
        <f t="shared" si="3"/>
        <v>0</v>
      </c>
      <c r="I30" s="15"/>
      <c r="J30" s="34" t="e">
        <f t="shared" si="4"/>
        <v>#DIV/0!</v>
      </c>
      <c r="K30" s="34" t="e">
        <f t="shared" si="5"/>
        <v>#DIV/0!</v>
      </c>
      <c r="L30" s="15">
        <f t="shared" si="6"/>
        <v>0</v>
      </c>
      <c r="M30" s="3"/>
      <c r="N30" s="5" t="s">
        <v>55</v>
      </c>
      <c r="O30" s="15"/>
      <c r="P30" s="34" t="e">
        <f t="shared" si="7"/>
        <v>#DIV/0!</v>
      </c>
      <c r="Q30" s="15"/>
      <c r="R30" s="34" t="e">
        <f t="shared" si="8"/>
        <v>#DIV/0!</v>
      </c>
      <c r="S30" s="34" t="e">
        <f t="shared" si="9"/>
        <v>#DIV/0!</v>
      </c>
      <c r="T30" s="15">
        <f t="shared" si="10"/>
        <v>0</v>
      </c>
      <c r="U30" s="15"/>
      <c r="V30" s="34" t="e">
        <f t="shared" si="11"/>
        <v>#DIV/0!</v>
      </c>
      <c r="W30" s="34" t="e">
        <f t="shared" si="12"/>
        <v>#DIV/0!</v>
      </c>
      <c r="X30" s="15">
        <f t="shared" si="13"/>
        <v>0</v>
      </c>
      <c r="Y30" s="4"/>
      <c r="Z30" s="17" t="s">
        <v>127</v>
      </c>
      <c r="AA30" s="14">
        <f>-H30-H40</f>
        <v>0</v>
      </c>
      <c r="AB30" s="15">
        <f>-L30-L40</f>
        <v>0</v>
      </c>
      <c r="AC30" s="15">
        <f t="shared" si="21"/>
        <v>0</v>
      </c>
      <c r="AD30" s="27"/>
      <c r="AE30" s="1"/>
      <c r="AF30" s="77" t="s">
        <v>128</v>
      </c>
      <c r="AG30" s="86"/>
      <c r="AH30" s="77"/>
      <c r="AI30" s="78"/>
      <c r="AJ30" s="86"/>
      <c r="AK30" s="86"/>
      <c r="AL30" s="77"/>
      <c r="AM30" s="78"/>
      <c r="AN30" s="2"/>
      <c r="AO30" s="80"/>
      <c r="AP30" s="82"/>
      <c r="AQ30" s="80"/>
      <c r="AR30" s="81"/>
      <c r="AS30" s="82"/>
      <c r="AT30" s="82"/>
      <c r="AU30" s="91"/>
      <c r="AV30" s="82"/>
      <c r="AW30" s="75"/>
      <c r="AX30" s="76"/>
      <c r="AZ30" s="2"/>
      <c r="BA30" s="2"/>
      <c r="BB30" s="2"/>
      <c r="BC30" s="2"/>
      <c r="BD30" s="2"/>
      <c r="BE30" s="2"/>
      <c r="BF30" s="2"/>
      <c r="BG30" s="2"/>
      <c r="BH30" s="2"/>
    </row>
    <row r="31" spans="1:60" ht="15" customHeight="1">
      <c r="A31" s="4"/>
      <c r="B31" s="5" t="s">
        <v>129</v>
      </c>
      <c r="C31" s="15">
        <f>C28+C29+C30</f>
        <v>0</v>
      </c>
      <c r="D31" s="34" t="e">
        <f t="shared" si="0"/>
        <v>#DIV/0!</v>
      </c>
      <c r="E31" s="15">
        <f>E28+E29+E30</f>
        <v>0</v>
      </c>
      <c r="F31" s="46" t="e">
        <f t="shared" si="1"/>
        <v>#DIV/0!</v>
      </c>
      <c r="G31" s="46" t="e">
        <f t="shared" si="2"/>
        <v>#DIV/0!</v>
      </c>
      <c r="H31" s="16">
        <f t="shared" si="3"/>
        <v>0</v>
      </c>
      <c r="I31" s="15">
        <f>I28+I29+I30</f>
        <v>0</v>
      </c>
      <c r="J31" s="34" t="e">
        <f t="shared" si="4"/>
        <v>#DIV/0!</v>
      </c>
      <c r="K31" s="34" t="e">
        <f t="shared" si="5"/>
        <v>#DIV/0!</v>
      </c>
      <c r="L31" s="15">
        <f t="shared" si="6"/>
        <v>0</v>
      </c>
      <c r="M31" s="3"/>
      <c r="N31" s="7" t="s">
        <v>130</v>
      </c>
      <c r="O31" s="19"/>
      <c r="P31" s="43" t="e">
        <f t="shared" si="7"/>
        <v>#DIV/0!</v>
      </c>
      <c r="Q31" s="19"/>
      <c r="R31" s="43" t="e">
        <f t="shared" si="8"/>
        <v>#DIV/0!</v>
      </c>
      <c r="S31" s="43" t="e">
        <f t="shared" si="9"/>
        <v>#DIV/0!</v>
      </c>
      <c r="T31" s="19">
        <f t="shared" si="10"/>
        <v>0</v>
      </c>
      <c r="U31" s="19"/>
      <c r="V31" s="43" t="e">
        <f t="shared" si="11"/>
        <v>#DIV/0!</v>
      </c>
      <c r="W31" s="43" t="e">
        <f t="shared" si="12"/>
        <v>#DIV/0!</v>
      </c>
      <c r="X31" s="19">
        <f t="shared" si="13"/>
        <v>0</v>
      </c>
      <c r="Y31" s="4"/>
      <c r="Z31" s="13" t="s">
        <v>131</v>
      </c>
      <c r="AA31" s="18">
        <f>-H47</f>
        <v>0</v>
      </c>
      <c r="AB31" s="19">
        <f>-L47</f>
        <v>0</v>
      </c>
      <c r="AC31" s="19">
        <f t="shared" si="21"/>
        <v>0</v>
      </c>
      <c r="AD31" s="27"/>
      <c r="AE31" s="1"/>
      <c r="AF31" s="2" t="s">
        <v>132</v>
      </c>
      <c r="AO31" s="75"/>
      <c r="AP31" s="76"/>
      <c r="AQ31" s="75"/>
      <c r="AR31" s="70"/>
      <c r="AS31" s="76"/>
      <c r="AT31" s="76"/>
      <c r="AU31" s="85"/>
      <c r="AV31" s="76"/>
      <c r="AW31" s="75"/>
      <c r="AX31" s="76"/>
      <c r="AZ31" s="2"/>
      <c r="BA31" s="2"/>
      <c r="BB31" s="2"/>
      <c r="BC31" s="2"/>
      <c r="BD31" s="2"/>
      <c r="BE31" s="2"/>
      <c r="BF31" s="2"/>
      <c r="BG31" s="2"/>
      <c r="BH31" s="2"/>
    </row>
    <row r="32" spans="1:60" ht="15" customHeight="1">
      <c r="A32" s="4"/>
      <c r="B32" s="5" t="s">
        <v>133</v>
      </c>
      <c r="C32" s="15"/>
      <c r="D32" s="34" t="e">
        <f t="shared" si="0"/>
        <v>#DIV/0!</v>
      </c>
      <c r="E32" s="15"/>
      <c r="F32" s="46" t="e">
        <f t="shared" si="1"/>
        <v>#DIV/0!</v>
      </c>
      <c r="G32" s="46" t="e">
        <f t="shared" si="2"/>
        <v>#DIV/0!</v>
      </c>
      <c r="H32" s="16">
        <f t="shared" si="3"/>
        <v>0</v>
      </c>
      <c r="I32" s="15"/>
      <c r="J32" s="34" t="e">
        <f t="shared" si="4"/>
        <v>#DIV/0!</v>
      </c>
      <c r="K32" s="34" t="e">
        <f t="shared" si="5"/>
        <v>#DIV/0!</v>
      </c>
      <c r="L32" s="15">
        <f t="shared" si="6"/>
        <v>0</v>
      </c>
      <c r="M32" s="3"/>
      <c r="N32" s="10" t="s">
        <v>134</v>
      </c>
      <c r="O32" s="25">
        <f>O28+O29+O30+O31</f>
        <v>0</v>
      </c>
      <c r="P32" s="53" t="e">
        <f t="shared" si="7"/>
        <v>#DIV/0!</v>
      </c>
      <c r="Q32" s="25">
        <f>Q28+Q29+Q30+Q31</f>
        <v>0</v>
      </c>
      <c r="R32" s="53" t="e">
        <f t="shared" si="8"/>
        <v>#DIV/0!</v>
      </c>
      <c r="S32" s="53" t="e">
        <f t="shared" si="9"/>
        <v>#DIV/0!</v>
      </c>
      <c r="T32" s="25">
        <f t="shared" si="10"/>
        <v>0</v>
      </c>
      <c r="U32" s="25">
        <f>U28+U29+U30+U31</f>
        <v>0</v>
      </c>
      <c r="V32" s="53" t="e">
        <f t="shared" si="11"/>
        <v>#DIV/0!</v>
      </c>
      <c r="W32" s="53" t="e">
        <f t="shared" si="12"/>
        <v>#DIV/0!</v>
      </c>
      <c r="X32" s="26">
        <f t="shared" si="13"/>
        <v>0</v>
      </c>
      <c r="Y32" s="4"/>
      <c r="Z32" s="20" t="s">
        <v>135</v>
      </c>
      <c r="AA32" s="21">
        <f>AA22+AA23+AA24+AA25+AA26+AA27+AA28+AA29+AA30+AA31</f>
        <v>0</v>
      </c>
      <c r="AB32" s="21">
        <f>AB22+AB23+AB24+AB25+AB26+AB27+AB28+AB29+AB30+AB31</f>
        <v>0</v>
      </c>
      <c r="AC32" s="26">
        <f t="shared" si="21"/>
        <v>0</v>
      </c>
      <c r="AD32" s="27"/>
      <c r="AF32" s="73"/>
      <c r="AG32" s="84"/>
      <c r="AH32" s="84"/>
      <c r="AI32" s="84"/>
      <c r="AJ32" s="84"/>
      <c r="AK32" s="84"/>
      <c r="AL32" s="84"/>
      <c r="AM32" s="74"/>
      <c r="AO32" s="80"/>
      <c r="AP32" s="82"/>
      <c r="AQ32" s="80"/>
      <c r="AR32" s="81"/>
      <c r="AS32" s="82"/>
      <c r="AT32" s="82"/>
      <c r="AU32" s="91"/>
      <c r="AV32" s="82"/>
      <c r="AW32" s="75"/>
      <c r="AX32" s="76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15" customHeight="1">
      <c r="A33" s="4"/>
      <c r="B33" s="5" t="s">
        <v>136</v>
      </c>
      <c r="C33" s="19"/>
      <c r="D33" s="34" t="e">
        <f t="shared" si="0"/>
        <v>#DIV/0!</v>
      </c>
      <c r="E33" s="19"/>
      <c r="F33" s="46" t="e">
        <f t="shared" si="1"/>
        <v>#DIV/0!</v>
      </c>
      <c r="G33" s="46" t="e">
        <f t="shared" si="2"/>
        <v>#DIV/0!</v>
      </c>
      <c r="H33" s="16">
        <f t="shared" si="3"/>
        <v>0</v>
      </c>
      <c r="I33" s="15"/>
      <c r="J33" s="34" t="e">
        <f t="shared" si="4"/>
        <v>#DIV/0!</v>
      </c>
      <c r="K33" s="34" t="e">
        <f t="shared" si="5"/>
        <v>#DIV/0!</v>
      </c>
      <c r="L33" s="15">
        <f t="shared" si="6"/>
        <v>0</v>
      </c>
      <c r="M33" s="3"/>
      <c r="N33" s="52" t="s">
        <v>137</v>
      </c>
      <c r="O33" s="24"/>
      <c r="P33" s="56" t="e">
        <f t="shared" si="7"/>
        <v>#DIV/0!</v>
      </c>
      <c r="Q33" s="24"/>
      <c r="R33" s="56" t="e">
        <f t="shared" si="8"/>
        <v>#DIV/0!</v>
      </c>
      <c r="S33" s="56" t="e">
        <f t="shared" si="9"/>
        <v>#DIV/0!</v>
      </c>
      <c r="T33" s="24">
        <f t="shared" si="10"/>
        <v>0</v>
      </c>
      <c r="U33" s="24"/>
      <c r="V33" s="56" t="e">
        <f t="shared" si="11"/>
        <v>#DIV/0!</v>
      </c>
      <c r="W33" s="56" t="e">
        <f t="shared" si="12"/>
        <v>#DIV/0!</v>
      </c>
      <c r="X33" s="24">
        <f t="shared" si="13"/>
        <v>0</v>
      </c>
      <c r="Y33" s="4"/>
      <c r="Z33" s="20" t="s">
        <v>138</v>
      </c>
      <c r="AA33" s="21">
        <f>AA21+AA32</f>
        <v>0</v>
      </c>
      <c r="AB33" s="21">
        <f>AB21+AB32</f>
        <v>0</v>
      </c>
      <c r="AC33" s="26">
        <f t="shared" si="21"/>
        <v>0</v>
      </c>
      <c r="AD33" s="27"/>
      <c r="AF33" s="75"/>
      <c r="AG33" s="70"/>
      <c r="AH33" s="70"/>
      <c r="AI33" s="70"/>
      <c r="AJ33" s="70"/>
      <c r="AK33" s="70"/>
      <c r="AL33" s="70"/>
      <c r="AM33" s="76"/>
      <c r="AN33" s="1"/>
      <c r="AO33" s="75"/>
      <c r="AP33" s="76"/>
      <c r="AQ33" s="75"/>
      <c r="AR33" s="70"/>
      <c r="AS33" s="76"/>
      <c r="AT33" s="76"/>
      <c r="AU33" s="85"/>
      <c r="AV33" s="76"/>
      <c r="AW33" s="75"/>
      <c r="AX33" s="76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15" customHeight="1">
      <c r="A34" s="4"/>
      <c r="B34" s="5" t="s">
        <v>139</v>
      </c>
      <c r="C34" s="15"/>
      <c r="D34" s="34" t="e">
        <f t="shared" si="0"/>
        <v>#DIV/0!</v>
      </c>
      <c r="E34" s="15"/>
      <c r="F34" s="46" t="e">
        <f t="shared" si="1"/>
        <v>#DIV/0!</v>
      </c>
      <c r="G34" s="46" t="e">
        <f t="shared" si="2"/>
        <v>#DIV/0!</v>
      </c>
      <c r="H34" s="16">
        <f t="shared" si="3"/>
        <v>0</v>
      </c>
      <c r="I34" s="15"/>
      <c r="J34" s="34" t="e">
        <f t="shared" si="4"/>
        <v>#DIV/0!</v>
      </c>
      <c r="K34" s="34" t="e">
        <f t="shared" si="5"/>
        <v>#DIV/0!</v>
      </c>
      <c r="L34" s="15">
        <f t="shared" si="6"/>
        <v>0</v>
      </c>
      <c r="M34" s="3"/>
      <c r="N34" s="5" t="s">
        <v>140</v>
      </c>
      <c r="O34" s="15"/>
      <c r="P34" s="34" t="e">
        <f t="shared" si="7"/>
        <v>#DIV/0!</v>
      </c>
      <c r="Q34" s="15"/>
      <c r="R34" s="34" t="e">
        <f t="shared" si="8"/>
        <v>#DIV/0!</v>
      </c>
      <c r="S34" s="34" t="e">
        <f t="shared" si="9"/>
        <v>#DIV/0!</v>
      </c>
      <c r="T34" s="15">
        <f t="shared" si="10"/>
        <v>0</v>
      </c>
      <c r="U34" s="15"/>
      <c r="V34" s="34" t="e">
        <f t="shared" si="11"/>
        <v>#DIV/0!</v>
      </c>
      <c r="W34" s="34" t="e">
        <f t="shared" si="12"/>
        <v>#DIV/0!</v>
      </c>
      <c r="X34" s="15">
        <f t="shared" si="13"/>
        <v>0</v>
      </c>
      <c r="Y34" s="4"/>
      <c r="Z34" s="22" t="s">
        <v>141</v>
      </c>
      <c r="AA34" s="23">
        <f>H51</f>
        <v>0</v>
      </c>
      <c r="AB34" s="24">
        <f>L51</f>
        <v>0</v>
      </c>
      <c r="AC34" s="24">
        <f t="shared" si="21"/>
        <v>0</v>
      </c>
      <c r="AD34" s="27"/>
      <c r="AF34" s="75"/>
      <c r="AG34" s="70"/>
      <c r="AH34" s="70"/>
      <c r="AI34" s="70"/>
      <c r="AJ34" s="70"/>
      <c r="AK34" s="70"/>
      <c r="AL34" s="70"/>
      <c r="AM34" s="76"/>
      <c r="AN34" s="1"/>
      <c r="AO34" s="80"/>
      <c r="AP34" s="82"/>
      <c r="AQ34" s="80"/>
      <c r="AR34" s="81"/>
      <c r="AS34" s="82"/>
      <c r="AT34" s="82"/>
      <c r="AU34" s="91"/>
      <c r="AV34" s="82"/>
      <c r="AW34" s="75"/>
      <c r="AX34" s="76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15" customHeight="1">
      <c r="A35" s="4"/>
      <c r="B35" s="5" t="s">
        <v>142</v>
      </c>
      <c r="C35" s="24"/>
      <c r="D35" s="34" t="e">
        <f t="shared" si="0"/>
        <v>#DIV/0!</v>
      </c>
      <c r="E35" s="24"/>
      <c r="F35" s="46" t="e">
        <f t="shared" si="1"/>
        <v>#DIV/0!</v>
      </c>
      <c r="G35" s="46" t="e">
        <f t="shared" si="2"/>
        <v>#DIV/0!</v>
      </c>
      <c r="H35" s="16">
        <f t="shared" si="3"/>
        <v>0</v>
      </c>
      <c r="I35" s="15"/>
      <c r="J35" s="34" t="e">
        <f t="shared" si="4"/>
        <v>#DIV/0!</v>
      </c>
      <c r="K35" s="34" t="e">
        <f t="shared" si="5"/>
        <v>#DIV/0!</v>
      </c>
      <c r="L35" s="15">
        <f t="shared" si="6"/>
        <v>0</v>
      </c>
      <c r="M35" s="3"/>
      <c r="N35" s="5" t="s">
        <v>143</v>
      </c>
      <c r="O35" s="15"/>
      <c r="P35" s="34" t="e">
        <f t="shared" si="7"/>
        <v>#DIV/0!</v>
      </c>
      <c r="Q35" s="15"/>
      <c r="R35" s="34" t="e">
        <f t="shared" si="8"/>
        <v>#DIV/0!</v>
      </c>
      <c r="S35" s="34" t="e">
        <f t="shared" si="9"/>
        <v>#DIV/0!</v>
      </c>
      <c r="T35" s="15">
        <f t="shared" si="10"/>
        <v>0</v>
      </c>
      <c r="U35" s="15"/>
      <c r="V35" s="34" t="e">
        <f t="shared" si="11"/>
        <v>#DIV/0!</v>
      </c>
      <c r="W35" s="34" t="e">
        <f t="shared" si="12"/>
        <v>#DIV/0!</v>
      </c>
      <c r="X35" s="15">
        <f t="shared" si="13"/>
        <v>0</v>
      </c>
      <c r="Y35" s="4"/>
      <c r="Z35" s="17" t="s">
        <v>144</v>
      </c>
      <c r="AA35" s="14">
        <f>H59</f>
        <v>0</v>
      </c>
      <c r="AB35" s="15">
        <f>L59</f>
        <v>0</v>
      </c>
      <c r="AC35" s="15">
        <f t="shared" si="21"/>
        <v>0</v>
      </c>
      <c r="AD35" s="27"/>
      <c r="AF35" s="75"/>
      <c r="AG35" s="70"/>
      <c r="AH35" s="70"/>
      <c r="AI35" s="70"/>
      <c r="AJ35" s="70"/>
      <c r="AK35" s="70"/>
      <c r="AL35" s="70"/>
      <c r="AM35" s="76"/>
      <c r="AN35" s="1"/>
      <c r="AO35" s="77"/>
      <c r="AP35" s="78"/>
      <c r="AQ35" s="77"/>
      <c r="AR35" s="86"/>
      <c r="AS35" s="78"/>
      <c r="AT35" s="78"/>
      <c r="AU35" s="88"/>
      <c r="AV35" s="78"/>
      <c r="AW35" s="77"/>
      <c r="AX35" s="78"/>
      <c r="AZ35" s="2"/>
      <c r="BA35" s="2"/>
      <c r="BB35" s="2"/>
      <c r="BC35" s="2"/>
      <c r="BD35" s="2"/>
      <c r="BE35" s="2"/>
      <c r="BF35" s="2"/>
      <c r="BG35" s="2"/>
      <c r="BH35" s="2"/>
    </row>
    <row r="36" spans="1:60" ht="15" customHeight="1">
      <c r="A36" s="4"/>
      <c r="B36" s="5" t="s">
        <v>145</v>
      </c>
      <c r="C36" s="15">
        <f>C32+C33+C34+C35</f>
        <v>0</v>
      </c>
      <c r="D36" s="34" t="e">
        <f t="shared" si="0"/>
        <v>#DIV/0!</v>
      </c>
      <c r="E36" s="15">
        <f>E32+E33+E34+E35</f>
        <v>0</v>
      </c>
      <c r="F36" s="46" t="e">
        <f t="shared" si="1"/>
        <v>#DIV/0!</v>
      </c>
      <c r="G36" s="46" t="e">
        <f t="shared" si="2"/>
        <v>#DIV/0!</v>
      </c>
      <c r="H36" s="16">
        <f t="shared" si="3"/>
        <v>0</v>
      </c>
      <c r="I36" s="15">
        <f>I32+I33+I34+I35</f>
        <v>0</v>
      </c>
      <c r="J36" s="34" t="e">
        <f t="shared" si="4"/>
        <v>#DIV/0!</v>
      </c>
      <c r="K36" s="34" t="e">
        <f t="shared" si="5"/>
        <v>#DIV/0!</v>
      </c>
      <c r="L36" s="15">
        <f t="shared" si="6"/>
        <v>0</v>
      </c>
      <c r="M36" s="3"/>
      <c r="N36" s="5" t="s">
        <v>146</v>
      </c>
      <c r="O36" s="15"/>
      <c r="P36" s="34" t="e">
        <f t="shared" si="7"/>
        <v>#DIV/0!</v>
      </c>
      <c r="Q36" s="15"/>
      <c r="R36" s="34" t="e">
        <f t="shared" si="8"/>
        <v>#DIV/0!</v>
      </c>
      <c r="S36" s="34" t="e">
        <f t="shared" si="9"/>
        <v>#DIV/0!</v>
      </c>
      <c r="T36" s="15">
        <f t="shared" si="10"/>
        <v>0</v>
      </c>
      <c r="U36" s="15"/>
      <c r="V36" s="34" t="e">
        <f t="shared" si="11"/>
        <v>#DIV/0!</v>
      </c>
      <c r="W36" s="34" t="e">
        <f t="shared" si="12"/>
        <v>#DIV/0!</v>
      </c>
      <c r="X36" s="15">
        <f t="shared" si="13"/>
        <v>0</v>
      </c>
      <c r="Y36" s="4"/>
      <c r="Z36" s="11" t="s">
        <v>147</v>
      </c>
      <c r="AA36" s="16">
        <f>H58</f>
        <v>0</v>
      </c>
      <c r="AB36" s="15">
        <f>L58</f>
        <v>0</v>
      </c>
      <c r="AC36" s="15">
        <f t="shared" si="21"/>
        <v>0</v>
      </c>
      <c r="AD36" s="27"/>
      <c r="AF36" s="77"/>
      <c r="AG36" s="86"/>
      <c r="AH36" s="86"/>
      <c r="AI36" s="86"/>
      <c r="AJ36" s="86"/>
      <c r="AK36" s="86"/>
      <c r="AL36" s="86"/>
      <c r="AM36" s="78"/>
      <c r="AN36" s="1"/>
      <c r="AO36" s="70" t="s">
        <v>148</v>
      </c>
      <c r="AP36" s="70"/>
      <c r="AQ36" s="70"/>
      <c r="AR36" s="70"/>
      <c r="AS36" s="70"/>
      <c r="AT36" s="70"/>
      <c r="AU36" s="70"/>
      <c r="AV36" s="70"/>
      <c r="AW36" s="70"/>
      <c r="AX36" s="70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5" customHeight="1">
      <c r="A37" s="4"/>
      <c r="B37" s="5" t="s">
        <v>149</v>
      </c>
      <c r="C37" s="15"/>
      <c r="D37" s="34" t="e">
        <f t="shared" si="0"/>
        <v>#DIV/0!</v>
      </c>
      <c r="E37" s="15"/>
      <c r="F37" s="46" t="e">
        <f t="shared" si="1"/>
        <v>#DIV/0!</v>
      </c>
      <c r="G37" s="46" t="e">
        <f t="shared" si="2"/>
        <v>#DIV/0!</v>
      </c>
      <c r="H37" s="16">
        <f t="shared" si="3"/>
        <v>0</v>
      </c>
      <c r="I37" s="15"/>
      <c r="J37" s="34" t="e">
        <f t="shared" si="4"/>
        <v>#DIV/0!</v>
      </c>
      <c r="K37" s="34" t="e">
        <f t="shared" si="5"/>
        <v>#DIV/0!</v>
      </c>
      <c r="L37" s="15">
        <f t="shared" si="6"/>
        <v>0</v>
      </c>
      <c r="M37" s="3"/>
      <c r="N37" s="5" t="s">
        <v>150</v>
      </c>
      <c r="O37" s="15"/>
      <c r="P37" s="34" t="e">
        <f t="shared" si="7"/>
        <v>#DIV/0!</v>
      </c>
      <c r="Q37" s="15"/>
      <c r="R37" s="34" t="e">
        <f t="shared" si="8"/>
        <v>#DIV/0!</v>
      </c>
      <c r="S37" s="34" t="e">
        <f t="shared" si="9"/>
        <v>#DIV/0!</v>
      </c>
      <c r="T37" s="15">
        <f t="shared" si="10"/>
        <v>0</v>
      </c>
      <c r="U37" s="15"/>
      <c r="V37" s="34" t="e">
        <f t="shared" si="11"/>
        <v>#DIV/0!</v>
      </c>
      <c r="W37" s="34" t="e">
        <f t="shared" si="12"/>
        <v>#DIV/0!</v>
      </c>
      <c r="X37" s="15">
        <f t="shared" si="13"/>
        <v>0</v>
      </c>
      <c r="Y37" s="4"/>
      <c r="Z37" s="17" t="s">
        <v>151</v>
      </c>
      <c r="AA37" s="14">
        <f>H65+H66</f>
        <v>0</v>
      </c>
      <c r="AB37" s="15">
        <f>L65+L66</f>
        <v>0</v>
      </c>
      <c r="AC37" s="15">
        <f t="shared" si="21"/>
        <v>0</v>
      </c>
      <c r="AD37" s="27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2"/>
      <c r="AS37" s="2"/>
      <c r="AT37" s="2"/>
      <c r="AU37" s="2"/>
      <c r="AV37" s="2"/>
      <c r="AW37" s="2"/>
      <c r="AX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5" customHeight="1">
      <c r="A38" s="4"/>
      <c r="B38" s="5" t="s">
        <v>152</v>
      </c>
      <c r="C38" s="15"/>
      <c r="D38" s="34" t="e">
        <f t="shared" si="0"/>
        <v>#DIV/0!</v>
      </c>
      <c r="E38" s="15"/>
      <c r="F38" s="46" t="e">
        <f t="shared" si="1"/>
        <v>#DIV/0!</v>
      </c>
      <c r="G38" s="46" t="e">
        <f t="shared" si="2"/>
        <v>#DIV/0!</v>
      </c>
      <c r="H38" s="16">
        <f t="shared" si="3"/>
        <v>0</v>
      </c>
      <c r="I38" s="15"/>
      <c r="J38" s="34" t="e">
        <f t="shared" si="4"/>
        <v>#DIV/0!</v>
      </c>
      <c r="K38" s="34" t="e">
        <f t="shared" si="5"/>
        <v>#DIV/0!</v>
      </c>
      <c r="L38" s="15">
        <f t="shared" si="6"/>
        <v>0</v>
      </c>
      <c r="M38" s="3"/>
      <c r="N38" s="5" t="s">
        <v>153</v>
      </c>
      <c r="O38" s="15"/>
      <c r="P38" s="34" t="e">
        <f aca="true" t="shared" si="33" ref="P38:P69">O38/O$6*100</f>
        <v>#DIV/0!</v>
      </c>
      <c r="Q38" s="15"/>
      <c r="R38" s="34" t="e">
        <f aca="true" t="shared" si="34" ref="R38:R69">Q38/Q$6*100</f>
        <v>#DIV/0!</v>
      </c>
      <c r="S38" s="34" t="e">
        <f t="shared" si="9"/>
        <v>#DIV/0!</v>
      </c>
      <c r="T38" s="15">
        <f t="shared" si="10"/>
        <v>0</v>
      </c>
      <c r="U38" s="15"/>
      <c r="V38" s="34" t="e">
        <f aca="true" t="shared" si="35" ref="V38:V69">U38/U$6*100</f>
        <v>#DIV/0!</v>
      </c>
      <c r="W38" s="34" t="e">
        <f t="shared" si="12"/>
        <v>#DIV/0!</v>
      </c>
      <c r="X38" s="15">
        <f t="shared" si="13"/>
        <v>0</v>
      </c>
      <c r="Y38" s="4"/>
      <c r="Z38" s="11" t="s">
        <v>154</v>
      </c>
      <c r="AA38" s="16">
        <f>-H68</f>
        <v>0</v>
      </c>
      <c r="AB38" s="15">
        <f>-L68</f>
        <v>0</v>
      </c>
      <c r="AC38" s="15">
        <f t="shared" si="21"/>
        <v>0</v>
      </c>
      <c r="AD38" s="27"/>
      <c r="AF38" s="1" t="s">
        <v>155</v>
      </c>
      <c r="AG38" s="2"/>
      <c r="AH38" s="2"/>
      <c r="AI38" s="2"/>
      <c r="AJ38" s="2"/>
      <c r="AK38" s="2"/>
      <c r="AL38" s="2"/>
      <c r="AM38" s="2"/>
      <c r="AN38" s="2"/>
      <c r="AO38" s="1"/>
      <c r="AP38" s="1" t="s">
        <v>156</v>
      </c>
      <c r="AQ38" s="1"/>
      <c r="AR38" s="1"/>
      <c r="AS38" s="1"/>
      <c r="AT38" s="1"/>
      <c r="AU38" s="1"/>
      <c r="AV38" s="1"/>
      <c r="AW38" s="1"/>
      <c r="AX38" s="1"/>
      <c r="AY38" s="1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5" customHeight="1">
      <c r="A39" s="4"/>
      <c r="B39" s="87" t="s">
        <v>157</v>
      </c>
      <c r="C39" s="15"/>
      <c r="D39" s="34" t="e">
        <f t="shared" si="0"/>
        <v>#DIV/0!</v>
      </c>
      <c r="E39" s="15"/>
      <c r="F39" s="46" t="e">
        <f t="shared" si="1"/>
        <v>#DIV/0!</v>
      </c>
      <c r="G39" s="46" t="e">
        <f t="shared" si="2"/>
        <v>#DIV/0!</v>
      </c>
      <c r="H39" s="16">
        <f t="shared" si="3"/>
        <v>0</v>
      </c>
      <c r="I39" s="15"/>
      <c r="J39" s="34" t="e">
        <f t="shared" si="4"/>
        <v>#DIV/0!</v>
      </c>
      <c r="K39" s="34" t="e">
        <f t="shared" si="5"/>
        <v>#DIV/0!</v>
      </c>
      <c r="L39" s="15">
        <f t="shared" si="6"/>
        <v>0</v>
      </c>
      <c r="M39" s="3"/>
      <c r="N39" s="5" t="s">
        <v>158</v>
      </c>
      <c r="O39" s="15"/>
      <c r="P39" s="34" t="e">
        <f t="shared" si="33"/>
        <v>#DIV/0!</v>
      </c>
      <c r="Q39" s="15"/>
      <c r="R39" s="34" t="e">
        <f t="shared" si="34"/>
        <v>#DIV/0!</v>
      </c>
      <c r="S39" s="34" t="e">
        <f t="shared" si="9"/>
        <v>#DIV/0!</v>
      </c>
      <c r="T39" s="15">
        <f t="shared" si="10"/>
        <v>0</v>
      </c>
      <c r="U39" s="15"/>
      <c r="V39" s="34" t="e">
        <f t="shared" si="35"/>
        <v>#DIV/0!</v>
      </c>
      <c r="W39" s="34" t="e">
        <f t="shared" si="12"/>
        <v>#DIV/0!</v>
      </c>
      <c r="X39" s="15">
        <f t="shared" si="13"/>
        <v>0</v>
      </c>
      <c r="Y39" s="4"/>
      <c r="Z39" s="17" t="s">
        <v>159</v>
      </c>
      <c r="AA39" s="14">
        <v>0</v>
      </c>
      <c r="AB39" s="19">
        <v>0</v>
      </c>
      <c r="AC39" s="19">
        <f t="shared" si="21"/>
        <v>0</v>
      </c>
      <c r="AD39" s="27"/>
      <c r="AF39" s="73"/>
      <c r="AG39" s="84"/>
      <c r="AH39" s="74"/>
      <c r="AI39" s="84" t="s">
        <v>160</v>
      </c>
      <c r="AJ39" s="84"/>
      <c r="AK39" s="74"/>
      <c r="AL39" s="73" t="s">
        <v>161</v>
      </c>
      <c r="AM39" s="84"/>
      <c r="AN39" s="74"/>
      <c r="AO39" s="1"/>
      <c r="AP39" s="79" t="s">
        <v>162</v>
      </c>
      <c r="AQ39" s="81" t="s">
        <v>163</v>
      </c>
      <c r="AR39" s="81"/>
      <c r="AS39" s="81"/>
      <c r="AT39" s="82"/>
      <c r="AU39" s="80" t="s">
        <v>164</v>
      </c>
      <c r="AV39" s="81"/>
      <c r="AW39" s="81"/>
      <c r="AX39" s="8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15" customHeight="1">
      <c r="A40" s="4"/>
      <c r="B40" s="7" t="s">
        <v>165</v>
      </c>
      <c r="C40" s="15"/>
      <c r="D40" s="34" t="e">
        <f t="shared" si="0"/>
        <v>#DIV/0!</v>
      </c>
      <c r="E40" s="15"/>
      <c r="F40" s="46" t="e">
        <f t="shared" si="1"/>
        <v>#DIV/0!</v>
      </c>
      <c r="G40" s="46" t="e">
        <f t="shared" si="2"/>
        <v>#DIV/0!</v>
      </c>
      <c r="H40" s="16">
        <f t="shared" si="3"/>
        <v>0</v>
      </c>
      <c r="I40" s="15"/>
      <c r="J40" s="34" t="e">
        <f t="shared" si="4"/>
        <v>#DIV/0!</v>
      </c>
      <c r="K40" s="34" t="e">
        <f t="shared" si="5"/>
        <v>#DIV/0!</v>
      </c>
      <c r="L40" s="15">
        <f t="shared" si="6"/>
        <v>0</v>
      </c>
      <c r="M40" s="3"/>
      <c r="N40" s="5" t="s">
        <v>166</v>
      </c>
      <c r="O40" s="15"/>
      <c r="P40" s="34" t="e">
        <f t="shared" si="33"/>
        <v>#DIV/0!</v>
      </c>
      <c r="Q40" s="15"/>
      <c r="R40" s="34" t="e">
        <f t="shared" si="34"/>
        <v>#DIV/0!</v>
      </c>
      <c r="S40" s="34" t="e">
        <f t="shared" si="9"/>
        <v>#DIV/0!</v>
      </c>
      <c r="T40" s="15">
        <f t="shared" si="10"/>
        <v>0</v>
      </c>
      <c r="U40" s="15"/>
      <c r="V40" s="34" t="e">
        <f t="shared" si="35"/>
        <v>#DIV/0!</v>
      </c>
      <c r="W40" s="34" t="e">
        <f t="shared" si="12"/>
        <v>#DIV/0!</v>
      </c>
      <c r="X40" s="15">
        <f t="shared" si="13"/>
        <v>0</v>
      </c>
      <c r="Y40" s="4"/>
      <c r="Z40" s="20" t="s">
        <v>167</v>
      </c>
      <c r="AA40" s="21">
        <f>AA34+AA35+AA36+AA37+AA38+AA39</f>
        <v>0</v>
      </c>
      <c r="AB40" s="21">
        <f>AB34+AB35+AB36+AB37+AB38+AB39</f>
        <v>0</v>
      </c>
      <c r="AC40" s="26">
        <f t="shared" si="21"/>
        <v>0</v>
      </c>
      <c r="AD40" s="27"/>
      <c r="AF40" s="75"/>
      <c r="AG40" s="70" t="s">
        <v>168</v>
      </c>
      <c r="AH40" s="76"/>
      <c r="AI40" s="70"/>
      <c r="AJ40" s="70"/>
      <c r="AK40" s="76"/>
      <c r="AL40" s="75"/>
      <c r="AM40" s="70"/>
      <c r="AN40" s="76"/>
      <c r="AO40" s="1"/>
      <c r="AP40" s="83" t="s">
        <v>169</v>
      </c>
      <c r="AQ40" s="84"/>
      <c r="AR40" s="84"/>
      <c r="AS40" s="84"/>
      <c r="AT40" s="74"/>
      <c r="AU40" s="73"/>
      <c r="AV40" s="84"/>
      <c r="AW40" s="84"/>
      <c r="AX40" s="74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51" ht="15" customHeight="1">
      <c r="A41" s="4"/>
      <c r="B41" s="7" t="s">
        <v>170</v>
      </c>
      <c r="C41" s="15">
        <f>C37+C38+C39+C40</f>
        <v>0</v>
      </c>
      <c r="D41" s="34" t="e">
        <f t="shared" si="0"/>
        <v>#DIV/0!</v>
      </c>
      <c r="E41" s="15">
        <f>E37+E38+E39+E40</f>
        <v>0</v>
      </c>
      <c r="F41" s="46" t="e">
        <f t="shared" si="1"/>
        <v>#DIV/0!</v>
      </c>
      <c r="G41" s="46" t="e">
        <f t="shared" si="2"/>
        <v>#DIV/0!</v>
      </c>
      <c r="H41" s="16">
        <f t="shared" si="3"/>
        <v>0</v>
      </c>
      <c r="I41" s="15">
        <f>I37+I38+I39+I40</f>
        <v>0</v>
      </c>
      <c r="J41" s="34" t="e">
        <f t="shared" si="4"/>
        <v>#DIV/0!</v>
      </c>
      <c r="K41" s="34" t="e">
        <f t="shared" si="5"/>
        <v>#DIV/0!</v>
      </c>
      <c r="L41" s="15">
        <f t="shared" si="6"/>
        <v>0</v>
      </c>
      <c r="M41" s="3"/>
      <c r="N41" s="5" t="s">
        <v>171</v>
      </c>
      <c r="O41" s="15"/>
      <c r="P41" s="34" t="e">
        <f t="shared" si="33"/>
        <v>#DIV/0!</v>
      </c>
      <c r="Q41" s="15"/>
      <c r="R41" s="34" t="e">
        <f t="shared" si="34"/>
        <v>#DIV/0!</v>
      </c>
      <c r="S41" s="34" t="e">
        <f t="shared" si="9"/>
        <v>#DIV/0!</v>
      </c>
      <c r="T41" s="15">
        <f t="shared" si="10"/>
        <v>0</v>
      </c>
      <c r="U41" s="15"/>
      <c r="V41" s="34" t="e">
        <f t="shared" si="35"/>
        <v>#DIV/0!</v>
      </c>
      <c r="W41" s="34" t="e">
        <f t="shared" si="12"/>
        <v>#DIV/0!</v>
      </c>
      <c r="X41" s="15">
        <f t="shared" si="13"/>
        <v>0</v>
      </c>
      <c r="Y41" s="4"/>
      <c r="Z41" s="20" t="s">
        <v>172</v>
      </c>
      <c r="AA41" s="21">
        <f>AA21+AA32+AA40</f>
        <v>0</v>
      </c>
      <c r="AB41" s="21">
        <f>AB21+AB32+AB40</f>
        <v>0</v>
      </c>
      <c r="AC41" s="26">
        <f t="shared" si="21"/>
        <v>0</v>
      </c>
      <c r="AD41" s="27"/>
      <c r="AF41" s="75"/>
      <c r="AG41" s="70"/>
      <c r="AH41" s="76"/>
      <c r="AI41" s="70"/>
      <c r="AJ41" s="70"/>
      <c r="AK41" s="76"/>
      <c r="AL41" s="75"/>
      <c r="AM41" s="70"/>
      <c r="AN41" s="76"/>
      <c r="AO41" s="1"/>
      <c r="AP41" s="99" t="s">
        <v>173</v>
      </c>
      <c r="AQ41" s="70"/>
      <c r="AR41" s="70"/>
      <c r="AS41" s="70"/>
      <c r="AT41" s="76"/>
      <c r="AU41" s="75"/>
      <c r="AV41" s="70"/>
      <c r="AW41" s="70"/>
      <c r="AX41" s="76"/>
      <c r="AY41" s="2"/>
    </row>
    <row r="42" spans="1:61" ht="15" customHeight="1">
      <c r="A42" s="4"/>
      <c r="B42" s="7" t="s">
        <v>174</v>
      </c>
      <c r="C42" s="19"/>
      <c r="D42" s="43" t="e">
        <f t="shared" si="0"/>
        <v>#DIV/0!</v>
      </c>
      <c r="E42" s="19"/>
      <c r="F42" s="42" t="e">
        <f t="shared" si="1"/>
        <v>#DIV/0!</v>
      </c>
      <c r="G42" s="42" t="e">
        <f t="shared" si="2"/>
        <v>#DIV/0!</v>
      </c>
      <c r="H42" s="18">
        <f t="shared" si="3"/>
        <v>0</v>
      </c>
      <c r="I42" s="19"/>
      <c r="J42" s="43" t="e">
        <f t="shared" si="4"/>
        <v>#DIV/0!</v>
      </c>
      <c r="K42" s="43" t="e">
        <f t="shared" si="5"/>
        <v>#DIV/0!</v>
      </c>
      <c r="L42" s="19">
        <f t="shared" si="6"/>
        <v>0</v>
      </c>
      <c r="M42" s="3"/>
      <c r="N42" s="5" t="s">
        <v>175</v>
      </c>
      <c r="O42" s="15"/>
      <c r="P42" s="34" t="e">
        <f t="shared" si="33"/>
        <v>#DIV/0!</v>
      </c>
      <c r="Q42" s="15"/>
      <c r="R42" s="34" t="e">
        <f t="shared" si="34"/>
        <v>#DIV/0!</v>
      </c>
      <c r="S42" s="34" t="e">
        <f t="shared" si="9"/>
        <v>#DIV/0!</v>
      </c>
      <c r="T42" s="15">
        <f t="shared" si="10"/>
        <v>0</v>
      </c>
      <c r="U42" s="15"/>
      <c r="V42" s="34" t="e">
        <f t="shared" si="35"/>
        <v>#DIV/0!</v>
      </c>
      <c r="W42" s="34" t="e">
        <f t="shared" si="12"/>
        <v>#DIV/0!</v>
      </c>
      <c r="X42" s="15">
        <f t="shared" si="13"/>
        <v>0</v>
      </c>
      <c r="Y42" s="4"/>
      <c r="Z42" s="20" t="s">
        <v>176</v>
      </c>
      <c r="AA42" s="21">
        <f>C6</f>
        <v>0</v>
      </c>
      <c r="AB42" s="25">
        <f>E6</f>
        <v>0</v>
      </c>
      <c r="AC42" s="26"/>
      <c r="AD42" s="27"/>
      <c r="AF42" s="75"/>
      <c r="AG42" s="70"/>
      <c r="AH42" s="76"/>
      <c r="AI42" s="70"/>
      <c r="AJ42" s="70"/>
      <c r="AK42" s="76"/>
      <c r="AL42" s="75"/>
      <c r="AM42" s="70"/>
      <c r="AN42" s="76"/>
      <c r="AO42" s="1"/>
      <c r="AP42" s="99" t="s">
        <v>177</v>
      </c>
      <c r="AQ42" s="70"/>
      <c r="AR42" s="70"/>
      <c r="AS42" s="70"/>
      <c r="AT42" s="76"/>
      <c r="AU42" s="75"/>
      <c r="AV42" s="70"/>
      <c r="AW42" s="70"/>
      <c r="AX42" s="76"/>
      <c r="AY42" s="2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15" customHeight="1">
      <c r="A43" s="4"/>
      <c r="B43" s="10" t="s">
        <v>178</v>
      </c>
      <c r="C43" s="25">
        <f>C27+C31+C36+C41+C42</f>
        <v>0</v>
      </c>
      <c r="D43" s="53" t="e">
        <f t="shared" si="0"/>
        <v>#DIV/0!</v>
      </c>
      <c r="E43" s="25">
        <f>E27+E31+E36+E41+E42</f>
        <v>0</v>
      </c>
      <c r="F43" s="54" t="e">
        <f t="shared" si="1"/>
        <v>#DIV/0!</v>
      </c>
      <c r="G43" s="54" t="e">
        <f t="shared" si="2"/>
        <v>#DIV/0!</v>
      </c>
      <c r="H43" s="21">
        <f t="shared" si="3"/>
        <v>0</v>
      </c>
      <c r="I43" s="25">
        <f>I27+I31+I36+I41+I42</f>
        <v>0</v>
      </c>
      <c r="J43" s="53" t="e">
        <f t="shared" si="4"/>
        <v>#DIV/0!</v>
      </c>
      <c r="K43" s="53" t="e">
        <f t="shared" si="5"/>
        <v>#DIV/0!</v>
      </c>
      <c r="L43" s="26">
        <f t="shared" si="6"/>
        <v>0</v>
      </c>
      <c r="M43" s="3"/>
      <c r="N43" s="5" t="s">
        <v>179</v>
      </c>
      <c r="O43" s="15"/>
      <c r="P43" s="34" t="e">
        <f t="shared" si="33"/>
        <v>#DIV/0!</v>
      </c>
      <c r="Q43" s="15"/>
      <c r="R43" s="34" t="e">
        <f t="shared" si="34"/>
        <v>#DIV/0!</v>
      </c>
      <c r="S43" s="34" t="e">
        <f t="shared" si="9"/>
        <v>#DIV/0!</v>
      </c>
      <c r="T43" s="15">
        <f t="shared" si="10"/>
        <v>0</v>
      </c>
      <c r="U43" s="15"/>
      <c r="V43" s="34" t="e">
        <f t="shared" si="35"/>
        <v>#DIV/0!</v>
      </c>
      <c r="W43" s="34" t="e">
        <f t="shared" si="12"/>
        <v>#DIV/0!</v>
      </c>
      <c r="X43" s="15">
        <f t="shared" si="13"/>
        <v>0</v>
      </c>
      <c r="Y43" s="4"/>
      <c r="Z43" s="20" t="s">
        <v>180</v>
      </c>
      <c r="AA43" s="21">
        <f>E6</f>
        <v>0</v>
      </c>
      <c r="AB43" s="25">
        <f>I6</f>
        <v>0</v>
      </c>
      <c r="AC43" s="26"/>
      <c r="AD43" s="27"/>
      <c r="AF43" s="75"/>
      <c r="AG43" s="70"/>
      <c r="AH43" s="76"/>
      <c r="AI43" s="70"/>
      <c r="AJ43" s="70"/>
      <c r="AK43" s="76"/>
      <c r="AL43" s="75"/>
      <c r="AM43" s="70"/>
      <c r="AN43" s="76"/>
      <c r="AO43" s="3"/>
      <c r="AP43" s="99" t="s">
        <v>181</v>
      </c>
      <c r="AQ43" s="70"/>
      <c r="AR43" s="70"/>
      <c r="AS43" s="70"/>
      <c r="AT43" s="76"/>
      <c r="AU43" s="75"/>
      <c r="AV43" s="70"/>
      <c r="AW43" s="70"/>
      <c r="AX43" s="76"/>
      <c r="AY43" s="2"/>
      <c r="AZ43" s="3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5" customHeight="1">
      <c r="A44" s="4"/>
      <c r="B44" s="52" t="s">
        <v>182</v>
      </c>
      <c r="C44" s="24"/>
      <c r="D44" s="56" t="e">
        <f t="shared" si="0"/>
        <v>#DIV/0!</v>
      </c>
      <c r="E44" s="24"/>
      <c r="F44" s="57" t="e">
        <f t="shared" si="1"/>
        <v>#DIV/0!</v>
      </c>
      <c r="G44" s="57" t="e">
        <f t="shared" si="2"/>
        <v>#DIV/0!</v>
      </c>
      <c r="H44" s="23">
        <f t="shared" si="3"/>
        <v>0</v>
      </c>
      <c r="I44" s="24"/>
      <c r="J44" s="56" t="e">
        <f t="shared" si="4"/>
        <v>#DIV/0!</v>
      </c>
      <c r="K44" s="56" t="e">
        <f t="shared" si="5"/>
        <v>#DIV/0!</v>
      </c>
      <c r="L44" s="24">
        <f t="shared" si="6"/>
        <v>0</v>
      </c>
      <c r="M44" s="3"/>
      <c r="N44" s="5" t="s">
        <v>183</v>
      </c>
      <c r="O44" s="15"/>
      <c r="P44" s="34" t="e">
        <f t="shared" si="33"/>
        <v>#DIV/0!</v>
      </c>
      <c r="Q44" s="15"/>
      <c r="R44" s="34" t="e">
        <f t="shared" si="34"/>
        <v>#DIV/0!</v>
      </c>
      <c r="S44" s="34" t="e">
        <f t="shared" si="9"/>
        <v>#DIV/0!</v>
      </c>
      <c r="T44" s="15">
        <f t="shared" si="10"/>
        <v>0</v>
      </c>
      <c r="U44" s="15"/>
      <c r="V44" s="34" t="e">
        <f t="shared" si="35"/>
        <v>#DIV/0!</v>
      </c>
      <c r="W44" s="34" t="e">
        <f t="shared" si="12"/>
        <v>#DIV/0!</v>
      </c>
      <c r="X44" s="15">
        <f t="shared" si="13"/>
        <v>0</v>
      </c>
      <c r="Y44" s="4"/>
      <c r="Z44" s="2"/>
      <c r="AA44" s="27"/>
      <c r="AB44" s="27"/>
      <c r="AC44" s="27"/>
      <c r="AD44" s="27"/>
      <c r="AF44" s="75" t="s">
        <v>184</v>
      </c>
      <c r="AG44" s="70"/>
      <c r="AH44" s="76"/>
      <c r="AI44" s="70"/>
      <c r="AJ44" s="70"/>
      <c r="AK44" s="76"/>
      <c r="AL44" s="75"/>
      <c r="AM44" s="70"/>
      <c r="AN44" s="76"/>
      <c r="AO44" s="3"/>
      <c r="AP44" s="99" t="s">
        <v>185</v>
      </c>
      <c r="AQ44" s="70"/>
      <c r="AR44" s="70"/>
      <c r="AS44" s="70"/>
      <c r="AT44" s="76"/>
      <c r="AU44" s="75"/>
      <c r="AV44" s="70"/>
      <c r="AW44" s="70"/>
      <c r="AX44" s="76"/>
      <c r="AY44" s="2"/>
      <c r="AZ44" s="3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5" customHeight="1">
      <c r="A45" s="4"/>
      <c r="B45" s="5" t="s">
        <v>186</v>
      </c>
      <c r="C45" s="15"/>
      <c r="D45" s="34" t="e">
        <f t="shared" si="0"/>
        <v>#DIV/0!</v>
      </c>
      <c r="E45" s="15"/>
      <c r="F45" s="46" t="e">
        <f t="shared" si="1"/>
        <v>#DIV/0!</v>
      </c>
      <c r="G45" s="46" t="e">
        <f t="shared" si="2"/>
        <v>#DIV/0!</v>
      </c>
      <c r="H45" s="16">
        <f t="shared" si="3"/>
        <v>0</v>
      </c>
      <c r="I45" s="15"/>
      <c r="J45" s="34" t="e">
        <f t="shared" si="4"/>
        <v>#DIV/0!</v>
      </c>
      <c r="K45" s="34" t="e">
        <f t="shared" si="5"/>
        <v>#DIV/0!</v>
      </c>
      <c r="L45" s="15">
        <f t="shared" si="6"/>
        <v>0</v>
      </c>
      <c r="M45" s="3"/>
      <c r="N45" s="5" t="s">
        <v>58</v>
      </c>
      <c r="O45" s="15"/>
      <c r="P45" s="34" t="e">
        <f t="shared" si="33"/>
        <v>#DIV/0!</v>
      </c>
      <c r="Q45" s="15"/>
      <c r="R45" s="34" t="e">
        <f t="shared" si="34"/>
        <v>#DIV/0!</v>
      </c>
      <c r="S45" s="34" t="e">
        <f t="shared" si="9"/>
        <v>#DIV/0!</v>
      </c>
      <c r="T45" s="15">
        <f t="shared" si="10"/>
        <v>0</v>
      </c>
      <c r="U45" s="15"/>
      <c r="V45" s="34" t="e">
        <f t="shared" si="35"/>
        <v>#DIV/0!</v>
      </c>
      <c r="W45" s="34" t="e">
        <f t="shared" si="12"/>
        <v>#DIV/0!</v>
      </c>
      <c r="X45" s="15">
        <f t="shared" si="13"/>
        <v>0</v>
      </c>
      <c r="Y45" s="4"/>
      <c r="Z45" s="29" t="s">
        <v>187</v>
      </c>
      <c r="AA45" s="32"/>
      <c r="AB45" s="3"/>
      <c r="AC45" s="3"/>
      <c r="AD45" s="3"/>
      <c r="AF45" s="77"/>
      <c r="AG45" s="86"/>
      <c r="AH45" s="78"/>
      <c r="AI45" s="86"/>
      <c r="AJ45" s="86"/>
      <c r="AK45" s="78"/>
      <c r="AL45" s="77"/>
      <c r="AM45" s="86"/>
      <c r="AN45" s="78"/>
      <c r="AO45" s="2"/>
      <c r="AP45" s="99"/>
      <c r="AQ45" s="70"/>
      <c r="AR45" s="70"/>
      <c r="AS45" s="70"/>
      <c r="AT45" s="76"/>
      <c r="AU45" s="75"/>
      <c r="AV45" s="70"/>
      <c r="AW45" s="70"/>
      <c r="AX45" s="76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5" customHeight="1">
      <c r="A46" s="4"/>
      <c r="B46" s="7" t="s">
        <v>71</v>
      </c>
      <c r="C46" s="19"/>
      <c r="D46" s="43" t="e">
        <f t="shared" si="0"/>
        <v>#DIV/0!</v>
      </c>
      <c r="E46" s="19"/>
      <c r="F46" s="42" t="e">
        <f t="shared" si="1"/>
        <v>#DIV/0!</v>
      </c>
      <c r="G46" s="42" t="e">
        <f t="shared" si="2"/>
        <v>#DIV/0!</v>
      </c>
      <c r="H46" s="18">
        <f t="shared" si="3"/>
        <v>0</v>
      </c>
      <c r="I46" s="19"/>
      <c r="J46" s="43" t="e">
        <f t="shared" si="4"/>
        <v>#DIV/0!</v>
      </c>
      <c r="K46" s="43" t="e">
        <f t="shared" si="5"/>
        <v>#DIV/0!</v>
      </c>
      <c r="L46" s="19">
        <f t="shared" si="6"/>
        <v>0</v>
      </c>
      <c r="M46" s="3"/>
      <c r="N46" s="5" t="s">
        <v>188</v>
      </c>
      <c r="O46" s="15"/>
      <c r="P46" s="34" t="e">
        <f t="shared" si="33"/>
        <v>#DIV/0!</v>
      </c>
      <c r="Q46" s="15"/>
      <c r="R46" s="34" t="e">
        <f t="shared" si="34"/>
        <v>#DIV/0!</v>
      </c>
      <c r="S46" s="34" t="e">
        <f t="shared" si="9"/>
        <v>#DIV/0!</v>
      </c>
      <c r="T46" s="15">
        <f t="shared" si="10"/>
        <v>0</v>
      </c>
      <c r="U46" s="15"/>
      <c r="V46" s="34" t="e">
        <f t="shared" si="35"/>
        <v>#DIV/0!</v>
      </c>
      <c r="W46" s="34" t="e">
        <f t="shared" si="12"/>
        <v>#DIV/0!</v>
      </c>
      <c r="X46" s="15">
        <f t="shared" si="13"/>
        <v>0</v>
      </c>
      <c r="Y46" s="4"/>
      <c r="Z46" s="11"/>
      <c r="AA46" s="8" t="s">
        <v>189</v>
      </c>
      <c r="AB46" s="8" t="s">
        <v>190</v>
      </c>
      <c r="AC46" s="12" t="s">
        <v>191</v>
      </c>
      <c r="AD46" s="103"/>
      <c r="AF46" s="75" t="s">
        <v>192</v>
      </c>
      <c r="AG46" s="70"/>
      <c r="AH46" s="76"/>
      <c r="AI46" s="73" t="s">
        <v>193</v>
      </c>
      <c r="AJ46" s="84"/>
      <c r="AK46" s="74"/>
      <c r="AL46" s="73" t="s">
        <v>194</v>
      </c>
      <c r="AM46" s="84"/>
      <c r="AN46" s="74"/>
      <c r="AO46" s="2"/>
      <c r="AP46" s="99"/>
      <c r="AQ46" s="70"/>
      <c r="AR46" s="70"/>
      <c r="AS46" s="70"/>
      <c r="AT46" s="76"/>
      <c r="AU46" s="75"/>
      <c r="AV46" s="70"/>
      <c r="AW46" s="70"/>
      <c r="AX46" s="76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5" customHeight="1">
      <c r="A47" s="4"/>
      <c r="B47" s="58" t="s">
        <v>195</v>
      </c>
      <c r="C47" s="59">
        <f>C44+C45+C46</f>
        <v>0</v>
      </c>
      <c r="D47" s="60" t="e">
        <f t="shared" si="0"/>
        <v>#DIV/0!</v>
      </c>
      <c r="E47" s="59">
        <f>E44+E45+E46</f>
        <v>0</v>
      </c>
      <c r="F47" s="61" t="e">
        <f t="shared" si="1"/>
        <v>#DIV/0!</v>
      </c>
      <c r="G47" s="61" t="e">
        <f t="shared" si="2"/>
        <v>#DIV/0!</v>
      </c>
      <c r="H47" s="62">
        <f t="shared" si="3"/>
        <v>0</v>
      </c>
      <c r="I47" s="59">
        <f>I44+I45+I46</f>
        <v>0</v>
      </c>
      <c r="J47" s="60" t="e">
        <f t="shared" si="4"/>
        <v>#DIV/0!</v>
      </c>
      <c r="K47" s="60" t="e">
        <f t="shared" si="5"/>
        <v>#DIV/0!</v>
      </c>
      <c r="L47" s="63">
        <f t="shared" si="6"/>
        <v>0</v>
      </c>
      <c r="M47" s="3"/>
      <c r="N47" s="5" t="s">
        <v>196</v>
      </c>
      <c r="O47" s="15"/>
      <c r="P47" s="34" t="e">
        <f t="shared" si="33"/>
        <v>#DIV/0!</v>
      </c>
      <c r="Q47" s="15"/>
      <c r="R47" s="34" t="e">
        <f t="shared" si="34"/>
        <v>#DIV/0!</v>
      </c>
      <c r="S47" s="34" t="e">
        <f t="shared" si="9"/>
        <v>#DIV/0!</v>
      </c>
      <c r="T47" s="15">
        <f t="shared" si="10"/>
        <v>0</v>
      </c>
      <c r="U47" s="15"/>
      <c r="V47" s="34" t="e">
        <f t="shared" si="35"/>
        <v>#DIV/0!</v>
      </c>
      <c r="W47" s="34" t="e">
        <f t="shared" si="12"/>
        <v>#DIV/0!</v>
      </c>
      <c r="X47" s="15">
        <f t="shared" si="13"/>
        <v>0</v>
      </c>
      <c r="Y47" s="4"/>
      <c r="Z47" s="5" t="s">
        <v>197</v>
      </c>
      <c r="AA47" s="34" t="e">
        <f>O57/C73*100</f>
        <v>#DIV/0!</v>
      </c>
      <c r="AB47" s="34" t="e">
        <f>Q57/E73*100</f>
        <v>#DIV/0!</v>
      </c>
      <c r="AC47" s="46" t="e">
        <f>U57/I73*100</f>
        <v>#DIV/0!</v>
      </c>
      <c r="AD47" s="105"/>
      <c r="AF47" s="75"/>
      <c r="AG47" s="70"/>
      <c r="AH47" s="76"/>
      <c r="AI47" s="75"/>
      <c r="AJ47" s="70"/>
      <c r="AK47" s="76"/>
      <c r="AL47" s="75"/>
      <c r="AM47" s="70"/>
      <c r="AN47" s="76"/>
      <c r="AO47" s="2"/>
      <c r="AP47" s="99"/>
      <c r="AQ47" s="86"/>
      <c r="AR47" s="86"/>
      <c r="AS47" s="86"/>
      <c r="AT47" s="78"/>
      <c r="AU47" s="77"/>
      <c r="AV47" s="86"/>
      <c r="AW47" s="86"/>
      <c r="AX47" s="78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5" customHeight="1">
      <c r="A48" s="4"/>
      <c r="B48" s="10" t="s">
        <v>198</v>
      </c>
      <c r="C48" s="25">
        <f>C21+C43+C47</f>
        <v>0</v>
      </c>
      <c r="D48" s="53" t="e">
        <f t="shared" si="0"/>
        <v>#DIV/0!</v>
      </c>
      <c r="E48" s="25">
        <f>E21+E43+E47</f>
        <v>0</v>
      </c>
      <c r="F48" s="54" t="e">
        <f t="shared" si="1"/>
        <v>#DIV/0!</v>
      </c>
      <c r="G48" s="54" t="e">
        <f t="shared" si="2"/>
        <v>#DIV/0!</v>
      </c>
      <c r="H48" s="21">
        <f t="shared" si="3"/>
        <v>0</v>
      </c>
      <c r="I48" s="25">
        <f>I21+I43+I47</f>
        <v>0</v>
      </c>
      <c r="J48" s="53" t="e">
        <f t="shared" si="4"/>
        <v>#DIV/0!</v>
      </c>
      <c r="K48" s="53" t="e">
        <f t="shared" si="5"/>
        <v>#DIV/0!</v>
      </c>
      <c r="L48" s="26">
        <f t="shared" si="6"/>
        <v>0</v>
      </c>
      <c r="M48" s="3"/>
      <c r="N48" s="5" t="s">
        <v>199</v>
      </c>
      <c r="O48" s="15"/>
      <c r="P48" s="34" t="e">
        <f t="shared" si="33"/>
        <v>#DIV/0!</v>
      </c>
      <c r="Q48" s="15"/>
      <c r="R48" s="34" t="e">
        <f t="shared" si="34"/>
        <v>#DIV/0!</v>
      </c>
      <c r="S48" s="34" t="e">
        <f t="shared" si="9"/>
        <v>#DIV/0!</v>
      </c>
      <c r="T48" s="15">
        <f t="shared" si="10"/>
        <v>0</v>
      </c>
      <c r="U48" s="15"/>
      <c r="V48" s="34" t="e">
        <f t="shared" si="35"/>
        <v>#DIV/0!</v>
      </c>
      <c r="W48" s="34" t="e">
        <f t="shared" si="12"/>
        <v>#DIV/0!</v>
      </c>
      <c r="X48" s="15">
        <f t="shared" si="13"/>
        <v>0</v>
      </c>
      <c r="Y48" s="4"/>
      <c r="Z48" s="5" t="s">
        <v>200</v>
      </c>
      <c r="AA48" s="34" t="e">
        <f>O66/C73*100</f>
        <v>#DIV/0!</v>
      </c>
      <c r="AB48" s="34" t="e">
        <f>Q66/E73*100</f>
        <v>#DIV/0!</v>
      </c>
      <c r="AC48" s="46" t="e">
        <f>U66/I73*100</f>
        <v>#DIV/0!</v>
      </c>
      <c r="AD48" s="105"/>
      <c r="AF48" s="75"/>
      <c r="AG48" s="70"/>
      <c r="AH48" s="76"/>
      <c r="AI48" s="75"/>
      <c r="AJ48" s="70"/>
      <c r="AK48" s="76"/>
      <c r="AL48" s="75"/>
      <c r="AM48" s="70"/>
      <c r="AN48" s="76"/>
      <c r="AO48" s="2"/>
      <c r="AP48" s="87" t="s">
        <v>201</v>
      </c>
      <c r="AQ48" s="84"/>
      <c r="AR48" s="84"/>
      <c r="AS48" s="84"/>
      <c r="AT48" s="74"/>
      <c r="AU48" s="73"/>
      <c r="AV48" s="84"/>
      <c r="AW48" s="84"/>
      <c r="AX48" s="74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5" customHeight="1">
      <c r="A49" s="4"/>
      <c r="B49" s="52" t="s">
        <v>202</v>
      </c>
      <c r="C49" s="24"/>
      <c r="D49" s="56" t="e">
        <f t="shared" si="0"/>
        <v>#DIV/0!</v>
      </c>
      <c r="E49" s="24"/>
      <c r="F49" s="57" t="e">
        <f t="shared" si="1"/>
        <v>#DIV/0!</v>
      </c>
      <c r="G49" s="57" t="e">
        <f t="shared" si="2"/>
        <v>#DIV/0!</v>
      </c>
      <c r="H49" s="14">
        <f t="shared" si="3"/>
        <v>0</v>
      </c>
      <c r="I49" s="24"/>
      <c r="J49" s="56" t="e">
        <f t="shared" si="4"/>
        <v>#DIV/0!</v>
      </c>
      <c r="K49" s="56" t="e">
        <f t="shared" si="5"/>
        <v>#DIV/0!</v>
      </c>
      <c r="L49" s="24">
        <f t="shared" si="6"/>
        <v>0</v>
      </c>
      <c r="M49" s="3"/>
      <c r="N49" s="5" t="s">
        <v>203</v>
      </c>
      <c r="O49" s="15"/>
      <c r="P49" s="34" t="e">
        <f t="shared" si="33"/>
        <v>#DIV/0!</v>
      </c>
      <c r="Q49" s="15"/>
      <c r="R49" s="34" t="e">
        <f t="shared" si="34"/>
        <v>#DIV/0!</v>
      </c>
      <c r="S49" s="34" t="e">
        <f t="shared" si="9"/>
        <v>#DIV/0!</v>
      </c>
      <c r="T49" s="15">
        <f t="shared" si="10"/>
        <v>0</v>
      </c>
      <c r="U49" s="15"/>
      <c r="V49" s="34" t="e">
        <f t="shared" si="35"/>
        <v>#DIV/0!</v>
      </c>
      <c r="W49" s="34" t="e">
        <f t="shared" si="12"/>
        <v>#DIV/0!</v>
      </c>
      <c r="X49" s="15">
        <f t="shared" si="13"/>
        <v>0</v>
      </c>
      <c r="Y49" s="4"/>
      <c r="Z49" s="5" t="s">
        <v>204</v>
      </c>
      <c r="AA49" s="34" t="e">
        <f>O69/C72*100</f>
        <v>#DIV/0!</v>
      </c>
      <c r="AB49" s="34" t="e">
        <f>Q69/E72*100</f>
        <v>#DIV/0!</v>
      </c>
      <c r="AC49" s="46" t="e">
        <f>U69/I72*100</f>
        <v>#DIV/0!</v>
      </c>
      <c r="AD49" s="105"/>
      <c r="AF49" s="75"/>
      <c r="AG49" s="70"/>
      <c r="AH49" s="76"/>
      <c r="AI49" s="75"/>
      <c r="AJ49" s="70"/>
      <c r="AK49" s="76"/>
      <c r="AL49" s="75"/>
      <c r="AM49" s="70"/>
      <c r="AN49" s="76"/>
      <c r="AO49" s="2"/>
      <c r="AP49" s="99" t="s">
        <v>205</v>
      </c>
      <c r="AQ49" s="70"/>
      <c r="AR49" s="70"/>
      <c r="AS49" s="70"/>
      <c r="AT49" s="76"/>
      <c r="AU49" s="75"/>
      <c r="AV49" s="70"/>
      <c r="AW49" s="70"/>
      <c r="AX49" s="76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5" customHeight="1">
      <c r="A50" s="4"/>
      <c r="B50" s="5" t="s">
        <v>206</v>
      </c>
      <c r="C50" s="24"/>
      <c r="D50" s="34" t="e">
        <f t="shared" si="0"/>
        <v>#DIV/0!</v>
      </c>
      <c r="E50" s="24"/>
      <c r="F50" s="46" t="e">
        <f t="shared" si="1"/>
        <v>#DIV/0!</v>
      </c>
      <c r="G50" s="46" t="e">
        <f t="shared" si="2"/>
        <v>#DIV/0!</v>
      </c>
      <c r="H50" s="16">
        <f t="shared" si="3"/>
        <v>0</v>
      </c>
      <c r="I50" s="15"/>
      <c r="J50" s="34" t="e">
        <f t="shared" si="4"/>
        <v>#DIV/0!</v>
      </c>
      <c r="K50" s="34" t="e">
        <f t="shared" si="5"/>
        <v>#DIV/0!</v>
      </c>
      <c r="L50" s="15">
        <f t="shared" si="6"/>
        <v>0</v>
      </c>
      <c r="M50" s="3"/>
      <c r="N50" s="5" t="s">
        <v>207</v>
      </c>
      <c r="O50" s="15"/>
      <c r="P50" s="34" t="e">
        <f t="shared" si="33"/>
        <v>#DIV/0!</v>
      </c>
      <c r="Q50" s="15"/>
      <c r="R50" s="34" t="e">
        <f t="shared" si="34"/>
        <v>#DIV/0!</v>
      </c>
      <c r="S50" s="34" t="e">
        <f t="shared" si="9"/>
        <v>#DIV/0!</v>
      </c>
      <c r="T50" s="15">
        <f t="shared" si="10"/>
        <v>0</v>
      </c>
      <c r="U50" s="15"/>
      <c r="V50" s="34" t="e">
        <f t="shared" si="35"/>
        <v>#DIV/0!</v>
      </c>
      <c r="W50" s="34" t="e">
        <f t="shared" si="12"/>
        <v>#DIV/0!</v>
      </c>
      <c r="X50" s="15">
        <f t="shared" si="13"/>
        <v>0</v>
      </c>
      <c r="Y50" s="4"/>
      <c r="Z50" s="5" t="s">
        <v>208</v>
      </c>
      <c r="AA50" s="34" t="e">
        <f>O6/C73</f>
        <v>#DIV/0!</v>
      </c>
      <c r="AB50" s="34" t="e">
        <f>Q6/E73</f>
        <v>#DIV/0!</v>
      </c>
      <c r="AC50" s="46" t="e">
        <f>U6/I73</f>
        <v>#DIV/0!</v>
      </c>
      <c r="AD50" s="105"/>
      <c r="AF50" s="75"/>
      <c r="AG50" s="70"/>
      <c r="AH50" s="76"/>
      <c r="AI50" s="75"/>
      <c r="AJ50" s="70"/>
      <c r="AK50" s="76"/>
      <c r="AL50" s="75"/>
      <c r="AM50" s="70"/>
      <c r="AN50" s="76"/>
      <c r="AO50" s="2"/>
      <c r="AP50" s="99" t="s">
        <v>209</v>
      </c>
      <c r="AQ50" s="70"/>
      <c r="AR50" s="70"/>
      <c r="AS50" s="70"/>
      <c r="AT50" s="76"/>
      <c r="AU50" s="75"/>
      <c r="AV50" s="70"/>
      <c r="AW50" s="70"/>
      <c r="AX50" s="76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5" customHeight="1">
      <c r="A51" s="4"/>
      <c r="B51" s="5" t="s">
        <v>210</v>
      </c>
      <c r="C51" s="24"/>
      <c r="D51" s="34" t="e">
        <f t="shared" si="0"/>
        <v>#DIV/0!</v>
      </c>
      <c r="E51" s="24"/>
      <c r="F51" s="46" t="e">
        <f t="shared" si="1"/>
        <v>#DIV/0!</v>
      </c>
      <c r="G51" s="46" t="e">
        <f t="shared" si="2"/>
        <v>#DIV/0!</v>
      </c>
      <c r="H51" s="14">
        <f t="shared" si="3"/>
        <v>0</v>
      </c>
      <c r="I51" s="15"/>
      <c r="J51" s="34" t="e">
        <f t="shared" si="4"/>
        <v>#DIV/0!</v>
      </c>
      <c r="K51" s="34" t="e">
        <f t="shared" si="5"/>
        <v>#DIV/0!</v>
      </c>
      <c r="L51" s="15">
        <f t="shared" si="6"/>
        <v>0</v>
      </c>
      <c r="M51" s="3"/>
      <c r="N51" s="5" t="s">
        <v>211</v>
      </c>
      <c r="O51" s="15"/>
      <c r="P51" s="34" t="e">
        <f t="shared" si="33"/>
        <v>#DIV/0!</v>
      </c>
      <c r="Q51" s="15"/>
      <c r="R51" s="34" t="e">
        <f t="shared" si="34"/>
        <v>#DIV/0!</v>
      </c>
      <c r="S51" s="34" t="e">
        <f t="shared" si="9"/>
        <v>#DIV/0!</v>
      </c>
      <c r="T51" s="15">
        <f t="shared" si="10"/>
        <v>0</v>
      </c>
      <c r="U51" s="15"/>
      <c r="V51" s="34" t="e">
        <f t="shared" si="35"/>
        <v>#DIV/0!</v>
      </c>
      <c r="W51" s="34" t="e">
        <f t="shared" si="12"/>
        <v>#DIV/0!</v>
      </c>
      <c r="X51" s="15">
        <f t="shared" si="13"/>
        <v>0</v>
      </c>
      <c r="Y51" s="4"/>
      <c r="Z51" s="5" t="s">
        <v>212</v>
      </c>
      <c r="AA51" s="34" t="e">
        <f>O57/O6*100</f>
        <v>#DIV/0!</v>
      </c>
      <c r="AB51" s="34" t="e">
        <f>Q57/Q6*100</f>
        <v>#DIV/0!</v>
      </c>
      <c r="AC51" s="46" t="e">
        <f>U57/U6*100</f>
        <v>#DIV/0!</v>
      </c>
      <c r="AD51" s="105"/>
      <c r="AF51" s="75"/>
      <c r="AG51" s="70"/>
      <c r="AH51" s="76"/>
      <c r="AI51" s="75"/>
      <c r="AJ51" s="70"/>
      <c r="AK51" s="76"/>
      <c r="AL51" s="75"/>
      <c r="AM51" s="70"/>
      <c r="AN51" s="76"/>
      <c r="AO51" s="2"/>
      <c r="AP51" s="99" t="s">
        <v>213</v>
      </c>
      <c r="AQ51" s="70"/>
      <c r="AR51" s="70"/>
      <c r="AS51" s="70"/>
      <c r="AT51" s="76"/>
      <c r="AU51" s="75"/>
      <c r="AV51" s="70"/>
      <c r="AW51" s="70"/>
      <c r="AX51" s="76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5" customHeight="1">
      <c r="A52" s="4"/>
      <c r="B52" s="91" t="s">
        <v>214</v>
      </c>
      <c r="C52" s="24"/>
      <c r="D52" s="34" t="e">
        <f t="shared" si="0"/>
        <v>#DIV/0!</v>
      </c>
      <c r="E52" s="24"/>
      <c r="F52" s="46" t="e">
        <f t="shared" si="1"/>
        <v>#DIV/0!</v>
      </c>
      <c r="G52" s="46" t="e">
        <f t="shared" si="2"/>
        <v>#DIV/0!</v>
      </c>
      <c r="H52" s="16">
        <f t="shared" si="3"/>
        <v>0</v>
      </c>
      <c r="I52" s="15"/>
      <c r="J52" s="34" t="e">
        <f t="shared" si="4"/>
        <v>#DIV/0!</v>
      </c>
      <c r="K52" s="34" t="e">
        <f t="shared" si="5"/>
        <v>#DIV/0!</v>
      </c>
      <c r="L52" s="15">
        <f t="shared" si="6"/>
        <v>0</v>
      </c>
      <c r="M52" s="3"/>
      <c r="N52" s="5" t="s">
        <v>215</v>
      </c>
      <c r="O52" s="15"/>
      <c r="P52" s="34" t="e">
        <f t="shared" si="33"/>
        <v>#DIV/0!</v>
      </c>
      <c r="Q52" s="15"/>
      <c r="R52" s="34" t="e">
        <f t="shared" si="34"/>
        <v>#DIV/0!</v>
      </c>
      <c r="S52" s="34" t="e">
        <f t="shared" si="9"/>
        <v>#DIV/0!</v>
      </c>
      <c r="T52" s="15">
        <f t="shared" si="10"/>
        <v>0</v>
      </c>
      <c r="U52" s="15"/>
      <c r="V52" s="34" t="e">
        <f t="shared" si="35"/>
        <v>#DIV/0!</v>
      </c>
      <c r="W52" s="34" t="e">
        <f t="shared" si="12"/>
        <v>#DIV/0!</v>
      </c>
      <c r="X52" s="15">
        <f t="shared" si="13"/>
        <v>0</v>
      </c>
      <c r="Y52" s="4"/>
      <c r="Z52" s="5" t="s">
        <v>216</v>
      </c>
      <c r="AA52" s="34" t="e">
        <f>O66/O6*100</f>
        <v>#DIV/0!</v>
      </c>
      <c r="AB52" s="34" t="e">
        <f>Q66/Q6*100</f>
        <v>#DIV/0!</v>
      </c>
      <c r="AC52" s="46" t="e">
        <f>U66/U6*100</f>
        <v>#DIV/0!</v>
      </c>
      <c r="AD52" s="105"/>
      <c r="AF52" s="77"/>
      <c r="AG52" s="86"/>
      <c r="AH52" s="78"/>
      <c r="AI52" s="77"/>
      <c r="AJ52" s="86"/>
      <c r="AK52" s="78"/>
      <c r="AL52" s="77"/>
      <c r="AM52" s="86"/>
      <c r="AN52" s="78"/>
      <c r="AO52" s="2"/>
      <c r="AP52" s="99" t="s">
        <v>217</v>
      </c>
      <c r="AQ52" s="70"/>
      <c r="AR52" s="70"/>
      <c r="AS52" s="70"/>
      <c r="AT52" s="76"/>
      <c r="AU52" s="75"/>
      <c r="AV52" s="70"/>
      <c r="AW52" s="70"/>
      <c r="AX52" s="76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5" customHeight="1">
      <c r="A53" s="4"/>
      <c r="B53" s="97" t="s">
        <v>218</v>
      </c>
      <c r="C53" s="24"/>
      <c r="D53" s="34" t="e">
        <f t="shared" si="0"/>
        <v>#DIV/0!</v>
      </c>
      <c r="E53" s="24"/>
      <c r="F53" s="46" t="e">
        <f t="shared" si="1"/>
        <v>#DIV/0!</v>
      </c>
      <c r="G53" s="46" t="e">
        <f t="shared" si="2"/>
        <v>#DIV/0!</v>
      </c>
      <c r="H53" s="14">
        <f t="shared" si="3"/>
        <v>0</v>
      </c>
      <c r="I53" s="15"/>
      <c r="J53" s="34" t="e">
        <f t="shared" si="4"/>
        <v>#DIV/0!</v>
      </c>
      <c r="K53" s="34" t="e">
        <f t="shared" si="5"/>
        <v>#DIV/0!</v>
      </c>
      <c r="L53" s="15">
        <f t="shared" si="6"/>
        <v>0</v>
      </c>
      <c r="M53" s="3"/>
      <c r="N53" s="5" t="s">
        <v>219</v>
      </c>
      <c r="O53" s="15"/>
      <c r="P53" s="34" t="e">
        <f t="shared" si="33"/>
        <v>#DIV/0!</v>
      </c>
      <c r="Q53" s="15"/>
      <c r="R53" s="34" t="e">
        <f t="shared" si="34"/>
        <v>#DIV/0!</v>
      </c>
      <c r="S53" s="34" t="e">
        <f t="shared" si="9"/>
        <v>#DIV/0!</v>
      </c>
      <c r="T53" s="15">
        <f t="shared" si="10"/>
        <v>0</v>
      </c>
      <c r="U53" s="15"/>
      <c r="V53" s="34" t="e">
        <f t="shared" si="35"/>
        <v>#DIV/0!</v>
      </c>
      <c r="W53" s="34" t="e">
        <f t="shared" si="12"/>
        <v>#DIV/0!</v>
      </c>
      <c r="X53" s="15">
        <f t="shared" si="13"/>
        <v>0</v>
      </c>
      <c r="Y53" s="4"/>
      <c r="Z53" s="101" t="s">
        <v>278</v>
      </c>
      <c r="AA53" s="34" t="e">
        <f>O56/O6*100</f>
        <v>#DIV/0!</v>
      </c>
      <c r="AB53" s="34" t="e">
        <f>Q56/Q6*100</f>
        <v>#DIV/0!</v>
      </c>
      <c r="AC53" s="46" t="e">
        <f>U56/U6*100</f>
        <v>#DIV/0!</v>
      </c>
      <c r="AD53" s="105"/>
      <c r="AF53" s="73" t="s">
        <v>220</v>
      </c>
      <c r="AG53" s="84"/>
      <c r="AH53" s="74"/>
      <c r="AI53" s="73" t="s">
        <v>221</v>
      </c>
      <c r="AJ53" s="84"/>
      <c r="AK53" s="74"/>
      <c r="AL53" s="73" t="s">
        <v>222</v>
      </c>
      <c r="AM53" s="84"/>
      <c r="AN53" s="74"/>
      <c r="AO53" s="2"/>
      <c r="AP53" s="99" t="s">
        <v>223</v>
      </c>
      <c r="AQ53" s="70"/>
      <c r="AR53" s="70"/>
      <c r="AS53" s="70"/>
      <c r="AT53" s="76"/>
      <c r="AU53" s="75"/>
      <c r="AV53" s="70"/>
      <c r="AW53" s="70"/>
      <c r="AX53" s="76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5" customHeight="1">
      <c r="A54" s="4"/>
      <c r="B54" s="6" t="s">
        <v>224</v>
      </c>
      <c r="C54" s="15"/>
      <c r="D54" s="34" t="e">
        <f t="shared" si="0"/>
        <v>#DIV/0!</v>
      </c>
      <c r="E54" s="15"/>
      <c r="F54" s="46" t="e">
        <f t="shared" si="1"/>
        <v>#DIV/0!</v>
      </c>
      <c r="G54" s="46" t="e">
        <f t="shared" si="2"/>
        <v>#DIV/0!</v>
      </c>
      <c r="H54" s="16">
        <f t="shared" si="3"/>
        <v>0</v>
      </c>
      <c r="I54" s="15"/>
      <c r="J54" s="34" t="e">
        <f t="shared" si="4"/>
        <v>#DIV/0!</v>
      </c>
      <c r="K54" s="34" t="e">
        <f t="shared" si="5"/>
        <v>#DIV/0!</v>
      </c>
      <c r="L54" s="15">
        <f t="shared" si="6"/>
        <v>0</v>
      </c>
      <c r="M54" s="3"/>
      <c r="N54" s="7" t="s">
        <v>91</v>
      </c>
      <c r="O54" s="19"/>
      <c r="P54" s="43" t="e">
        <f t="shared" si="33"/>
        <v>#DIV/0!</v>
      </c>
      <c r="Q54" s="19"/>
      <c r="R54" s="43" t="e">
        <f t="shared" si="34"/>
        <v>#DIV/0!</v>
      </c>
      <c r="S54" s="43" t="e">
        <f t="shared" si="9"/>
        <v>#DIV/0!</v>
      </c>
      <c r="T54" s="19">
        <f t="shared" si="10"/>
        <v>0</v>
      </c>
      <c r="U54" s="19"/>
      <c r="V54" s="43" t="e">
        <f t="shared" si="35"/>
        <v>#DIV/0!</v>
      </c>
      <c r="W54" s="43" t="e">
        <f t="shared" si="12"/>
        <v>#DIV/0!</v>
      </c>
      <c r="X54" s="19">
        <f t="shared" si="13"/>
        <v>0</v>
      </c>
      <c r="Y54" s="4"/>
      <c r="Z54" s="101" t="s">
        <v>279</v>
      </c>
      <c r="AA54" s="34" t="e">
        <f>O62/O6*100</f>
        <v>#DIV/0!</v>
      </c>
      <c r="AB54" s="34" t="e">
        <f>Q62/Q6*100</f>
        <v>#DIV/0!</v>
      </c>
      <c r="AC54" s="46" t="e">
        <f>T62/T6*100</f>
        <v>#DIV/0!</v>
      </c>
      <c r="AD54" s="105"/>
      <c r="AF54" s="75"/>
      <c r="AG54" s="70"/>
      <c r="AH54" s="76"/>
      <c r="AI54" s="75"/>
      <c r="AJ54" s="70"/>
      <c r="AK54" s="76"/>
      <c r="AL54" s="75"/>
      <c r="AM54" s="70"/>
      <c r="AN54" s="76"/>
      <c r="AO54" s="2"/>
      <c r="AP54" s="99"/>
      <c r="AQ54" s="70"/>
      <c r="AR54" s="70"/>
      <c r="AS54" s="70"/>
      <c r="AT54" s="76"/>
      <c r="AU54" s="75"/>
      <c r="AV54" s="70"/>
      <c r="AW54" s="70"/>
      <c r="AX54" s="76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5" customHeight="1">
      <c r="A55" s="4"/>
      <c r="B55" s="5" t="s">
        <v>225</v>
      </c>
      <c r="C55" s="15"/>
      <c r="D55" s="34" t="e">
        <f t="shared" si="0"/>
        <v>#DIV/0!</v>
      </c>
      <c r="E55" s="15"/>
      <c r="F55" s="46" t="e">
        <f t="shared" si="1"/>
        <v>#DIV/0!</v>
      </c>
      <c r="G55" s="46" t="e">
        <f t="shared" si="2"/>
        <v>#DIV/0!</v>
      </c>
      <c r="H55" s="14">
        <f t="shared" si="3"/>
        <v>0</v>
      </c>
      <c r="I55" s="15"/>
      <c r="J55" s="34" t="e">
        <f t="shared" si="4"/>
        <v>#DIV/0!</v>
      </c>
      <c r="K55" s="34" t="e">
        <f t="shared" si="5"/>
        <v>#DIV/0!</v>
      </c>
      <c r="L55" s="15">
        <f t="shared" si="6"/>
        <v>0</v>
      </c>
      <c r="M55" s="3"/>
      <c r="N55" s="58" t="s">
        <v>226</v>
      </c>
      <c r="O55" s="59">
        <f>O33+O34+O35+O36+O37+O38+O39+O40+O41+O42+O43+O44+O45+O46+O47+O48+O49+O50+O51+O52+O53+O54</f>
        <v>0</v>
      </c>
      <c r="P55" s="60" t="e">
        <f t="shared" si="33"/>
        <v>#DIV/0!</v>
      </c>
      <c r="Q55" s="59">
        <f>Q33+Q34+Q35+Q36+Q37+Q38+Q39+Q40+Q41+Q42+Q43+Q44+Q45+Q46+Q47+Q48+Q49+Q50+Q51+Q52+Q53+Q54</f>
        <v>0</v>
      </c>
      <c r="R55" s="60" t="e">
        <f t="shared" si="34"/>
        <v>#DIV/0!</v>
      </c>
      <c r="S55" s="60" t="e">
        <f t="shared" si="9"/>
        <v>#DIV/0!</v>
      </c>
      <c r="T55" s="59">
        <f t="shared" si="10"/>
        <v>0</v>
      </c>
      <c r="U55" s="59">
        <f>U33+U34+U35+U36+U37+U38+U39+U40+U41+U42+U43+U44+U45+U46+U47+U48+U49+U50+U51+U52+U53+U54</f>
        <v>0</v>
      </c>
      <c r="V55" s="60" t="e">
        <f t="shared" si="35"/>
        <v>#DIV/0!</v>
      </c>
      <c r="W55" s="60" t="e">
        <f t="shared" si="12"/>
        <v>#DIV/0!</v>
      </c>
      <c r="X55" s="63">
        <f t="shared" si="13"/>
        <v>0</v>
      </c>
      <c r="Y55" s="4"/>
      <c r="Z55" s="101" t="s">
        <v>280</v>
      </c>
      <c r="AA55" s="15" t="e">
        <f>O6/O72</f>
        <v>#DIV/0!</v>
      </c>
      <c r="AB55" s="15" t="e">
        <f>Q6/Q72</f>
        <v>#DIV/0!</v>
      </c>
      <c r="AC55" s="16" t="e">
        <f>U6/U72</f>
        <v>#DIV/0!</v>
      </c>
      <c r="AD55" s="14"/>
      <c r="AF55" s="75"/>
      <c r="AG55" s="70"/>
      <c r="AH55" s="76"/>
      <c r="AI55" s="75"/>
      <c r="AJ55" s="70"/>
      <c r="AK55" s="76"/>
      <c r="AL55" s="75"/>
      <c r="AM55" s="70"/>
      <c r="AN55" s="76"/>
      <c r="AO55" s="2"/>
      <c r="AP55" s="88"/>
      <c r="AQ55" s="86"/>
      <c r="AR55" s="86"/>
      <c r="AS55" s="86"/>
      <c r="AT55" s="78"/>
      <c r="AU55" s="77"/>
      <c r="AV55" s="86"/>
      <c r="AW55" s="86"/>
      <c r="AX55" s="78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5" customHeight="1">
      <c r="A56" s="4"/>
      <c r="B56" s="7" t="s">
        <v>227</v>
      </c>
      <c r="C56" s="19"/>
      <c r="D56" s="43" t="e">
        <f t="shared" si="0"/>
        <v>#DIV/0!</v>
      </c>
      <c r="E56" s="19"/>
      <c r="F56" s="42" t="e">
        <f t="shared" si="1"/>
        <v>#DIV/0!</v>
      </c>
      <c r="G56" s="42" t="e">
        <f t="shared" si="2"/>
        <v>#DIV/0!</v>
      </c>
      <c r="H56" s="18">
        <f t="shared" si="3"/>
        <v>0</v>
      </c>
      <c r="I56" s="19"/>
      <c r="J56" s="43" t="e">
        <f t="shared" si="4"/>
        <v>#DIV/0!</v>
      </c>
      <c r="K56" s="43" t="e">
        <f t="shared" si="5"/>
        <v>#DIV/0!</v>
      </c>
      <c r="L56" s="19">
        <f t="shared" si="6"/>
        <v>0</v>
      </c>
      <c r="M56" s="3"/>
      <c r="N56" s="10" t="s">
        <v>228</v>
      </c>
      <c r="O56" s="25">
        <f>O32+O55</f>
        <v>0</v>
      </c>
      <c r="P56" s="53" t="e">
        <f t="shared" si="33"/>
        <v>#DIV/0!</v>
      </c>
      <c r="Q56" s="25">
        <f>Q32+Q55</f>
        <v>0</v>
      </c>
      <c r="R56" s="53" t="e">
        <f t="shared" si="34"/>
        <v>#DIV/0!</v>
      </c>
      <c r="S56" s="53" t="e">
        <f t="shared" si="9"/>
        <v>#DIV/0!</v>
      </c>
      <c r="T56" s="25">
        <f t="shared" si="10"/>
        <v>0</v>
      </c>
      <c r="U56" s="25">
        <f>U32+U55</f>
        <v>0</v>
      </c>
      <c r="V56" s="53" t="e">
        <f t="shared" si="35"/>
        <v>#DIV/0!</v>
      </c>
      <c r="W56" s="53" t="e">
        <f t="shared" si="12"/>
        <v>#DIV/0!</v>
      </c>
      <c r="X56" s="26">
        <f t="shared" si="13"/>
        <v>0</v>
      </c>
      <c r="Y56" s="4"/>
      <c r="Z56" s="101" t="s">
        <v>281</v>
      </c>
      <c r="AA56" s="15" t="e">
        <f>(O6-O9-O10-O11)/O72</f>
        <v>#DIV/0!</v>
      </c>
      <c r="AB56" s="15" t="e">
        <f>(Q6-Q9-Q10-Q11)/Q72</f>
        <v>#DIV/0!</v>
      </c>
      <c r="AC56" s="16" t="e">
        <f>(U6-U9-U10-U11)/U72</f>
        <v>#DIV/0!</v>
      </c>
      <c r="AD56" s="14"/>
      <c r="AF56" s="75"/>
      <c r="AG56" s="70"/>
      <c r="AH56" s="76"/>
      <c r="AI56" s="75"/>
      <c r="AJ56" s="70"/>
      <c r="AK56" s="76"/>
      <c r="AL56" s="75"/>
      <c r="AM56" s="70"/>
      <c r="AN56" s="76"/>
      <c r="AO56" s="2"/>
      <c r="AP56" s="87" t="s">
        <v>229</v>
      </c>
      <c r="AQ56" s="84"/>
      <c r="AR56" s="84"/>
      <c r="AS56" s="84"/>
      <c r="AT56" s="74"/>
      <c r="AU56" s="73"/>
      <c r="AV56" s="84"/>
      <c r="AW56" s="84"/>
      <c r="AX56" s="74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5" customHeight="1">
      <c r="A57" s="4"/>
      <c r="B57" s="10" t="s">
        <v>230</v>
      </c>
      <c r="C57" s="25">
        <f>C49+C50+C51+C52+C53+C54+C55+C56</f>
        <v>0</v>
      </c>
      <c r="D57" s="53" t="e">
        <f t="shared" si="0"/>
        <v>#DIV/0!</v>
      </c>
      <c r="E57" s="25">
        <f>E49+E50+E51+E52+E53+E54+E55+E56</f>
        <v>0</v>
      </c>
      <c r="F57" s="54" t="e">
        <f t="shared" si="1"/>
        <v>#DIV/0!</v>
      </c>
      <c r="G57" s="54" t="e">
        <f t="shared" si="2"/>
        <v>#DIV/0!</v>
      </c>
      <c r="H57" s="21">
        <f t="shared" si="3"/>
        <v>0</v>
      </c>
      <c r="I57" s="25">
        <f>I49+I50+I51+I52+I53+I54+I55+I56</f>
        <v>0</v>
      </c>
      <c r="J57" s="53" t="e">
        <f t="shared" si="4"/>
        <v>#DIV/0!</v>
      </c>
      <c r="K57" s="53" t="e">
        <f t="shared" si="5"/>
        <v>#DIV/0!</v>
      </c>
      <c r="L57" s="26">
        <f t="shared" si="6"/>
        <v>0</v>
      </c>
      <c r="M57" s="3"/>
      <c r="N57" s="64" t="s">
        <v>231</v>
      </c>
      <c r="O57" s="65">
        <f>O27-O56</f>
        <v>0</v>
      </c>
      <c r="P57" s="67" t="e">
        <f t="shared" si="33"/>
        <v>#DIV/0!</v>
      </c>
      <c r="Q57" s="65">
        <f>Q27-Q56</f>
        <v>0</v>
      </c>
      <c r="R57" s="67" t="e">
        <f t="shared" si="34"/>
        <v>#DIV/0!</v>
      </c>
      <c r="S57" s="67" t="e">
        <f t="shared" si="9"/>
        <v>#DIV/0!</v>
      </c>
      <c r="T57" s="65">
        <f t="shared" si="10"/>
        <v>0</v>
      </c>
      <c r="U57" s="65">
        <f>U27-U56</f>
        <v>0</v>
      </c>
      <c r="V57" s="67" t="e">
        <f t="shared" si="35"/>
        <v>#DIV/0!</v>
      </c>
      <c r="W57" s="67" t="e">
        <f t="shared" si="12"/>
        <v>#DIV/0!</v>
      </c>
      <c r="X57" s="66">
        <f t="shared" si="13"/>
        <v>0</v>
      </c>
      <c r="Y57" s="4"/>
      <c r="Z57" s="101" t="s">
        <v>282</v>
      </c>
      <c r="AA57" s="34" t="e">
        <f>(O6-O9-O10-O11)/O6*100</f>
        <v>#DIV/0!</v>
      </c>
      <c r="AB57" s="34" t="e">
        <f>(Q6-Q9-Q10-Q11)/Q6*100</f>
        <v>#DIV/0!</v>
      </c>
      <c r="AC57" s="46" t="e">
        <f>(U6-U9-U10-U11)/U6*100</f>
        <v>#DIV/0!</v>
      </c>
      <c r="AD57" s="105"/>
      <c r="AF57" s="75"/>
      <c r="AG57" s="70"/>
      <c r="AH57" s="76"/>
      <c r="AI57" s="75"/>
      <c r="AJ57" s="70"/>
      <c r="AK57" s="76"/>
      <c r="AL57" s="75"/>
      <c r="AM57" s="70"/>
      <c r="AN57" s="76"/>
      <c r="AO57" s="2"/>
      <c r="AP57" s="99" t="s">
        <v>232</v>
      </c>
      <c r="AQ57" s="70"/>
      <c r="AR57" s="70"/>
      <c r="AS57" s="70"/>
      <c r="AT57" s="76"/>
      <c r="AU57" s="75"/>
      <c r="AV57" s="70"/>
      <c r="AW57" s="70"/>
      <c r="AX57" s="76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5" customHeight="1">
      <c r="A58" s="4"/>
      <c r="B58" s="52" t="s">
        <v>233</v>
      </c>
      <c r="C58" s="24"/>
      <c r="D58" s="56" t="e">
        <f t="shared" si="0"/>
        <v>#DIV/0!</v>
      </c>
      <c r="E58" s="24"/>
      <c r="F58" s="57" t="e">
        <f t="shared" si="1"/>
        <v>#DIV/0!</v>
      </c>
      <c r="G58" s="57" t="e">
        <f t="shared" si="2"/>
        <v>#DIV/0!</v>
      </c>
      <c r="H58" s="23">
        <f t="shared" si="3"/>
        <v>0</v>
      </c>
      <c r="I58" s="24"/>
      <c r="J58" s="56" t="e">
        <f t="shared" si="4"/>
        <v>#DIV/0!</v>
      </c>
      <c r="K58" s="56" t="e">
        <f t="shared" si="5"/>
        <v>#DIV/0!</v>
      </c>
      <c r="L58" s="24">
        <f t="shared" si="6"/>
        <v>0</v>
      </c>
      <c r="M58" s="3"/>
      <c r="N58" s="52" t="s">
        <v>234</v>
      </c>
      <c r="O58" s="24"/>
      <c r="P58" s="56" t="e">
        <f t="shared" si="33"/>
        <v>#DIV/0!</v>
      </c>
      <c r="Q58" s="24"/>
      <c r="R58" s="56" t="e">
        <f t="shared" si="34"/>
        <v>#DIV/0!</v>
      </c>
      <c r="S58" s="56" t="e">
        <f t="shared" si="9"/>
        <v>#DIV/0!</v>
      </c>
      <c r="T58" s="24">
        <f t="shared" si="10"/>
        <v>0</v>
      </c>
      <c r="U58" s="24"/>
      <c r="V58" s="56" t="e">
        <f t="shared" si="35"/>
        <v>#DIV/0!</v>
      </c>
      <c r="W58" s="56" t="e">
        <f t="shared" si="12"/>
        <v>#DIV/0!</v>
      </c>
      <c r="X58" s="24">
        <f t="shared" si="13"/>
        <v>0</v>
      </c>
      <c r="Y58" s="4"/>
      <c r="Z58" s="102" t="s">
        <v>283</v>
      </c>
      <c r="AA58" s="34" t="e">
        <f>(O12+O13+O32)/(O6-O9-O10-O11)*100</f>
        <v>#DIV/0!</v>
      </c>
      <c r="AB58" s="34" t="e">
        <f>(Q12+Q13+Q32)/(Q6-Q9-Q10-Q11)*100</f>
        <v>#DIV/0!</v>
      </c>
      <c r="AC58" s="46" t="e">
        <f>(U12+U13+U32)/(U6-U9-U10-U11)*100</f>
        <v>#DIV/0!</v>
      </c>
      <c r="AD58" s="105"/>
      <c r="AF58" s="75"/>
      <c r="AG58" s="70"/>
      <c r="AH58" s="76"/>
      <c r="AI58" s="75"/>
      <c r="AJ58" s="70"/>
      <c r="AK58" s="76"/>
      <c r="AL58" s="75"/>
      <c r="AM58" s="70"/>
      <c r="AN58" s="76"/>
      <c r="AO58" s="2"/>
      <c r="AP58" s="99" t="s">
        <v>235</v>
      </c>
      <c r="AQ58" s="70"/>
      <c r="AR58" s="70"/>
      <c r="AS58" s="70"/>
      <c r="AT58" s="76"/>
      <c r="AU58" s="75"/>
      <c r="AV58" s="70"/>
      <c r="AW58" s="70"/>
      <c r="AX58" s="76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5" customHeight="1">
      <c r="A59" s="4"/>
      <c r="B59" s="5" t="s">
        <v>236</v>
      </c>
      <c r="C59" s="24"/>
      <c r="D59" s="34" t="e">
        <f t="shared" si="0"/>
        <v>#DIV/0!</v>
      </c>
      <c r="E59" s="24"/>
      <c r="F59" s="46" t="e">
        <f t="shared" si="1"/>
        <v>#DIV/0!</v>
      </c>
      <c r="G59" s="46" t="e">
        <f t="shared" si="2"/>
        <v>#DIV/0!</v>
      </c>
      <c r="H59" s="23">
        <f t="shared" si="3"/>
        <v>0</v>
      </c>
      <c r="I59" s="15"/>
      <c r="J59" s="34" t="e">
        <f t="shared" si="4"/>
        <v>#DIV/0!</v>
      </c>
      <c r="K59" s="34" t="e">
        <f t="shared" si="5"/>
        <v>#DIV/0!</v>
      </c>
      <c r="L59" s="15">
        <f t="shared" si="6"/>
        <v>0</v>
      </c>
      <c r="M59" s="3"/>
      <c r="N59" s="5" t="s">
        <v>237</v>
      </c>
      <c r="O59" s="15"/>
      <c r="P59" s="34" t="e">
        <f t="shared" si="33"/>
        <v>#DIV/0!</v>
      </c>
      <c r="Q59" s="15"/>
      <c r="R59" s="34" t="e">
        <f t="shared" si="34"/>
        <v>#DIV/0!</v>
      </c>
      <c r="S59" s="34" t="e">
        <f t="shared" si="9"/>
        <v>#DIV/0!</v>
      </c>
      <c r="T59" s="15">
        <f t="shared" si="10"/>
        <v>0</v>
      </c>
      <c r="U59" s="15"/>
      <c r="V59" s="34" t="e">
        <f t="shared" si="35"/>
        <v>#DIV/0!</v>
      </c>
      <c r="W59" s="34" t="e">
        <f t="shared" si="12"/>
        <v>#DIV/0!</v>
      </c>
      <c r="X59" s="15">
        <f t="shared" si="13"/>
        <v>0</v>
      </c>
      <c r="Y59" s="4"/>
      <c r="Z59" s="101" t="s">
        <v>284</v>
      </c>
      <c r="AA59" s="34" t="e">
        <f>C21/C57*100</f>
        <v>#DIV/0!</v>
      </c>
      <c r="AB59" s="34" t="e">
        <f>E21/E57*100</f>
        <v>#DIV/0!</v>
      </c>
      <c r="AC59" s="46" t="e">
        <f>I21/I57*100</f>
        <v>#DIV/0!</v>
      </c>
      <c r="AD59" s="105"/>
      <c r="AF59" s="77"/>
      <c r="AG59" s="86"/>
      <c r="AH59" s="78"/>
      <c r="AI59" s="77"/>
      <c r="AJ59" s="86"/>
      <c r="AK59" s="78"/>
      <c r="AL59" s="77"/>
      <c r="AM59" s="86"/>
      <c r="AN59" s="78"/>
      <c r="AO59" s="2"/>
      <c r="AP59" s="99"/>
      <c r="AQ59" s="70"/>
      <c r="AR59" s="70"/>
      <c r="AS59" s="70"/>
      <c r="AT59" s="76"/>
      <c r="AU59" s="75"/>
      <c r="AV59" s="70"/>
      <c r="AW59" s="70"/>
      <c r="AX59" s="76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5" customHeight="1">
      <c r="A60" s="4"/>
      <c r="B60" s="5" t="s">
        <v>238</v>
      </c>
      <c r="C60" s="24"/>
      <c r="D60" s="34" t="e">
        <f t="shared" si="0"/>
        <v>#DIV/0!</v>
      </c>
      <c r="E60" s="24"/>
      <c r="F60" s="46" t="e">
        <f t="shared" si="1"/>
        <v>#DIV/0!</v>
      </c>
      <c r="G60" s="46" t="e">
        <f t="shared" si="2"/>
        <v>#DIV/0!</v>
      </c>
      <c r="H60" s="23">
        <f t="shared" si="3"/>
        <v>0</v>
      </c>
      <c r="I60" s="15"/>
      <c r="J60" s="34" t="e">
        <f t="shared" si="4"/>
        <v>#DIV/0!</v>
      </c>
      <c r="K60" s="34" t="e">
        <f t="shared" si="5"/>
        <v>#DIV/0!</v>
      </c>
      <c r="L60" s="15">
        <f t="shared" si="6"/>
        <v>0</v>
      </c>
      <c r="M60" s="3"/>
      <c r="N60" s="87" t="s">
        <v>239</v>
      </c>
      <c r="O60" s="19"/>
      <c r="P60" s="43" t="e">
        <f t="shared" si="33"/>
        <v>#DIV/0!</v>
      </c>
      <c r="Q60" s="19"/>
      <c r="R60" s="43" t="e">
        <f t="shared" si="34"/>
        <v>#DIV/0!</v>
      </c>
      <c r="S60" s="43" t="e">
        <f t="shared" si="9"/>
        <v>#DIV/0!</v>
      </c>
      <c r="T60" s="19">
        <f t="shared" si="10"/>
        <v>0</v>
      </c>
      <c r="U60" s="19"/>
      <c r="V60" s="43" t="e">
        <f t="shared" si="35"/>
        <v>#DIV/0!</v>
      </c>
      <c r="W60" s="43" t="e">
        <f t="shared" si="12"/>
        <v>#DIV/0!</v>
      </c>
      <c r="X60" s="19">
        <f t="shared" si="13"/>
        <v>0</v>
      </c>
      <c r="Y60" s="4"/>
      <c r="Z60" s="101" t="s">
        <v>285</v>
      </c>
      <c r="AA60" s="34" t="e">
        <f>C10/C57*100</f>
        <v>#DIV/0!</v>
      </c>
      <c r="AB60" s="34" t="e">
        <f>E10/E57*100</f>
        <v>#DIV/0!</v>
      </c>
      <c r="AC60" s="46" t="e">
        <f>H10/H57*100</f>
        <v>#DIV/0!</v>
      </c>
      <c r="AD60" s="105"/>
      <c r="AF60" s="2"/>
      <c r="AG60" s="2"/>
      <c r="AH60" s="2"/>
      <c r="AI60" s="2"/>
      <c r="AJ60" s="2"/>
      <c r="AK60" s="2"/>
      <c r="AL60" s="2"/>
      <c r="AM60" s="2"/>
      <c r="AN60" s="1"/>
      <c r="AO60" s="2"/>
      <c r="AP60" s="99"/>
      <c r="AQ60" s="70"/>
      <c r="AR60" s="70"/>
      <c r="AS60" s="70"/>
      <c r="AT60" s="76"/>
      <c r="AU60" s="75"/>
      <c r="AV60" s="70"/>
      <c r="AW60" s="70"/>
      <c r="AX60" s="76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5" customHeight="1">
      <c r="A61" s="4"/>
      <c r="B61" s="5" t="s">
        <v>240</v>
      </c>
      <c r="C61" s="24"/>
      <c r="D61" s="34" t="e">
        <f t="shared" si="0"/>
        <v>#DIV/0!</v>
      </c>
      <c r="E61" s="24"/>
      <c r="F61" s="46" t="e">
        <f t="shared" si="1"/>
        <v>#DIV/0!</v>
      </c>
      <c r="G61" s="46" t="e">
        <f t="shared" si="2"/>
        <v>#DIV/0!</v>
      </c>
      <c r="H61" s="23">
        <f t="shared" si="3"/>
        <v>0</v>
      </c>
      <c r="I61" s="15"/>
      <c r="J61" s="34" t="e">
        <f t="shared" si="4"/>
        <v>#DIV/0!</v>
      </c>
      <c r="K61" s="34" t="e">
        <f t="shared" si="5"/>
        <v>#DIV/0!</v>
      </c>
      <c r="L61" s="15">
        <f t="shared" si="6"/>
        <v>0</v>
      </c>
      <c r="M61" s="3"/>
      <c r="N61" s="10" t="s">
        <v>241</v>
      </c>
      <c r="O61" s="25">
        <f>O58+O59+O60</f>
        <v>0</v>
      </c>
      <c r="P61" s="53" t="e">
        <f t="shared" si="33"/>
        <v>#DIV/0!</v>
      </c>
      <c r="Q61" s="25">
        <f>Q58+Q59+Q60</f>
        <v>0</v>
      </c>
      <c r="R61" s="53" t="e">
        <f t="shared" si="34"/>
        <v>#DIV/0!</v>
      </c>
      <c r="S61" s="53" t="e">
        <f t="shared" si="9"/>
        <v>#DIV/0!</v>
      </c>
      <c r="T61" s="25">
        <f t="shared" si="10"/>
        <v>0</v>
      </c>
      <c r="U61" s="25">
        <f>U58+U59+U60</f>
        <v>0</v>
      </c>
      <c r="V61" s="53" t="e">
        <f t="shared" si="35"/>
        <v>#DIV/0!</v>
      </c>
      <c r="W61" s="53" t="e">
        <f t="shared" si="12"/>
        <v>#DIV/0!</v>
      </c>
      <c r="X61" s="26">
        <f t="shared" si="13"/>
        <v>0</v>
      </c>
      <c r="Y61" s="4"/>
      <c r="Z61" s="101" t="s">
        <v>286</v>
      </c>
      <c r="AA61" s="34" t="e">
        <f>C72/C73*100</f>
        <v>#DIV/0!</v>
      </c>
      <c r="AB61" s="34" t="e">
        <f>E72/E73*100</f>
        <v>#DIV/0!</v>
      </c>
      <c r="AC61" s="46" t="e">
        <f>I72/I73*100</f>
        <v>#DIV/0!</v>
      </c>
      <c r="AD61" s="105"/>
      <c r="AF61" s="1" t="s">
        <v>242</v>
      </c>
      <c r="AG61" s="2"/>
      <c r="AH61" s="2"/>
      <c r="AI61" s="2"/>
      <c r="AJ61" s="2"/>
      <c r="AK61" s="2"/>
      <c r="AL61" s="2"/>
      <c r="AM61" s="2"/>
      <c r="AN61" s="1"/>
      <c r="AO61" s="2"/>
      <c r="AP61" s="99"/>
      <c r="AQ61" s="70"/>
      <c r="AR61" s="70"/>
      <c r="AS61" s="70"/>
      <c r="AT61" s="76"/>
      <c r="AU61" s="75"/>
      <c r="AV61" s="70"/>
      <c r="AW61" s="70"/>
      <c r="AX61" s="76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5" customHeight="1">
      <c r="A62" s="4"/>
      <c r="B62" s="7" t="s">
        <v>243</v>
      </c>
      <c r="C62" s="55"/>
      <c r="D62" s="43" t="e">
        <f t="shared" si="0"/>
        <v>#DIV/0!</v>
      </c>
      <c r="E62" s="55"/>
      <c r="F62" s="42" t="e">
        <f t="shared" si="1"/>
        <v>#DIV/0!</v>
      </c>
      <c r="G62" s="42" t="e">
        <f t="shared" si="2"/>
        <v>#DIV/0!</v>
      </c>
      <c r="H62" s="14">
        <f t="shared" si="3"/>
        <v>0</v>
      </c>
      <c r="I62" s="19"/>
      <c r="J62" s="43" t="e">
        <f t="shared" si="4"/>
        <v>#DIV/0!</v>
      </c>
      <c r="K62" s="43" t="e">
        <f t="shared" si="5"/>
        <v>#DIV/0!</v>
      </c>
      <c r="L62" s="19">
        <f t="shared" si="6"/>
        <v>0</v>
      </c>
      <c r="M62" s="3"/>
      <c r="N62" s="52" t="s">
        <v>244</v>
      </c>
      <c r="O62" s="24"/>
      <c r="P62" s="56" t="e">
        <f t="shared" si="33"/>
        <v>#DIV/0!</v>
      </c>
      <c r="Q62" s="24"/>
      <c r="R62" s="56" t="e">
        <f t="shared" si="34"/>
        <v>#DIV/0!</v>
      </c>
      <c r="S62" s="56" t="e">
        <f t="shared" si="9"/>
        <v>#DIV/0!</v>
      </c>
      <c r="T62" s="24">
        <f t="shared" si="10"/>
        <v>0</v>
      </c>
      <c r="U62" s="24"/>
      <c r="V62" s="56" t="e">
        <f t="shared" si="35"/>
        <v>#DIV/0!</v>
      </c>
      <c r="W62" s="56" t="e">
        <f t="shared" si="12"/>
        <v>#DIV/0!</v>
      </c>
      <c r="X62" s="24">
        <f t="shared" si="13"/>
        <v>0</v>
      </c>
      <c r="Y62" s="4"/>
      <c r="Z62" s="101" t="s">
        <v>287</v>
      </c>
      <c r="AA62" s="34" t="e">
        <f>C43/C72*100</f>
        <v>#DIV/0!</v>
      </c>
      <c r="AB62" s="34" t="e">
        <f>E43/E72*100</f>
        <v>#DIV/0!</v>
      </c>
      <c r="AC62" s="46" t="e">
        <f>I43/I72*100</f>
        <v>#DIV/0!</v>
      </c>
      <c r="AD62" s="105"/>
      <c r="AF62" s="73"/>
      <c r="AG62" s="84"/>
      <c r="AH62" s="84"/>
      <c r="AI62" s="84"/>
      <c r="AJ62" s="84"/>
      <c r="AK62" s="84"/>
      <c r="AL62" s="84"/>
      <c r="AM62" s="84"/>
      <c r="AN62" s="74"/>
      <c r="AO62" s="2"/>
      <c r="AP62" s="99"/>
      <c r="AQ62" s="70"/>
      <c r="AR62" s="70"/>
      <c r="AS62" s="70"/>
      <c r="AT62" s="76"/>
      <c r="AU62" s="75"/>
      <c r="AV62" s="70"/>
      <c r="AW62" s="70"/>
      <c r="AX62" s="76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5" customHeight="1">
      <c r="A63" s="4"/>
      <c r="B63" s="10" t="s">
        <v>245</v>
      </c>
      <c r="C63" s="25">
        <f>C58+C59+C60+C61+C62</f>
        <v>0</v>
      </c>
      <c r="D63" s="53" t="e">
        <f t="shared" si="0"/>
        <v>#DIV/0!</v>
      </c>
      <c r="E63" s="25">
        <f>E58+E59+E60+E61+E62</f>
        <v>0</v>
      </c>
      <c r="F63" s="54" t="e">
        <f t="shared" si="1"/>
        <v>#DIV/0!</v>
      </c>
      <c r="G63" s="54" t="e">
        <f t="shared" si="2"/>
        <v>#DIV/0!</v>
      </c>
      <c r="H63" s="21">
        <f t="shared" si="3"/>
        <v>0</v>
      </c>
      <c r="I63" s="25">
        <f>I58+I59+I60+I61+I62</f>
        <v>0</v>
      </c>
      <c r="J63" s="53" t="e">
        <f t="shared" si="4"/>
        <v>#DIV/0!</v>
      </c>
      <c r="K63" s="53" t="e">
        <f t="shared" si="5"/>
        <v>#DIV/0!</v>
      </c>
      <c r="L63" s="26">
        <f t="shared" si="6"/>
        <v>0</v>
      </c>
      <c r="M63" s="3"/>
      <c r="N63" s="5" t="s">
        <v>246</v>
      </c>
      <c r="O63" s="15"/>
      <c r="P63" s="34" t="e">
        <f t="shared" si="33"/>
        <v>#DIV/0!</v>
      </c>
      <c r="Q63" s="15"/>
      <c r="R63" s="34" t="e">
        <f t="shared" si="34"/>
        <v>#DIV/0!</v>
      </c>
      <c r="S63" s="34" t="e">
        <f t="shared" si="9"/>
        <v>#DIV/0!</v>
      </c>
      <c r="T63" s="15">
        <f t="shared" si="10"/>
        <v>0</v>
      </c>
      <c r="U63" s="15"/>
      <c r="V63" s="34" t="e">
        <f t="shared" si="35"/>
        <v>#DIV/0!</v>
      </c>
      <c r="W63" s="34" t="e">
        <f t="shared" si="12"/>
        <v>#DIV/0!</v>
      </c>
      <c r="X63" s="15">
        <f t="shared" si="13"/>
        <v>0</v>
      </c>
      <c r="Y63" s="4"/>
      <c r="Z63" s="101" t="s">
        <v>288</v>
      </c>
      <c r="AA63" s="34" t="e">
        <f>C43/(C63+C72)*100</f>
        <v>#DIV/0!</v>
      </c>
      <c r="AB63" s="34" t="e">
        <f>E43/(E63+E72)*100</f>
        <v>#DIV/0!</v>
      </c>
      <c r="AC63" s="46" t="e">
        <f>I43/(I63+I72)*100</f>
        <v>#DIV/0!</v>
      </c>
      <c r="AD63" s="105"/>
      <c r="AF63" s="75"/>
      <c r="AG63" s="70"/>
      <c r="AH63" s="70"/>
      <c r="AI63" s="70"/>
      <c r="AJ63" s="70"/>
      <c r="AK63" s="70"/>
      <c r="AL63" s="70"/>
      <c r="AM63" s="70"/>
      <c r="AN63" s="76"/>
      <c r="AO63" s="2"/>
      <c r="AP63" s="88"/>
      <c r="AQ63" s="86"/>
      <c r="AR63" s="86"/>
      <c r="AS63" s="86"/>
      <c r="AT63" s="78"/>
      <c r="AU63" s="77"/>
      <c r="AV63" s="86"/>
      <c r="AW63" s="86"/>
      <c r="AX63" s="78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5" customHeight="1">
      <c r="A64" s="4"/>
      <c r="B64" s="10" t="s">
        <v>247</v>
      </c>
      <c r="C64" s="25">
        <f>C57+C63</f>
        <v>0</v>
      </c>
      <c r="D64" s="53" t="e">
        <f t="shared" si="0"/>
        <v>#DIV/0!</v>
      </c>
      <c r="E64" s="25">
        <f>E57+E63</f>
        <v>0</v>
      </c>
      <c r="F64" s="54" t="e">
        <f t="shared" si="1"/>
        <v>#DIV/0!</v>
      </c>
      <c r="G64" s="54" t="e">
        <f t="shared" si="2"/>
        <v>#DIV/0!</v>
      </c>
      <c r="H64" s="21">
        <f t="shared" si="3"/>
        <v>0</v>
      </c>
      <c r="I64" s="25">
        <f>I57+I63</f>
        <v>0</v>
      </c>
      <c r="J64" s="53" t="e">
        <f t="shared" si="4"/>
        <v>#DIV/0!</v>
      </c>
      <c r="K64" s="53" t="e">
        <f t="shared" si="5"/>
        <v>#DIV/0!</v>
      </c>
      <c r="L64" s="26">
        <f t="shared" si="6"/>
        <v>0</v>
      </c>
      <c r="M64" s="3"/>
      <c r="N64" s="87" t="s">
        <v>248</v>
      </c>
      <c r="O64" s="19"/>
      <c r="P64" s="43" t="e">
        <f t="shared" si="33"/>
        <v>#DIV/0!</v>
      </c>
      <c r="Q64" s="19"/>
      <c r="R64" s="43" t="e">
        <f t="shared" si="34"/>
        <v>#DIV/0!</v>
      </c>
      <c r="S64" s="43" t="e">
        <f t="shared" si="9"/>
        <v>#DIV/0!</v>
      </c>
      <c r="T64" s="19">
        <f t="shared" si="10"/>
        <v>0</v>
      </c>
      <c r="U64" s="19"/>
      <c r="V64" s="43" t="e">
        <f t="shared" si="35"/>
        <v>#DIV/0!</v>
      </c>
      <c r="W64" s="43" t="e">
        <f t="shared" si="12"/>
        <v>#DIV/0!</v>
      </c>
      <c r="X64" s="19">
        <f t="shared" si="13"/>
        <v>0</v>
      </c>
      <c r="Y64" s="4"/>
      <c r="Z64" s="101" t="s">
        <v>289</v>
      </c>
      <c r="AA64" s="34" t="e">
        <f>(C51+C59+C58)/(O6/12)</f>
        <v>#DIV/0!</v>
      </c>
      <c r="AB64" s="34" t="e">
        <f>(E51+E59+E58)/(Q6/12)</f>
        <v>#DIV/0!</v>
      </c>
      <c r="AC64" s="46" t="e">
        <f>(I51+I59+I58)/(U6/12)</f>
        <v>#DIV/0!</v>
      </c>
      <c r="AD64" s="105"/>
      <c r="AF64" s="75"/>
      <c r="AG64" s="70"/>
      <c r="AH64" s="70"/>
      <c r="AI64" s="70"/>
      <c r="AJ64" s="70"/>
      <c r="AK64" s="70"/>
      <c r="AL64" s="70"/>
      <c r="AM64" s="70"/>
      <c r="AN64" s="76"/>
      <c r="AO64" s="2"/>
      <c r="AP64" s="87" t="s">
        <v>249</v>
      </c>
      <c r="AQ64" s="84"/>
      <c r="AR64" s="84"/>
      <c r="AS64" s="84"/>
      <c r="AT64" s="84"/>
      <c r="AU64" s="73"/>
      <c r="AV64" s="84"/>
      <c r="AW64" s="84"/>
      <c r="AX64" s="74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5" customHeight="1">
      <c r="A65" s="4"/>
      <c r="B65" s="52" t="s">
        <v>250</v>
      </c>
      <c r="C65" s="24"/>
      <c r="D65" s="56" t="e">
        <f t="shared" si="0"/>
        <v>#DIV/0!</v>
      </c>
      <c r="E65" s="24"/>
      <c r="F65" s="57" t="e">
        <f t="shared" si="1"/>
        <v>#DIV/0!</v>
      </c>
      <c r="G65" s="57" t="e">
        <f t="shared" si="2"/>
        <v>#DIV/0!</v>
      </c>
      <c r="H65" s="23">
        <f t="shared" si="3"/>
        <v>0</v>
      </c>
      <c r="I65" s="24"/>
      <c r="J65" s="56" t="e">
        <f t="shared" si="4"/>
        <v>#DIV/0!</v>
      </c>
      <c r="K65" s="56" t="e">
        <f t="shared" si="5"/>
        <v>#DIV/0!</v>
      </c>
      <c r="L65" s="24">
        <f t="shared" si="6"/>
        <v>0</v>
      </c>
      <c r="M65" s="3"/>
      <c r="N65" s="58" t="s">
        <v>251</v>
      </c>
      <c r="O65" s="59">
        <f>O62+O63+O64</f>
        <v>0</v>
      </c>
      <c r="P65" s="60" t="e">
        <f t="shared" si="33"/>
        <v>#DIV/0!</v>
      </c>
      <c r="Q65" s="59">
        <f>Q62+Q63+Q64</f>
        <v>0</v>
      </c>
      <c r="R65" s="60" t="e">
        <f t="shared" si="34"/>
        <v>#DIV/0!</v>
      </c>
      <c r="S65" s="60" t="e">
        <f t="shared" si="9"/>
        <v>#DIV/0!</v>
      </c>
      <c r="T65" s="59">
        <f t="shared" si="10"/>
        <v>0</v>
      </c>
      <c r="U65" s="59">
        <f>U62+U63+U64</f>
        <v>0</v>
      </c>
      <c r="V65" s="60" t="e">
        <f t="shared" si="35"/>
        <v>#DIV/0!</v>
      </c>
      <c r="W65" s="60" t="e">
        <f t="shared" si="12"/>
        <v>#DIV/0!</v>
      </c>
      <c r="X65" s="63">
        <f t="shared" si="13"/>
        <v>0</v>
      </c>
      <c r="Y65" s="4"/>
      <c r="Z65" s="101" t="s">
        <v>290</v>
      </c>
      <c r="AA65" s="34" t="e">
        <f>(C51+C59+C58)/C72*100</f>
        <v>#DIV/0!</v>
      </c>
      <c r="AB65" s="34" t="e">
        <f>(E51+E59+E58)/E72*100</f>
        <v>#DIV/0!</v>
      </c>
      <c r="AC65" s="46" t="e">
        <f>(I51+I59+I58)/I72*100</f>
        <v>#DIV/0!</v>
      </c>
      <c r="AD65" s="105"/>
      <c r="AF65" s="75"/>
      <c r="AG65" s="70"/>
      <c r="AH65" s="70"/>
      <c r="AI65" s="70"/>
      <c r="AJ65" s="70"/>
      <c r="AK65" s="70"/>
      <c r="AL65" s="70"/>
      <c r="AM65" s="70"/>
      <c r="AN65" s="76"/>
      <c r="AO65" s="2"/>
      <c r="AP65" s="99" t="s">
        <v>252</v>
      </c>
      <c r="AQ65" s="70"/>
      <c r="AR65" s="70"/>
      <c r="AS65" s="70"/>
      <c r="AT65" s="70"/>
      <c r="AU65" s="75"/>
      <c r="AV65" s="70"/>
      <c r="AW65" s="70"/>
      <c r="AX65" s="76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5" customHeight="1">
      <c r="A66" s="4"/>
      <c r="B66" s="5" t="s">
        <v>253</v>
      </c>
      <c r="C66" s="15"/>
      <c r="D66" s="34" t="e">
        <f t="shared" si="0"/>
        <v>#DIV/0!</v>
      </c>
      <c r="E66" s="15"/>
      <c r="F66" s="46" t="e">
        <f t="shared" si="1"/>
        <v>#DIV/0!</v>
      </c>
      <c r="G66" s="46" t="e">
        <f t="shared" si="2"/>
        <v>#DIV/0!</v>
      </c>
      <c r="H66" s="23">
        <f t="shared" si="3"/>
        <v>0</v>
      </c>
      <c r="I66" s="15"/>
      <c r="J66" s="34" t="e">
        <f t="shared" si="4"/>
        <v>#DIV/0!</v>
      </c>
      <c r="K66" s="34" t="e">
        <f t="shared" si="5"/>
        <v>#DIV/0!</v>
      </c>
      <c r="L66" s="15">
        <f t="shared" si="6"/>
        <v>0</v>
      </c>
      <c r="M66" s="3"/>
      <c r="N66" s="10" t="s">
        <v>254</v>
      </c>
      <c r="O66" s="25">
        <f>O57+O61-O65</f>
        <v>0</v>
      </c>
      <c r="P66" s="53" t="e">
        <f t="shared" si="33"/>
        <v>#DIV/0!</v>
      </c>
      <c r="Q66" s="25">
        <f>Q57+Q61-Q65</f>
        <v>0</v>
      </c>
      <c r="R66" s="53" t="e">
        <f t="shared" si="34"/>
        <v>#DIV/0!</v>
      </c>
      <c r="S66" s="53" t="e">
        <f t="shared" si="9"/>
        <v>#DIV/0!</v>
      </c>
      <c r="T66" s="25">
        <f t="shared" si="10"/>
        <v>0</v>
      </c>
      <c r="U66" s="25">
        <f>U57+U61-U65</f>
        <v>0</v>
      </c>
      <c r="V66" s="53" t="e">
        <f t="shared" si="35"/>
        <v>#DIV/0!</v>
      </c>
      <c r="W66" s="53" t="e">
        <f t="shared" si="12"/>
        <v>#DIV/0!</v>
      </c>
      <c r="X66" s="26">
        <f t="shared" si="13"/>
        <v>0</v>
      </c>
      <c r="Y66" s="4"/>
      <c r="Z66" s="101" t="s">
        <v>291</v>
      </c>
      <c r="AA66" s="34" t="e">
        <f>(C51+C59+C58)/(O57+O14+O45)</f>
        <v>#DIV/0!</v>
      </c>
      <c r="AB66" s="34" t="e">
        <f>(E51+E59+E58)/(Q57+Q14+Q45)</f>
        <v>#DIV/0!</v>
      </c>
      <c r="AC66" s="46" t="e">
        <f>(I51+I59+I58)/(U57+U14+U45)</f>
        <v>#DIV/0!</v>
      </c>
      <c r="AD66" s="105"/>
      <c r="AF66" s="75"/>
      <c r="AG66" s="70"/>
      <c r="AH66" s="70"/>
      <c r="AI66" s="70"/>
      <c r="AJ66" s="70"/>
      <c r="AK66" s="70"/>
      <c r="AL66" s="70"/>
      <c r="AM66" s="70"/>
      <c r="AN66" s="76"/>
      <c r="AO66" s="2"/>
      <c r="AP66" s="99" t="s">
        <v>255</v>
      </c>
      <c r="AQ66" s="70"/>
      <c r="AR66" s="70"/>
      <c r="AS66" s="70"/>
      <c r="AT66" s="70"/>
      <c r="AU66" s="75"/>
      <c r="AV66" s="70"/>
      <c r="AW66" s="70"/>
      <c r="AX66" s="76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61" ht="15" customHeight="1">
      <c r="A67" s="4"/>
      <c r="B67" s="5" t="s">
        <v>256</v>
      </c>
      <c r="C67" s="15"/>
      <c r="D67" s="34" t="e">
        <f t="shared" si="0"/>
        <v>#DIV/0!</v>
      </c>
      <c r="E67" s="15"/>
      <c r="F67" s="46" t="e">
        <f t="shared" si="1"/>
        <v>#DIV/0!</v>
      </c>
      <c r="G67" s="46" t="e">
        <f t="shared" si="2"/>
        <v>#DIV/0!</v>
      </c>
      <c r="H67" s="23">
        <f t="shared" si="3"/>
        <v>0</v>
      </c>
      <c r="I67" s="15"/>
      <c r="J67" s="34" t="e">
        <f t="shared" si="4"/>
        <v>#DIV/0!</v>
      </c>
      <c r="K67" s="34" t="e">
        <f t="shared" si="5"/>
        <v>#DIV/0!</v>
      </c>
      <c r="L67" s="15">
        <f t="shared" si="6"/>
        <v>0</v>
      </c>
      <c r="M67" s="3"/>
      <c r="N67" s="52" t="s">
        <v>257</v>
      </c>
      <c r="O67" s="24"/>
      <c r="P67" s="56" t="e">
        <f t="shared" si="33"/>
        <v>#DIV/0!</v>
      </c>
      <c r="Q67" s="24"/>
      <c r="R67" s="56" t="e">
        <f t="shared" si="34"/>
        <v>#DIV/0!</v>
      </c>
      <c r="S67" s="56" t="e">
        <f t="shared" si="9"/>
        <v>#DIV/0!</v>
      </c>
      <c r="T67" s="24">
        <f t="shared" si="10"/>
        <v>0</v>
      </c>
      <c r="U67" s="24"/>
      <c r="V67" s="56" t="e">
        <f t="shared" si="35"/>
        <v>#DIV/0!</v>
      </c>
      <c r="W67" s="56" t="e">
        <f t="shared" si="12"/>
        <v>#DIV/0!</v>
      </c>
      <c r="X67" s="24">
        <f t="shared" si="13"/>
        <v>0</v>
      </c>
      <c r="Y67" s="4"/>
      <c r="Z67" s="101" t="s">
        <v>292</v>
      </c>
      <c r="AA67" s="34" t="e">
        <f>(O57+O58)/O62</f>
        <v>#DIV/0!</v>
      </c>
      <c r="AB67" s="34" t="e">
        <f>(Q57+Q58)/Q62</f>
        <v>#DIV/0!</v>
      </c>
      <c r="AC67" s="46" t="e">
        <f>(U57+U58)/U62</f>
        <v>#DIV/0!</v>
      </c>
      <c r="AD67" s="105"/>
      <c r="AF67" s="75"/>
      <c r="AG67" s="70"/>
      <c r="AH67" s="70"/>
      <c r="AI67" s="70"/>
      <c r="AJ67" s="70"/>
      <c r="AK67" s="70"/>
      <c r="AL67" s="70"/>
      <c r="AM67" s="70"/>
      <c r="AN67" s="76"/>
      <c r="AO67" s="2"/>
      <c r="AP67" s="99" t="s">
        <v>260</v>
      </c>
      <c r="AQ67" s="70"/>
      <c r="AR67" s="70"/>
      <c r="AS67" s="70"/>
      <c r="AT67" s="70"/>
      <c r="AU67" s="75"/>
      <c r="AV67" s="70"/>
      <c r="AW67" s="70"/>
      <c r="AX67" s="76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</row>
    <row r="68" spans="1:61" ht="15" customHeight="1">
      <c r="A68" s="4"/>
      <c r="B68" s="5" t="s">
        <v>261</v>
      </c>
      <c r="C68" s="15"/>
      <c r="D68" s="34" t="e">
        <f t="shared" si="0"/>
        <v>#DIV/0!</v>
      </c>
      <c r="E68" s="15"/>
      <c r="F68" s="46" t="e">
        <f t="shared" si="1"/>
        <v>#DIV/0!</v>
      </c>
      <c r="G68" s="46" t="e">
        <f t="shared" si="2"/>
        <v>#DIV/0!</v>
      </c>
      <c r="H68" s="23">
        <f t="shared" si="3"/>
        <v>0</v>
      </c>
      <c r="I68" s="15"/>
      <c r="J68" s="34" t="e">
        <f t="shared" si="4"/>
        <v>#DIV/0!</v>
      </c>
      <c r="K68" s="34" t="e">
        <f t="shared" si="5"/>
        <v>#DIV/0!</v>
      </c>
      <c r="L68" s="15">
        <f t="shared" si="6"/>
        <v>0</v>
      </c>
      <c r="M68" s="3"/>
      <c r="N68" s="7" t="s">
        <v>262</v>
      </c>
      <c r="O68" s="19"/>
      <c r="P68" s="43" t="e">
        <f t="shared" si="33"/>
        <v>#DIV/0!</v>
      </c>
      <c r="Q68" s="19"/>
      <c r="R68" s="43" t="e">
        <f t="shared" si="34"/>
        <v>#DIV/0!</v>
      </c>
      <c r="S68" s="43" t="e">
        <f t="shared" si="9"/>
        <v>#DIV/0!</v>
      </c>
      <c r="T68" s="19">
        <f t="shared" si="10"/>
        <v>0</v>
      </c>
      <c r="U68" s="19"/>
      <c r="V68" s="43" t="e">
        <f t="shared" si="35"/>
        <v>#DIV/0!</v>
      </c>
      <c r="W68" s="43" t="e">
        <f t="shared" si="12"/>
        <v>#DIV/0!</v>
      </c>
      <c r="X68" s="19">
        <f t="shared" si="13"/>
        <v>0</v>
      </c>
      <c r="Y68" s="4"/>
      <c r="Z68" s="7" t="s">
        <v>258</v>
      </c>
      <c r="AA68" s="36" t="s">
        <v>259</v>
      </c>
      <c r="AB68" s="43" t="e">
        <f>Q6/O6*100</f>
        <v>#DIV/0!</v>
      </c>
      <c r="AC68" s="42" t="e">
        <f>U6/Q6*100</f>
        <v>#DIV/0!</v>
      </c>
      <c r="AD68" s="104"/>
      <c r="AF68" s="75"/>
      <c r="AG68" s="70"/>
      <c r="AH68" s="70"/>
      <c r="AI68" s="70"/>
      <c r="AJ68" s="70"/>
      <c r="AK68" s="70"/>
      <c r="AL68" s="70"/>
      <c r="AM68" s="70"/>
      <c r="AN68" s="76"/>
      <c r="AO68" s="2"/>
      <c r="AP68" s="99"/>
      <c r="AQ68" s="70"/>
      <c r="AR68" s="70"/>
      <c r="AS68" s="70"/>
      <c r="AT68" s="70"/>
      <c r="AU68" s="75"/>
      <c r="AV68" s="70"/>
      <c r="AW68" s="70"/>
      <c r="AX68" s="76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</row>
    <row r="69" spans="1:61" ht="15" customHeight="1">
      <c r="A69" s="4"/>
      <c r="B69" s="5" t="s">
        <v>71</v>
      </c>
      <c r="C69" s="15"/>
      <c r="D69" s="34" t="e">
        <f t="shared" si="0"/>
        <v>#DIV/0!</v>
      </c>
      <c r="E69" s="15"/>
      <c r="F69" s="46" t="e">
        <f t="shared" si="1"/>
        <v>#DIV/0!</v>
      </c>
      <c r="G69" s="46" t="e">
        <f t="shared" si="2"/>
        <v>#DIV/0!</v>
      </c>
      <c r="H69" s="23">
        <f t="shared" si="3"/>
        <v>0</v>
      </c>
      <c r="I69" s="15"/>
      <c r="J69" s="34" t="e">
        <f t="shared" si="4"/>
        <v>#DIV/0!</v>
      </c>
      <c r="K69" s="34" t="e">
        <f t="shared" si="5"/>
        <v>#DIV/0!</v>
      </c>
      <c r="L69" s="15">
        <f t="shared" si="6"/>
        <v>0</v>
      </c>
      <c r="M69" s="3"/>
      <c r="N69" s="10" t="s">
        <v>264</v>
      </c>
      <c r="O69" s="25">
        <f>O66+O67-O68</f>
        <v>0</v>
      </c>
      <c r="P69" s="53" t="e">
        <f t="shared" si="33"/>
        <v>#DIV/0!</v>
      </c>
      <c r="Q69" s="25">
        <f>Q66+Q67-Q68</f>
        <v>0</v>
      </c>
      <c r="R69" s="53" t="e">
        <f t="shared" si="34"/>
        <v>#DIV/0!</v>
      </c>
      <c r="S69" s="53" t="e">
        <f t="shared" si="9"/>
        <v>#DIV/0!</v>
      </c>
      <c r="T69" s="25">
        <f t="shared" si="10"/>
        <v>0</v>
      </c>
      <c r="U69" s="25">
        <f>U66+U67-U68</f>
        <v>0</v>
      </c>
      <c r="V69" s="53" t="e">
        <f t="shared" si="35"/>
        <v>#DIV/0!</v>
      </c>
      <c r="W69" s="53" t="e">
        <f t="shared" si="12"/>
        <v>#DIV/0!</v>
      </c>
      <c r="X69" s="26">
        <f t="shared" si="13"/>
        <v>0</v>
      </c>
      <c r="Y69" s="4"/>
      <c r="Z69" s="7" t="s">
        <v>263</v>
      </c>
      <c r="AA69" s="41" t="s">
        <v>259</v>
      </c>
      <c r="AB69" s="34" t="e">
        <f>Q57/O57*100</f>
        <v>#DIV/0!</v>
      </c>
      <c r="AC69" s="46" t="e">
        <f>U57/Q57*100</f>
        <v>#DIV/0!</v>
      </c>
      <c r="AD69" s="106"/>
      <c r="AF69" s="75"/>
      <c r="AG69" s="70"/>
      <c r="AH69" s="70"/>
      <c r="AI69" s="70"/>
      <c r="AJ69" s="70"/>
      <c r="AK69" s="70"/>
      <c r="AL69" s="70"/>
      <c r="AM69" s="70"/>
      <c r="AN69" s="76"/>
      <c r="AO69" s="2"/>
      <c r="AP69" s="87" t="s">
        <v>266</v>
      </c>
      <c r="AQ69" s="84"/>
      <c r="AR69" s="84"/>
      <c r="AS69" s="84"/>
      <c r="AT69" s="84"/>
      <c r="AU69" s="73"/>
      <c r="AV69" s="84"/>
      <c r="AW69" s="84"/>
      <c r="AX69" s="74"/>
      <c r="AZ69" s="2"/>
      <c r="BA69" s="2"/>
      <c r="BB69" s="2"/>
      <c r="BC69" s="2"/>
      <c r="BD69" s="2"/>
      <c r="BE69" s="2"/>
      <c r="BF69" s="2"/>
      <c r="BG69" s="2"/>
      <c r="BH69" s="2"/>
      <c r="BI69" s="2"/>
    </row>
    <row r="70" spans="1:61" ht="15" customHeight="1">
      <c r="A70" s="4"/>
      <c r="B70" s="5" t="s">
        <v>267</v>
      </c>
      <c r="C70" s="15">
        <f>C65+C66+C67+C68+C69</f>
        <v>0</v>
      </c>
      <c r="D70" s="34" t="e">
        <f>C70/C$48*100</f>
        <v>#DIV/0!</v>
      </c>
      <c r="E70" s="15">
        <f>E65+E66+E67+E68+E69</f>
        <v>0</v>
      </c>
      <c r="F70" s="46" t="e">
        <f>E70/E$48*100</f>
        <v>#DIV/0!</v>
      </c>
      <c r="G70" s="46" t="e">
        <f>E70/C70</f>
        <v>#DIV/0!</v>
      </c>
      <c r="H70" s="23">
        <f>E70-C70</f>
        <v>0</v>
      </c>
      <c r="I70" s="15">
        <f>I65+I66+I67+I68+I69</f>
        <v>0</v>
      </c>
      <c r="J70" s="34" t="e">
        <f>I70/I$48*100</f>
        <v>#DIV/0!</v>
      </c>
      <c r="K70" s="34" t="e">
        <f>I70/E70</f>
        <v>#DIV/0!</v>
      </c>
      <c r="L70" s="15">
        <f>I70-E70</f>
        <v>0</v>
      </c>
      <c r="M70" s="3"/>
      <c r="N70" s="85" t="s">
        <v>268</v>
      </c>
      <c r="O70" s="55"/>
      <c r="P70" s="68" t="e">
        <f>O70/O$6*100</f>
        <v>#DIV/0!</v>
      </c>
      <c r="Q70" s="55"/>
      <c r="R70" s="68" t="e">
        <f>Q70/Q$6*100</f>
        <v>#DIV/0!</v>
      </c>
      <c r="S70" s="68" t="e">
        <f>Q70/O70</f>
        <v>#DIV/0!</v>
      </c>
      <c r="T70" s="55">
        <f>Q70-O70</f>
        <v>0</v>
      </c>
      <c r="U70" s="55"/>
      <c r="V70" s="68" t="e">
        <f>U70/U$6*100</f>
        <v>#DIV/0!</v>
      </c>
      <c r="W70" s="68" t="e">
        <f>U70/Q70</f>
        <v>#DIV/0!</v>
      </c>
      <c r="X70" s="55">
        <f>U70-Q70</f>
        <v>0</v>
      </c>
      <c r="Y70" s="4"/>
      <c r="Z70" s="7" t="s">
        <v>265</v>
      </c>
      <c r="AA70" s="31" t="s">
        <v>259</v>
      </c>
      <c r="AB70" s="34" t="e">
        <f>Q66/O66*100</f>
        <v>#DIV/0!</v>
      </c>
      <c r="AC70" s="46" t="e">
        <f>U66/Q66*100</f>
        <v>#DIV/0!</v>
      </c>
      <c r="AD70" s="104"/>
      <c r="AF70" s="75"/>
      <c r="AG70" s="70"/>
      <c r="AH70" s="70"/>
      <c r="AI70" s="70"/>
      <c r="AJ70" s="70"/>
      <c r="AK70" s="70"/>
      <c r="AL70" s="70"/>
      <c r="AM70" s="70"/>
      <c r="AN70" s="76"/>
      <c r="AO70" s="2"/>
      <c r="AP70" s="99" t="s">
        <v>270</v>
      </c>
      <c r="AQ70" s="70"/>
      <c r="AR70" s="70"/>
      <c r="AS70" s="70"/>
      <c r="AT70" s="70"/>
      <c r="AU70" s="75"/>
      <c r="AV70" s="70"/>
      <c r="AW70" s="70"/>
      <c r="AX70" s="76"/>
      <c r="AZ70" s="2"/>
      <c r="BA70" s="2"/>
      <c r="BB70" s="2"/>
      <c r="BC70" s="2"/>
      <c r="BD70" s="2"/>
      <c r="BE70" s="2"/>
      <c r="BF70" s="2"/>
      <c r="BG70" s="2"/>
      <c r="BH70" s="2"/>
      <c r="BI70" s="2"/>
    </row>
    <row r="71" spans="1:61" ht="15" customHeight="1">
      <c r="A71" s="4"/>
      <c r="B71" s="7" t="s">
        <v>271</v>
      </c>
      <c r="C71" s="19"/>
      <c r="D71" s="43" t="e">
        <f>C71/C$48*100</f>
        <v>#DIV/0!</v>
      </c>
      <c r="E71" s="19"/>
      <c r="F71" s="42" t="e">
        <f>E71/E$48*100</f>
        <v>#DIV/0!</v>
      </c>
      <c r="G71" s="42" t="e">
        <f>E71/C71</f>
        <v>#DIV/0!</v>
      </c>
      <c r="H71" s="14">
        <f>E71-C71</f>
        <v>0</v>
      </c>
      <c r="I71" s="19"/>
      <c r="J71" s="43" t="e">
        <f>I71/I$48*100</f>
        <v>#DIV/0!</v>
      </c>
      <c r="K71" s="43" t="e">
        <f>I71/E71</f>
        <v>#DIV/0!</v>
      </c>
      <c r="L71" s="19">
        <f>I71-E71</f>
        <v>0</v>
      </c>
      <c r="M71" s="3"/>
      <c r="N71" s="10" t="s">
        <v>272</v>
      </c>
      <c r="O71" s="25">
        <f>O69-O70</f>
        <v>0</v>
      </c>
      <c r="P71" s="53" t="e">
        <f>O71/O$6*100</f>
        <v>#DIV/0!</v>
      </c>
      <c r="Q71" s="25">
        <f>Q69-Q70</f>
        <v>0</v>
      </c>
      <c r="R71" s="53" t="e">
        <f>Q71/Q$6*100</f>
        <v>#DIV/0!</v>
      </c>
      <c r="S71" s="53" t="e">
        <f>Q71/O71</f>
        <v>#DIV/0!</v>
      </c>
      <c r="T71" s="25">
        <f>Q71-O71</f>
        <v>0</v>
      </c>
      <c r="U71" s="25">
        <f>U69-U70</f>
        <v>0</v>
      </c>
      <c r="V71" s="53" t="e">
        <f>U71/U$6*100</f>
        <v>#DIV/0!</v>
      </c>
      <c r="W71" s="53" t="e">
        <f>U71/Q71</f>
        <v>#DIV/0!</v>
      </c>
      <c r="X71" s="26">
        <f>U71-Q71</f>
        <v>0</v>
      </c>
      <c r="Y71" s="4"/>
      <c r="Z71" s="5" t="s">
        <v>269</v>
      </c>
      <c r="AA71" s="38">
        <f>O71+O14+O45</f>
        <v>0</v>
      </c>
      <c r="AB71" s="38">
        <f>Q71+Q14+Q45</f>
        <v>0</v>
      </c>
      <c r="AC71" s="45">
        <f>U71+U14+U45</f>
        <v>0</v>
      </c>
      <c r="AD71" s="104"/>
      <c r="AF71" s="75"/>
      <c r="AG71" s="70"/>
      <c r="AH71" s="70"/>
      <c r="AI71" s="70"/>
      <c r="AJ71" s="70"/>
      <c r="AK71" s="70"/>
      <c r="AL71" s="70"/>
      <c r="AM71" s="70"/>
      <c r="AN71" s="76"/>
      <c r="AO71" s="2"/>
      <c r="AP71" s="99"/>
      <c r="AQ71" s="70"/>
      <c r="AR71" s="70"/>
      <c r="AS71" s="70"/>
      <c r="AT71" s="70"/>
      <c r="AU71" s="75"/>
      <c r="AV71" s="70"/>
      <c r="AW71" s="70"/>
      <c r="AX71" s="76"/>
      <c r="AZ71" s="2"/>
      <c r="BA71" s="2"/>
      <c r="BB71" s="2"/>
      <c r="BC71" s="2"/>
      <c r="BD71" s="2"/>
      <c r="BE71" s="2"/>
      <c r="BF71" s="2"/>
      <c r="BG71" s="2"/>
      <c r="BH71" s="2"/>
      <c r="BI71" s="2"/>
    </row>
    <row r="72" spans="2:61" ht="15" customHeight="1">
      <c r="B72" s="58" t="s">
        <v>273</v>
      </c>
      <c r="C72" s="59">
        <f>C70+C71</f>
        <v>0</v>
      </c>
      <c r="D72" s="60" t="e">
        <f>C72/C$48*100</f>
        <v>#DIV/0!</v>
      </c>
      <c r="E72" s="59">
        <f>E70+E71</f>
        <v>0</v>
      </c>
      <c r="F72" s="61" t="e">
        <f>E72/E$48*100</f>
        <v>#DIV/0!</v>
      </c>
      <c r="G72" s="61" t="e">
        <f>E72/C72</f>
        <v>#DIV/0!</v>
      </c>
      <c r="H72" s="62">
        <f>E72-C72</f>
        <v>0</v>
      </c>
      <c r="I72" s="59">
        <f>I70+I71</f>
        <v>0</v>
      </c>
      <c r="J72" s="60" t="e">
        <f>I72/I$48*100</f>
        <v>#DIV/0!</v>
      </c>
      <c r="K72" s="60" t="e">
        <f>I72/E72</f>
        <v>#DIV/0!</v>
      </c>
      <c r="L72" s="63">
        <f>I72-E72</f>
        <v>0</v>
      </c>
      <c r="M72" s="2"/>
      <c r="N72" s="52" t="s">
        <v>274</v>
      </c>
      <c r="O72" s="24"/>
      <c r="P72" s="24"/>
      <c r="Q72" s="24"/>
      <c r="R72" s="56"/>
      <c r="S72" s="56" t="e">
        <f>Q72/O72</f>
        <v>#DIV/0!</v>
      </c>
      <c r="T72" s="24"/>
      <c r="U72" s="24"/>
      <c r="V72" s="56"/>
      <c r="W72" s="56" t="e">
        <f>U72/Q72</f>
        <v>#DIV/0!</v>
      </c>
      <c r="X72" s="24"/>
      <c r="Y72" s="4"/>
      <c r="Z72" s="6"/>
      <c r="AA72" s="19"/>
      <c r="AB72" s="36"/>
      <c r="AC72" s="44"/>
      <c r="AD72" s="104"/>
      <c r="AF72" s="75"/>
      <c r="AG72" s="70"/>
      <c r="AH72" s="70"/>
      <c r="AI72" s="70"/>
      <c r="AJ72" s="70"/>
      <c r="AK72" s="70"/>
      <c r="AL72" s="70"/>
      <c r="AM72" s="70"/>
      <c r="AN72" s="76"/>
      <c r="AO72" s="2"/>
      <c r="AP72" s="99"/>
      <c r="AQ72" s="70"/>
      <c r="AR72" s="70"/>
      <c r="AS72" s="70"/>
      <c r="AT72" s="70"/>
      <c r="AU72" s="75"/>
      <c r="AV72" s="70"/>
      <c r="AW72" s="70"/>
      <c r="AX72" s="76"/>
      <c r="AZ72" s="2"/>
      <c r="BA72" s="2"/>
      <c r="BB72" s="2"/>
      <c r="BC72" s="2"/>
      <c r="BD72" s="2"/>
      <c r="BE72" s="2"/>
      <c r="BF72" s="2"/>
      <c r="BG72" s="2"/>
      <c r="BH72" s="2"/>
      <c r="BI72" s="2"/>
    </row>
    <row r="73" spans="1:50" ht="15" customHeight="1">
      <c r="A73" s="4"/>
      <c r="B73" s="10" t="s">
        <v>276</v>
      </c>
      <c r="C73" s="25">
        <f>C64+C72</f>
        <v>0</v>
      </c>
      <c r="D73" s="53" t="e">
        <f>C73/C$48*100</f>
        <v>#DIV/0!</v>
      </c>
      <c r="E73" s="25">
        <f>E64+E72</f>
        <v>0</v>
      </c>
      <c r="F73" s="54" t="e">
        <f>E73/E$48*100</f>
        <v>#DIV/0!</v>
      </c>
      <c r="G73" s="54" t="e">
        <f>E73/C73</f>
        <v>#DIV/0!</v>
      </c>
      <c r="H73" s="21">
        <f>E73-C73</f>
        <v>0</v>
      </c>
      <c r="I73" s="25">
        <f>I64+I72</f>
        <v>0</v>
      </c>
      <c r="J73" s="53" t="e">
        <f>I73/I$48*100</f>
        <v>#DIV/0!</v>
      </c>
      <c r="K73" s="53" t="e">
        <f>I73/E73</f>
        <v>#DIV/0!</v>
      </c>
      <c r="L73" s="26">
        <f>I73-E73</f>
        <v>0</v>
      </c>
      <c r="M73" s="3"/>
      <c r="N73" s="3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4"/>
      <c r="Z73" s="10" t="s">
        <v>275</v>
      </c>
      <c r="AA73" s="39"/>
      <c r="AB73" s="39"/>
      <c r="AC73" s="69"/>
      <c r="AD73" s="40"/>
      <c r="AF73" s="77"/>
      <c r="AG73" s="86"/>
      <c r="AH73" s="86"/>
      <c r="AI73" s="86"/>
      <c r="AJ73" s="86"/>
      <c r="AK73" s="86"/>
      <c r="AL73" s="86"/>
      <c r="AM73" s="86"/>
      <c r="AN73" s="78"/>
      <c r="AP73" s="88"/>
      <c r="AQ73" s="86"/>
      <c r="AR73" s="86"/>
      <c r="AS73" s="86"/>
      <c r="AT73" s="86"/>
      <c r="AU73" s="77"/>
      <c r="AV73" s="86"/>
      <c r="AW73" s="86"/>
      <c r="AX73" s="78"/>
    </row>
    <row r="74" spans="1:30" ht="15" customHeight="1">
      <c r="A74" s="1"/>
      <c r="B74" s="2"/>
      <c r="C74" s="9"/>
      <c r="D74" s="9"/>
      <c r="E74" s="9"/>
      <c r="F74" s="9"/>
      <c r="G74" s="9"/>
      <c r="H74" s="9"/>
      <c r="I74" s="9"/>
      <c r="J74" s="9"/>
      <c r="K74" s="9"/>
      <c r="L74" s="9"/>
      <c r="M74" s="1"/>
      <c r="N74" s="1"/>
      <c r="O74" s="9"/>
      <c r="P74" s="9"/>
      <c r="Q74" s="9"/>
      <c r="R74" s="9"/>
      <c r="S74" s="9"/>
      <c r="T74" s="9"/>
      <c r="U74" s="9"/>
      <c r="V74" s="9"/>
      <c r="W74" s="9"/>
      <c r="X74" s="9"/>
      <c r="Z74" s="32"/>
      <c r="AA74" s="40"/>
      <c r="AB74" s="40"/>
      <c r="AC74" s="40"/>
      <c r="AD74" s="40"/>
    </row>
    <row r="75" spans="2:30" ht="13.5">
      <c r="B75" s="2"/>
      <c r="Z75" s="2"/>
      <c r="AA75" s="35"/>
      <c r="AB75" s="35"/>
      <c r="AC75" s="35"/>
      <c r="AD75" s="35"/>
    </row>
    <row r="76" spans="2:30" ht="13.5">
      <c r="B76" s="2"/>
      <c r="Z76" s="2"/>
      <c r="AA76" s="35"/>
      <c r="AB76" s="35"/>
      <c r="AC76" s="35"/>
      <c r="AD76" s="35"/>
    </row>
    <row r="77" spans="26:30" ht="13.5">
      <c r="Z77" s="2"/>
      <c r="AA77" s="35"/>
      <c r="AB77" s="35"/>
      <c r="AC77" s="35"/>
      <c r="AD77" s="35"/>
    </row>
    <row r="78" spans="26:30" ht="13.5">
      <c r="Z78" s="2"/>
      <c r="AA78" s="35"/>
      <c r="AB78" s="35"/>
      <c r="AC78" s="35"/>
      <c r="AD78" s="35"/>
    </row>
    <row r="79" spans="26:30" ht="13.5">
      <c r="Z79" s="2"/>
      <c r="AA79" s="35"/>
      <c r="AB79" s="35"/>
      <c r="AC79" s="35"/>
      <c r="AD79" s="35"/>
    </row>
    <row r="80" spans="26:30" ht="13.5">
      <c r="Z80" s="2"/>
      <c r="AA80" s="35"/>
      <c r="AB80" s="35"/>
      <c r="AC80" s="35"/>
      <c r="AD80" s="35"/>
    </row>
    <row r="81" spans="26:30" ht="13.5">
      <c r="Z81" s="2"/>
      <c r="AA81" s="35"/>
      <c r="AB81" s="35"/>
      <c r="AC81" s="35"/>
      <c r="AD81" s="35"/>
    </row>
    <row r="82" spans="26:30" ht="13.5">
      <c r="Z82" s="2"/>
      <c r="AA82" s="27"/>
      <c r="AB82" s="27"/>
      <c r="AC82" s="27"/>
      <c r="AD82" s="27"/>
    </row>
    <row r="83" spans="26:30" ht="13.5" customHeight="1">
      <c r="Z83" s="2"/>
      <c r="AA83" s="27"/>
      <c r="AB83" s="27"/>
      <c r="AC83" s="27"/>
      <c r="AD83" s="27"/>
    </row>
    <row r="84" spans="26:30" ht="13.5" customHeight="1">
      <c r="Z84" s="2"/>
      <c r="AA84" s="35"/>
      <c r="AB84" s="35"/>
      <c r="AC84" s="35"/>
      <c r="AD84" s="35"/>
    </row>
    <row r="85" spans="26:30" ht="13.5" customHeight="1">
      <c r="Z85" s="37"/>
      <c r="AA85" s="35"/>
      <c r="AB85" s="35"/>
      <c r="AC85" s="35"/>
      <c r="AD85" s="35"/>
    </row>
    <row r="86" spans="26:30" ht="13.5" customHeight="1">
      <c r="Z86" s="2"/>
      <c r="AA86" s="35"/>
      <c r="AB86" s="35"/>
      <c r="AC86" s="35"/>
      <c r="AD86" s="35"/>
    </row>
    <row r="87" spans="26:30" ht="13.5" customHeight="1">
      <c r="Z87" s="2"/>
      <c r="AA87" s="35"/>
      <c r="AB87" s="35"/>
      <c r="AC87" s="35"/>
      <c r="AD87" s="35"/>
    </row>
    <row r="88" spans="26:30" ht="13.5" customHeight="1">
      <c r="Z88" s="2"/>
      <c r="AA88" s="35"/>
      <c r="AB88" s="35"/>
      <c r="AC88" s="35"/>
      <c r="AD88" s="35"/>
    </row>
    <row r="89" spans="26:30" ht="13.5" customHeight="1">
      <c r="Z89" s="2"/>
      <c r="AA89" s="35"/>
      <c r="AB89" s="35"/>
      <c r="AC89" s="35"/>
      <c r="AD89" s="35"/>
    </row>
    <row r="90" spans="26:30" ht="13.5" customHeight="1">
      <c r="Z90" s="2"/>
      <c r="AA90" s="35"/>
      <c r="AB90" s="35"/>
      <c r="AC90" s="35"/>
      <c r="AD90" s="35"/>
    </row>
    <row r="91" spans="26:30" ht="13.5" customHeight="1">
      <c r="Z91" s="2"/>
      <c r="AA91" s="35"/>
      <c r="AB91" s="35"/>
      <c r="AC91" s="35"/>
      <c r="AD91" s="35"/>
    </row>
    <row r="92" spans="26:30" ht="13.5" customHeight="1">
      <c r="Z92" s="2"/>
      <c r="AA92" s="35"/>
      <c r="AB92" s="35"/>
      <c r="AC92" s="35"/>
      <c r="AD92" s="35"/>
    </row>
    <row r="93" spans="26:30" ht="13.5" customHeight="1">
      <c r="Z93" s="2"/>
      <c r="AA93" s="35"/>
      <c r="AB93" s="35"/>
      <c r="AC93" s="35"/>
      <c r="AD93" s="35"/>
    </row>
    <row r="94" spans="26:30" ht="13.5" customHeight="1">
      <c r="Z94" s="2"/>
      <c r="AA94" s="35"/>
      <c r="AB94" s="35"/>
      <c r="AC94" s="35"/>
      <c r="AD94" s="35"/>
    </row>
    <row r="95" spans="26:30" ht="13.5" customHeight="1">
      <c r="Z95" s="2"/>
      <c r="AA95" s="27"/>
      <c r="AB95" s="27"/>
      <c r="AC95" s="27"/>
      <c r="AD95" s="27"/>
    </row>
    <row r="96" spans="26:30" ht="13.5" customHeight="1">
      <c r="Z96" s="2"/>
      <c r="AA96" s="35"/>
      <c r="AB96" s="35"/>
      <c r="AC96" s="35"/>
      <c r="AD96" s="35"/>
    </row>
    <row r="97" spans="26:30" ht="13.5" customHeight="1">
      <c r="Z97" s="1"/>
      <c r="AA97" s="1"/>
      <c r="AB97" s="1"/>
      <c r="AC97" s="1"/>
      <c r="AD97" s="1"/>
    </row>
    <row r="98" spans="26:30" ht="13.5" customHeight="1">
      <c r="Z98" s="1"/>
      <c r="AA98" s="1"/>
      <c r="AB98" s="1"/>
      <c r="AC98" s="1"/>
      <c r="AD98" s="1"/>
    </row>
    <row r="99" spans="26:30" ht="13.5" customHeight="1">
      <c r="Z99" s="1"/>
      <c r="AA99" s="1"/>
      <c r="AB99" s="1"/>
      <c r="AC99" s="1"/>
      <c r="AD99" s="1"/>
    </row>
    <row r="100" spans="26:30" ht="13.5" customHeight="1">
      <c r="Z100" s="1"/>
      <c r="AA100" s="1"/>
      <c r="AB100" s="1"/>
      <c r="AC100" s="1"/>
      <c r="AD100" s="1"/>
    </row>
    <row r="101" spans="26:30" ht="13.5" customHeight="1">
      <c r="Z101" s="1"/>
      <c r="AA101" s="1"/>
      <c r="AB101" s="1"/>
      <c r="AC101" s="1"/>
      <c r="AD101" s="1"/>
    </row>
    <row r="102" spans="26:30" ht="13.5" customHeight="1">
      <c r="Z102" s="1"/>
      <c r="AA102" s="1"/>
      <c r="AB102" s="1"/>
      <c r="AC102" s="1"/>
      <c r="AD102" s="1"/>
    </row>
    <row r="103" spans="26:30" ht="13.5" customHeight="1">
      <c r="Z103" s="1"/>
      <c r="AA103" s="1"/>
      <c r="AB103" s="1"/>
      <c r="AC103" s="1"/>
      <c r="AD103" s="1"/>
    </row>
    <row r="104" spans="26:30" ht="13.5" customHeight="1">
      <c r="Z104" s="1"/>
      <c r="AA104" s="1"/>
      <c r="AB104" s="1"/>
      <c r="AC104" s="1"/>
      <c r="AD104" s="1"/>
    </row>
    <row r="105" spans="26:30" ht="13.5" customHeight="1">
      <c r="Z105" s="1"/>
      <c r="AA105" s="1"/>
      <c r="AB105" s="1"/>
      <c r="AC105" s="1"/>
      <c r="AD105" s="1"/>
    </row>
    <row r="106" spans="26:30" ht="13.5" customHeight="1">
      <c r="Z106" s="1"/>
      <c r="AA106" s="1"/>
      <c r="AB106" s="1"/>
      <c r="AC106" s="1"/>
      <c r="AD106" s="1"/>
    </row>
  </sheetData>
  <sheetProtection/>
  <mergeCells count="1">
    <mergeCell ref="B1:X1"/>
  </mergeCells>
  <printOptions/>
  <pageMargins left="0.7479166666666667" right="0.7479166666666667" top="0.9840277777777777" bottom="0.9840277777777777" header="0.5118055555555555" footer="0.5118055555555555"/>
  <pageSetup fitToWidth="2" fitToHeight="1" horizontalDpi="600" verticalDpi="600" orientation="landscape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北嶋　正廣</dc:creator>
  <cp:keywords/>
  <dc:description/>
  <cp:lastModifiedBy>鵜入　隆之</cp:lastModifiedBy>
  <cp:lastPrinted>2013-05-21T07:00:45Z</cp:lastPrinted>
  <dcterms:created xsi:type="dcterms:W3CDTF">2010-01-05T00:39:13Z</dcterms:created>
  <dcterms:modified xsi:type="dcterms:W3CDTF">2013-05-22T07:01:40Z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1041-8.1.0.3156</vt:lpwstr>
  </property>
</Properties>
</file>