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lsv\1701000_環境政策課\03_環境管理G\★宅内配管修繕\★交付要綱\01 令和6年能登半島地震\02 申請様式\"/>
    </mc:Choice>
  </mc:AlternateContent>
  <xr:revisionPtr revIDLastSave="0" documentId="13_ncr:1_{DB7DD3B2-F128-4104-9E53-E8098AF70FCD}" xr6:coauthVersionLast="47" xr6:coauthVersionMax="47" xr10:uidLastSave="{00000000-0000-0000-0000-000000000000}"/>
  <workbookProtection workbookAlgorithmName="SHA-512" workbookHashValue="p6s7RkZpOv749FrdFMWHaiCSp8StWeTQOW8Q7cKeovj9UAGNFmiDRhdtlpc3XMfVB/qwV1p2v59aQSeEiJZD8g==" workbookSaltValue="FgEFASrFMVAqZognKTqeng==" workbookSpinCount="100000" lockStructure="1"/>
  <bookViews>
    <workbookView xWindow="28680" yWindow="-120" windowWidth="29040" windowHeight="15840" xr2:uid="{00000000-000D-0000-FFFF-FFFF00000000}"/>
  </bookViews>
  <sheets>
    <sheet name="様式一覧" sheetId="13" r:id="rId1"/>
    <sheet name="総括表" sheetId="1" r:id="rId2"/>
    <sheet name="出張一覧表" sheetId="6" r:id="rId3"/>
    <sheet name="補助額算出シート" sheetId="18" r:id="rId4"/>
    <sheet name="精算請求書" sheetId="11" r:id="rId5"/>
    <sheet name="債権者登録" sheetId="12" r:id="rId6"/>
    <sheet name="単価一覧" sheetId="5" r:id="rId7"/>
    <sheet name="→事務局用" sheetId="17" r:id="rId8"/>
    <sheet name="転記シート" sheetId="16" r:id="rId9"/>
    <sheet name="事務局確認用" sheetId="19" r:id="rId10"/>
  </sheets>
  <definedNames>
    <definedName name="_xlnm.Print_Area" localSheetId="5">債権者登録!$B$1:$AM$49</definedName>
    <definedName name="_xlnm.Print_Area" localSheetId="2">出張一覧表!$A$1:$N$40</definedName>
    <definedName name="_xlnm.Print_Area" localSheetId="4">精算請求書!$A$1:$AH$54</definedName>
    <definedName name="_xlnm.Print_Area" localSheetId="1">総括表!$A$1:$AO$69</definedName>
    <definedName name="_xlnm.Print_Area" localSheetId="6">単価一覧!$A$1:$I$104</definedName>
    <definedName name="_xlnm.Print_Area" localSheetId="3">補助額算出シート!$A$1:$W$30</definedName>
    <definedName name="_xlnm.Print_Area" localSheetId="0">様式一覧!$A$1:$C$17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8" l="1" a="1"/>
  <c r="Q5" i="18" s="1"/>
  <c r="A4" i="19" a="1"/>
  <c r="A4" i="19" s="1"/>
  <c r="Q6" i="18" a="1"/>
  <c r="Q6" i="18" s="1"/>
  <c r="Q7" i="18" a="1"/>
  <c r="Q7" i="18" s="1"/>
  <c r="Q8" i="18" a="1"/>
  <c r="Q8" i="18" s="1"/>
  <c r="Q9" i="18" a="1"/>
  <c r="Q9" i="18" s="1"/>
  <c r="Q10" i="18" a="1"/>
  <c r="Q10" i="18" s="1"/>
  <c r="Q11" i="18" a="1"/>
  <c r="Q11" i="18" s="1"/>
  <c r="Q12" i="18" a="1"/>
  <c r="Q12" i="18" s="1"/>
  <c r="Q13" i="18" a="1"/>
  <c r="Q13" i="18" s="1"/>
  <c r="Q14" i="18" a="1"/>
  <c r="Q14" i="18" s="1"/>
  <c r="Q15" i="18" a="1"/>
  <c r="Q15" i="18" s="1"/>
  <c r="Q16" i="18" a="1"/>
  <c r="Q16" i="18" s="1"/>
  <c r="Q17" i="18" a="1"/>
  <c r="Q17" i="18" s="1"/>
  <c r="Q18" i="18" a="1"/>
  <c r="Q18" i="18" s="1"/>
  <c r="Q19" i="18" a="1"/>
  <c r="Q19" i="18" s="1"/>
  <c r="Q20" i="18" a="1"/>
  <c r="Q20" i="18" s="1"/>
  <c r="Q21" i="18" a="1"/>
  <c r="Q21" i="18" s="1"/>
  <c r="Q22" i="18" a="1"/>
  <c r="Q22" i="18" s="1"/>
  <c r="Q23" i="18" a="1"/>
  <c r="Q23" i="18" s="1"/>
  <c r="Q24" i="18" a="1"/>
  <c r="Q24" i="18" s="1"/>
  <c r="Q25" i="18" a="1"/>
  <c r="Q25" i="18" s="1"/>
  <c r="Q26" i="18" a="1"/>
  <c r="Q26" i="18" s="1"/>
  <c r="Q27" i="18" a="1"/>
  <c r="Q27" i="18" s="1"/>
  <c r="Q28" i="18" a="1"/>
  <c r="Q28" i="18" s="1"/>
  <c r="Q29" i="18" a="1"/>
  <c r="Q29" i="18" s="1"/>
  <c r="Q30" i="18" a="1"/>
  <c r="Q30" i="18" s="1"/>
  <c r="R6" i="18" l="1"/>
  <c r="R7" i="18"/>
  <c r="R8" i="18"/>
  <c r="R9" i="18"/>
  <c r="R10" i="18"/>
  <c r="R11" i="18"/>
  <c r="R12" i="18"/>
  <c r="R13" i="18"/>
  <c r="R14" i="18"/>
  <c r="R15" i="18"/>
  <c r="R16" i="18"/>
  <c r="R17" i="18"/>
  <c r="R18" i="18"/>
  <c r="R19" i="18"/>
  <c r="R20" i="18"/>
  <c r="R21" i="18"/>
  <c r="R22" i="18"/>
  <c r="R23" i="18"/>
  <c r="R24" i="18"/>
  <c r="R25" i="18"/>
  <c r="R26" i="18"/>
  <c r="R27" i="18"/>
  <c r="R28" i="18"/>
  <c r="R29" i="18"/>
  <c r="R30" i="18"/>
  <c r="R5" i="18"/>
  <c r="P12" i="18"/>
  <c r="P7" i="18"/>
  <c r="P8" i="18"/>
  <c r="P9" i="18"/>
  <c r="P10" i="18"/>
  <c r="P11" i="18"/>
  <c r="P13" i="18"/>
  <c r="S13" i="18" s="1"/>
  <c r="P14" i="18"/>
  <c r="S14" i="18" s="1"/>
  <c r="P15" i="18"/>
  <c r="P16" i="18"/>
  <c r="S16" i="18" s="1"/>
  <c r="P17" i="18"/>
  <c r="P6" i="18"/>
  <c r="P18" i="18"/>
  <c r="P19" i="18"/>
  <c r="P20" i="18"/>
  <c r="P21" i="18"/>
  <c r="P22" i="18"/>
  <c r="S22" i="18" s="1"/>
  <c r="P23" i="18"/>
  <c r="P24" i="18"/>
  <c r="P25" i="18"/>
  <c r="P26" i="18"/>
  <c r="S26" i="18" s="1"/>
  <c r="P27" i="18"/>
  <c r="P28" i="18"/>
  <c r="P29" i="18"/>
  <c r="S29" i="18" s="1"/>
  <c r="P30" i="18"/>
  <c r="P5" i="18"/>
  <c r="G25" i="12"/>
  <c r="G24" i="12"/>
  <c r="AG15" i="12"/>
  <c r="V10" i="11"/>
  <c r="V9" i="11"/>
  <c r="AJ5" i="12"/>
  <c r="AG5" i="12"/>
  <c r="AD5" i="12"/>
  <c r="S11" i="18" l="1"/>
  <c r="S18" i="18"/>
  <c r="S15" i="18"/>
  <c r="S10" i="18"/>
  <c r="S9" i="18"/>
  <c r="S24" i="18"/>
  <c r="S20" i="18"/>
  <c r="S12" i="18"/>
  <c r="S30" i="18"/>
  <c r="S27" i="18"/>
  <c r="S23" i="18"/>
  <c r="S19" i="18"/>
  <c r="S25" i="18"/>
  <c r="S21" i="18"/>
  <c r="S28" i="18"/>
  <c r="S17" i="18"/>
  <c r="S8" i="18"/>
  <c r="S7" i="18"/>
  <c r="S6" i="18"/>
  <c r="S5" i="18"/>
  <c r="N34" i="18" s="1"/>
  <c r="V7" i="11"/>
  <c r="J3" i="16"/>
  <c r="H3" i="16"/>
  <c r="K3" i="16"/>
  <c r="I3" i="16"/>
  <c r="L15" i="12"/>
  <c r="Z6" i="11"/>
  <c r="G3" i="16"/>
  <c r="E3" i="16"/>
  <c r="C3" i="16"/>
  <c r="B3" i="16"/>
  <c r="M33" i="18" l="1"/>
  <c r="M36" i="18"/>
  <c r="AB38" i="1" s="1"/>
  <c r="L34" i="18"/>
  <c r="M34" i="18"/>
  <c r="N35" i="18"/>
  <c r="L33" i="18"/>
  <c r="N33" i="18"/>
  <c r="L36" i="18"/>
  <c r="AB36" i="1" s="1"/>
  <c r="N36" i="18"/>
  <c r="AB40" i="1" s="1"/>
  <c r="L35" i="18"/>
  <c r="M35" i="18"/>
  <c r="AB28" i="1" l="1"/>
  <c r="AB26" i="1"/>
  <c r="G21" i="12"/>
  <c r="G22" i="12"/>
  <c r="G17" i="12"/>
  <c r="AJ25" i="12"/>
  <c r="AA15" i="12"/>
  <c r="AF25" i="12" s="1"/>
  <c r="V15" i="12"/>
  <c r="AC25" i="12" s="1"/>
  <c r="G15" i="12"/>
  <c r="V8" i="11" l="1"/>
  <c r="W6" i="11"/>
  <c r="AB42" i="1" l="1"/>
  <c r="M3" i="16" l="1"/>
  <c r="AB30" i="1" l="1"/>
  <c r="AB45" i="1" s="1"/>
  <c r="S26" i="11" l="1"/>
  <c r="S28" i="11" s="1"/>
  <c r="S32" i="11" s="1"/>
  <c r="L3" i="16"/>
  <c r="N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4" authorId="0" shapeId="0" xr:uid="{85D385A3-7CAC-4155-AED8-69625F53CE83}">
      <text>
        <r>
          <rPr>
            <sz val="16"/>
            <color indexed="81"/>
            <rFont val="ＭＳ 明朝"/>
            <family val="1"/>
            <charset val="128"/>
          </rPr>
          <t>出張先が複数ある場合には、遠方の市町を記載してください</t>
        </r>
      </text>
    </comment>
    <comment ref="M4" authorId="0" shapeId="0" xr:uid="{88EB5088-C92A-48FE-9259-9203CA9800EB}">
      <text>
        <r>
          <rPr>
            <sz val="16"/>
            <color indexed="81"/>
            <rFont val="ＭＳ 明朝"/>
            <family val="1"/>
            <charset val="128"/>
          </rPr>
          <t>出張した人員の延べ数を記載してください</t>
        </r>
      </text>
    </comment>
    <comment ref="N4" authorId="0" shapeId="0" xr:uid="{1F686B1F-6037-495C-877E-4A6AE7449B4C}">
      <text>
        <r>
          <rPr>
            <sz val="16"/>
            <color indexed="81"/>
            <rFont val="ＭＳ 明朝"/>
            <family val="1"/>
            <charset val="128"/>
          </rPr>
          <t>出張した人員の実数を記載してください</t>
        </r>
      </text>
    </comment>
    <comment ref="O4" authorId="0" shapeId="0" xr:uid="{00210723-5DAC-4AFB-B6AF-00F690A81777}">
      <text>
        <r>
          <rPr>
            <sz val="16"/>
            <color indexed="81"/>
            <rFont val="ＭＳ 明朝"/>
            <family val="1"/>
            <charset val="128"/>
          </rPr>
          <t>出張の際に使用した車両の最大台数を記載してください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<sst xmlns="http://schemas.openxmlformats.org/spreadsheetml/2006/main" count="1256" uniqueCount="252">
  <si>
    <t>石川県宅内配管修繕工事費補助金交付申請書兼実績報告書</t>
    <rPh sb="0" eb="3">
      <t>イシカワケン</t>
    </rPh>
    <rPh sb="3" eb="5">
      <t>タクナイ</t>
    </rPh>
    <rPh sb="5" eb="7">
      <t>ハイカン</t>
    </rPh>
    <rPh sb="7" eb="9">
      <t>シュウゼン</t>
    </rPh>
    <rPh sb="9" eb="11">
      <t>コウジ</t>
    </rPh>
    <rPh sb="11" eb="12">
      <t>ヒ</t>
    </rPh>
    <rPh sb="12" eb="15">
      <t>ホジョキン</t>
    </rPh>
    <rPh sb="15" eb="17">
      <t>コウフ</t>
    </rPh>
    <rPh sb="17" eb="20">
      <t>シンセイショ</t>
    </rPh>
    <rPh sb="20" eb="21">
      <t>ケン</t>
    </rPh>
    <rPh sb="21" eb="26">
      <t>ジッセキホウコクショ</t>
    </rPh>
    <phoneticPr fontId="3"/>
  </si>
  <si>
    <t>　　令和</t>
    <rPh sb="2" eb="4">
      <t>レイワ</t>
    </rPh>
    <phoneticPr fontId="7"/>
  </si>
  <si>
    <t>年</t>
    <rPh sb="0" eb="1">
      <t>ネン</t>
    </rPh>
    <phoneticPr fontId="7"/>
  </si>
  <si>
    <t>月</t>
    <rPh sb="0" eb="1">
      <t>ゲツ</t>
    </rPh>
    <phoneticPr fontId="7"/>
  </si>
  <si>
    <t>日</t>
    <rPh sb="0" eb="1">
      <t>ニチ</t>
    </rPh>
    <phoneticPr fontId="7"/>
  </si>
  <si>
    <t>申　請　者</t>
    <rPh sb="0" eb="1">
      <t>サル</t>
    </rPh>
    <rPh sb="2" eb="3">
      <t>ショウ</t>
    </rPh>
    <rPh sb="4" eb="5">
      <t>シャ</t>
    </rPh>
    <phoneticPr fontId="7"/>
  </si>
  <si>
    <t>フリガナ</t>
    <phoneticPr fontId="7"/>
  </si>
  <si>
    <t>名　　称</t>
    <rPh sb="0" eb="1">
      <t>ナ</t>
    </rPh>
    <rPh sb="3" eb="4">
      <t>ショウ</t>
    </rPh>
    <phoneticPr fontId="7"/>
  </si>
  <si>
    <t>所在地</t>
    <rPh sb="0" eb="3">
      <t>ショザイチ</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</si>
  <si>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</si>
  <si>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</si>
  <si>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</si>
  <si>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</si>
  <si>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</si>
  <si>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E-mail</t>
    <phoneticPr fontId="7"/>
  </si>
  <si>
    <t>代表者の職・氏名</t>
    <rPh sb="0" eb="3">
      <t>ダイヒョウシャ</t>
    </rPh>
    <rPh sb="4" eb="5">
      <t>ショク</t>
    </rPh>
    <rPh sb="6" eb="8">
      <t>シメイ</t>
    </rPh>
    <phoneticPr fontId="7"/>
  </si>
  <si>
    <t>職　名</t>
    <rPh sb="0" eb="1">
      <t>ショク</t>
    </rPh>
    <rPh sb="2" eb="3">
      <t>ナ</t>
    </rPh>
    <phoneticPr fontId="7"/>
  </si>
  <si>
    <t>氏　　名</t>
    <rPh sb="0" eb="1">
      <t>シ</t>
    </rPh>
    <rPh sb="3" eb="4">
      <t>ナ</t>
    </rPh>
    <phoneticPr fontId="7"/>
  </si>
  <si>
    <t>申請に
関する</t>
    <rPh sb="0" eb="2">
      <t>シンセイ</t>
    </rPh>
    <rPh sb="4" eb="5">
      <t>カン</t>
    </rPh>
    <phoneticPr fontId="7"/>
  </si>
  <si>
    <t>発行責任者の職・氏名</t>
    <rPh sb="0" eb="2">
      <t>ハッコウ</t>
    </rPh>
    <rPh sb="2" eb="5">
      <t>セキニンシャ</t>
    </rPh>
    <phoneticPr fontId="7"/>
  </si>
  <si>
    <t>担当者の職・氏名</t>
    <rPh sb="0" eb="3">
      <t>タントウシャ</t>
    </rPh>
    <phoneticPr fontId="7"/>
  </si>
  <si>
    <t>申請内容</t>
    <rPh sb="0" eb="2">
      <t>シンセイ</t>
    </rPh>
    <rPh sb="2" eb="4">
      <t>ナイヨウ</t>
    </rPh>
    <phoneticPr fontId="7"/>
  </si>
  <si>
    <t>人件費</t>
    <rPh sb="0" eb="3">
      <t>ジンケンヒ</t>
    </rPh>
    <phoneticPr fontId="3"/>
  </si>
  <si>
    <t>宿泊費</t>
    <rPh sb="0" eb="3">
      <t>シュクハクヒ</t>
    </rPh>
    <phoneticPr fontId="3"/>
  </si>
  <si>
    <t>燃料費</t>
    <rPh sb="0" eb="3">
      <t>ネンリョウヒ</t>
    </rPh>
    <phoneticPr fontId="3"/>
  </si>
  <si>
    <t>日</t>
    <rPh sb="0" eb="1">
      <t>ニチ</t>
    </rPh>
    <phoneticPr fontId="3"/>
  </si>
  <si>
    <t>円</t>
    <rPh sb="0" eb="1">
      <t>エン</t>
    </rPh>
    <phoneticPr fontId="3"/>
  </si>
  <si>
    <t>合計（申請額）</t>
    <rPh sb="0" eb="2">
      <t>ゴウケイ</t>
    </rPh>
    <rPh sb="3" eb="6">
      <t>シンセイガク</t>
    </rPh>
    <phoneticPr fontId="3"/>
  </si>
  <si>
    <t>小　計</t>
    <rPh sb="0" eb="1">
      <t>ショウ</t>
    </rPh>
    <rPh sb="2" eb="3">
      <t>ケイ</t>
    </rPh>
    <phoneticPr fontId="3"/>
  </si>
  <si>
    <t>馳　　　浩　　様</t>
    <rPh sb="0" eb="1">
      <t>ハセ</t>
    </rPh>
    <rPh sb="4" eb="5">
      <t>ヒロシ</t>
    </rPh>
    <rPh sb="7" eb="8">
      <t>サマ</t>
    </rPh>
    <phoneticPr fontId="7"/>
  </si>
  <si>
    <t>（〒　　　</t>
    <phoneticPr fontId="7"/>
  </si>
  <si>
    <t>－</t>
    <phoneticPr fontId="7"/>
  </si>
  <si>
    <t>所　在　地：</t>
    <phoneticPr fontId="7"/>
  </si>
  <si>
    <t>代表者職氏名：</t>
    <rPh sb="3" eb="4">
      <t>ショク</t>
    </rPh>
    <phoneticPr fontId="7"/>
  </si>
  <si>
    <t>※様式下部欄に請求書責任者・担当者（フルネーム）及び連絡先を記載いただければ押印が省略できます。</t>
    <rPh sb="1" eb="3">
      <t>ヨウシキ</t>
    </rPh>
    <rPh sb="3" eb="5">
      <t>カブ</t>
    </rPh>
    <rPh sb="5" eb="6">
      <t>ラン</t>
    </rPh>
    <rPh sb="7" eb="10">
      <t>セイキュウショ</t>
    </rPh>
    <rPh sb="10" eb="13">
      <t>セキニンシャ</t>
    </rPh>
    <rPh sb="14" eb="17">
      <t>タントウシャ</t>
    </rPh>
    <rPh sb="24" eb="25">
      <t>オヨ</t>
    </rPh>
    <rPh sb="26" eb="29">
      <t>レンラクサキ</t>
    </rPh>
    <rPh sb="30" eb="32">
      <t>キサイ</t>
    </rPh>
    <rPh sb="38" eb="40">
      <t>オウイン</t>
    </rPh>
    <rPh sb="41" eb="43">
      <t>ショウリャク</t>
    </rPh>
    <phoneticPr fontId="7"/>
  </si>
  <si>
    <t>記</t>
    <phoneticPr fontId="7"/>
  </si>
  <si>
    <t>１　請　求　額</t>
    <rPh sb="2" eb="3">
      <t>ショウ</t>
    </rPh>
    <rPh sb="4" eb="5">
      <t>モトム</t>
    </rPh>
    <rPh sb="6" eb="7">
      <t>ガク</t>
    </rPh>
    <phoneticPr fontId="7"/>
  </si>
  <si>
    <t>円</t>
    <rPh sb="0" eb="1">
      <t>エン</t>
    </rPh>
    <phoneticPr fontId="7"/>
  </si>
  <si>
    <t>（内訳）</t>
    <rPh sb="1" eb="3">
      <t>ウチワケ</t>
    </rPh>
    <phoneticPr fontId="7"/>
  </si>
  <si>
    <t>交付決定額</t>
    <rPh sb="0" eb="2">
      <t>コウフ</t>
    </rPh>
    <rPh sb="2" eb="5">
      <t>ケッテイガク</t>
    </rPh>
    <phoneticPr fontId="7"/>
  </si>
  <si>
    <t>円）</t>
    <rPh sb="0" eb="1">
      <t>エン</t>
    </rPh>
    <phoneticPr fontId="7"/>
  </si>
  <si>
    <t>精算請求額</t>
    <rPh sb="0" eb="2">
      <t>セイサン</t>
    </rPh>
    <rPh sb="2" eb="5">
      <t>セイキュウガク</t>
    </rPh>
    <phoneticPr fontId="7"/>
  </si>
  <si>
    <t>残額</t>
    <rPh sb="0" eb="2">
      <t>ザンガク</t>
    </rPh>
    <phoneticPr fontId="7"/>
  </si>
  <si>
    <t>２　振　込　先</t>
    <rPh sb="2" eb="3">
      <t>オサム</t>
    </rPh>
    <rPh sb="4" eb="5">
      <t>コミ</t>
    </rPh>
    <rPh sb="6" eb="7">
      <t>サキ</t>
    </rPh>
    <phoneticPr fontId="7"/>
  </si>
  <si>
    <t>（金融機関名）</t>
    <rPh sb="1" eb="3">
      <t>キンユウ</t>
    </rPh>
    <rPh sb="3" eb="6">
      <t>キカンメイ</t>
    </rPh>
    <phoneticPr fontId="7"/>
  </si>
  <si>
    <t>（支店名）</t>
    <phoneticPr fontId="7"/>
  </si>
  <si>
    <t>←振込先の情報を記載ください。</t>
    <rPh sb="1" eb="4">
      <t>フリコミサキ</t>
    </rPh>
    <rPh sb="5" eb="7">
      <t>ジョウホウ</t>
    </rPh>
    <rPh sb="8" eb="10">
      <t>キサイ</t>
    </rPh>
    <phoneticPr fontId="7"/>
  </si>
  <si>
    <t>普通</t>
    <rPh sb="0" eb="2">
      <t>フツウ</t>
    </rPh>
    <phoneticPr fontId="7"/>
  </si>
  <si>
    <t>（口座種別)</t>
    <rPh sb="1" eb="3">
      <t>コウザ</t>
    </rPh>
    <rPh sb="3" eb="5">
      <t>シュベツ</t>
    </rPh>
    <phoneticPr fontId="7"/>
  </si>
  <si>
    <t>(口座番号）</t>
    <phoneticPr fontId="7"/>
  </si>
  <si>
    <t>当座</t>
    <rPh sb="0" eb="2">
      <t>トウザ</t>
    </rPh>
    <phoneticPr fontId="7"/>
  </si>
  <si>
    <t>請求書発行責任者氏名</t>
    <rPh sb="0" eb="3">
      <t>セイキュウショ</t>
    </rPh>
    <rPh sb="3" eb="5">
      <t>ハッコウ</t>
    </rPh>
    <rPh sb="5" eb="8">
      <t>セキニンシャ</t>
    </rPh>
    <rPh sb="8" eb="10">
      <t>シメイ</t>
    </rPh>
    <phoneticPr fontId="7"/>
  </si>
  <si>
    <t>連絡先電話番号</t>
    <rPh sb="0" eb="2">
      <t>レンラク</t>
    </rPh>
    <rPh sb="2" eb="3">
      <t>サキ</t>
    </rPh>
    <rPh sb="3" eb="5">
      <t>デンワ</t>
    </rPh>
    <rPh sb="5" eb="7">
      <t>バンゴウ</t>
    </rPh>
    <phoneticPr fontId="7"/>
  </si>
  <si>
    <t>←請求書責任者・担当者（フルネーム）及び連絡先を記載ください。</t>
    <phoneticPr fontId="7"/>
  </si>
  <si>
    <t>請求書発行担当者氏名</t>
    <rPh sb="0" eb="3">
      <t>セイキュウショ</t>
    </rPh>
    <rPh sb="3" eb="5">
      <t>ハッコウ</t>
    </rPh>
    <rPh sb="5" eb="8">
      <t>タントウシャ</t>
    </rPh>
    <rPh sb="8" eb="10">
      <t>シメイ</t>
    </rPh>
    <phoneticPr fontId="7"/>
  </si>
  <si>
    <t>石川県宅内配管修繕工事費補助金（精算）請求書</t>
    <phoneticPr fontId="7"/>
  </si>
  <si>
    <t>（様式２）</t>
    <rPh sb="1" eb="3">
      <t>ヨウシキ</t>
    </rPh>
    <phoneticPr fontId="7"/>
  </si>
  <si>
    <t>　・修繕に係る見積書</t>
    <rPh sb="2" eb="4">
      <t>シュウゼン</t>
    </rPh>
    <rPh sb="5" eb="6">
      <t>カカ</t>
    </rPh>
    <rPh sb="7" eb="10">
      <t>ミツモリショ</t>
    </rPh>
    <phoneticPr fontId="7"/>
  </si>
  <si>
    <t>　・請求書の控え</t>
    <rPh sb="2" eb="5">
      <t>セイキュウショ</t>
    </rPh>
    <rPh sb="6" eb="7">
      <t>ヒカ</t>
    </rPh>
    <phoneticPr fontId="7"/>
  </si>
  <si>
    <t>２）工事出張費</t>
    <rPh sb="2" eb="4">
      <t>コウジ</t>
    </rPh>
    <rPh sb="4" eb="7">
      <t>シュッチョウヒ</t>
    </rPh>
    <phoneticPr fontId="3"/>
  </si>
  <si>
    <t>出発地</t>
    <rPh sb="0" eb="3">
      <t>シュッパツチ</t>
    </rPh>
    <phoneticPr fontId="3"/>
  </si>
  <si>
    <t>出 張 月 日</t>
    <rPh sb="0" eb="1">
      <t>デ</t>
    </rPh>
    <rPh sb="2" eb="3">
      <t>ハリ</t>
    </rPh>
    <rPh sb="4" eb="5">
      <t>ゲツ</t>
    </rPh>
    <rPh sb="6" eb="7">
      <t>ニチ</t>
    </rPh>
    <phoneticPr fontId="3"/>
  </si>
  <si>
    <t>七尾市</t>
    <rPh sb="0" eb="3">
      <t>ナナオシ</t>
    </rPh>
    <phoneticPr fontId="3"/>
  </si>
  <si>
    <t>輪島市</t>
    <rPh sb="0" eb="3">
      <t>ワジマシ</t>
    </rPh>
    <phoneticPr fontId="3"/>
  </si>
  <si>
    <t>珠洲市</t>
    <rPh sb="0" eb="3">
      <t>スズシ</t>
    </rPh>
    <phoneticPr fontId="3"/>
  </si>
  <si>
    <t>志賀町</t>
    <rPh sb="0" eb="3">
      <t>シガマチ</t>
    </rPh>
    <phoneticPr fontId="3"/>
  </si>
  <si>
    <t>穴水町</t>
    <rPh sb="0" eb="3">
      <t>アナミズマチ</t>
    </rPh>
    <phoneticPr fontId="3"/>
  </si>
  <si>
    <t>能登町</t>
    <rPh sb="0" eb="3">
      <t>ノトマチ</t>
    </rPh>
    <phoneticPr fontId="3"/>
  </si>
  <si>
    <t>単価</t>
    <rPh sb="0" eb="2">
      <t>タンカ</t>
    </rPh>
    <phoneticPr fontId="3"/>
  </si>
  <si>
    <t>行き先</t>
    <rPh sb="0" eb="3">
      <t>イキサキ</t>
    </rPh>
    <phoneticPr fontId="2"/>
  </si>
  <si>
    <t>出発地</t>
    <rPh sb="0" eb="3">
      <t>シュッパツチ</t>
    </rPh>
    <phoneticPr fontId="2"/>
  </si>
  <si>
    <t>輪島市</t>
    <rPh sb="0" eb="3">
      <t>ワジマシ</t>
    </rPh>
    <phoneticPr fontId="2"/>
  </si>
  <si>
    <t>金沢市</t>
    <rPh sb="0" eb="3">
      <t>カナザワシ</t>
    </rPh>
    <phoneticPr fontId="2"/>
  </si>
  <si>
    <t>七尾市</t>
    <rPh sb="0" eb="3">
      <t>ナナオシ</t>
    </rPh>
    <phoneticPr fontId="2"/>
  </si>
  <si>
    <t>小松市</t>
    <rPh sb="0" eb="3">
      <t>コマツシ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</si>
  <si>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</si>
  <si>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</si>
  <si>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</si>
  <si>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</si>
  <si>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3">
      <t>ハクサンシ</t>
    </rPh>
    <phoneticPr fontId="2"/>
  </si>
  <si>
    <t>能美市</t>
    <rPh sb="0" eb="3">
      <t>ノミシ</t>
    </rPh>
    <phoneticPr fontId="2"/>
  </si>
  <si>
    <t>野々市市</t>
    <rPh sb="0" eb="4">
      <t>ノノイチシ</t>
    </rPh>
    <phoneticPr fontId="2"/>
  </si>
  <si>
    <t>川北町</t>
    <rPh sb="0" eb="3">
      <t>カワキタマチ</t>
    </rPh>
    <phoneticPr fontId="2"/>
  </si>
  <si>
    <t>津幡町</t>
    <rPh sb="0" eb="3">
      <t>ツバタマチ</t>
    </rPh>
    <phoneticPr fontId="2"/>
  </si>
  <si>
    <t>内灘町</t>
    <rPh sb="0" eb="3">
      <t>ウチナダマチ</t>
    </rPh>
    <phoneticPr fontId="2"/>
  </si>
  <si>
    <t>志賀町</t>
    <rPh sb="0" eb="3">
      <t>シガマチ</t>
    </rPh>
    <phoneticPr fontId="2"/>
  </si>
  <si>
    <t>宝達志水町</t>
    <rPh sb="0" eb="2">
      <t>タカラタツ</t>
    </rPh>
    <rPh sb="2" eb="3">
      <t>ココロザシ</t>
    </rPh>
    <rPh sb="3" eb="4">
      <t>ミズ</t>
    </rPh>
    <rPh sb="4" eb="5">
      <t>マチ</t>
    </rPh>
    <phoneticPr fontId="2"/>
  </si>
  <si>
    <t>中能登町</t>
    <rPh sb="0" eb="3">
      <t>ナカノト</t>
    </rPh>
    <rPh sb="3" eb="4">
      <t>マチ</t>
    </rPh>
    <phoneticPr fontId="2"/>
  </si>
  <si>
    <t>穴水町</t>
    <rPh sb="0" eb="3">
      <t>アナミズマチ</t>
    </rPh>
    <phoneticPr fontId="2"/>
  </si>
  <si>
    <t>能登町</t>
    <rPh sb="0" eb="2">
      <t>ノト</t>
    </rPh>
    <rPh sb="2" eb="3">
      <t>マチ</t>
    </rPh>
    <phoneticPr fontId="2"/>
  </si>
  <si>
    <t>　標記補助金について、次のとおり申請、報告します。</t>
    <rPh sb="3" eb="6">
      <t>ホジョキン</t>
    </rPh>
    <phoneticPr fontId="3"/>
  </si>
  <si>
    <t>令和</t>
    <rPh sb="0" eb="2">
      <t>レイワ</t>
    </rPh>
    <phoneticPr fontId="3"/>
  </si>
  <si>
    <t>年</t>
    <rPh sb="0" eb="1">
      <t>ネン</t>
    </rPh>
    <phoneticPr fontId="3"/>
  </si>
  <si>
    <t>月</t>
    <rPh sb="0" eb="1">
      <t>ガツ</t>
    </rPh>
    <phoneticPr fontId="3"/>
  </si>
  <si>
    <t>石川県知事　　馳　　浩　　様</t>
    <rPh sb="0" eb="3">
      <t>イシカワケン</t>
    </rPh>
    <rPh sb="3" eb="5">
      <t>チジ</t>
    </rPh>
    <rPh sb="7" eb="8">
      <t>ハセ</t>
    </rPh>
    <rPh sb="10" eb="11">
      <t>ヒロシ</t>
    </rPh>
    <rPh sb="13" eb="14">
      <t>サマ</t>
    </rPh>
    <phoneticPr fontId="7"/>
  </si>
  <si>
    <t>　(添付書類)</t>
    <rPh sb="2" eb="4">
      <t>テンプ</t>
    </rPh>
    <rPh sb="4" eb="6">
      <t>ショルイ</t>
    </rPh>
    <phoneticPr fontId="7"/>
  </si>
  <si>
    <t>　石川県知事　　馳　　浩　　様</t>
    <rPh sb="1" eb="3">
      <t>イシカワ</t>
    </rPh>
    <rPh sb="3" eb="6">
      <t>ケンチジ</t>
    </rPh>
    <rPh sb="8" eb="9">
      <t>ハセ</t>
    </rPh>
    <rPh sb="11" eb="12">
      <t>ヒロシ</t>
    </rPh>
    <rPh sb="14" eb="15">
      <t>サマ</t>
    </rPh>
    <phoneticPr fontId="7"/>
  </si>
  <si>
    <t>（交付済額</t>
    <rPh sb="1" eb="3">
      <t>コウフ</t>
    </rPh>
    <rPh sb="3" eb="4">
      <t>ズ</t>
    </rPh>
    <rPh sb="4" eb="5">
      <t>ガク</t>
    </rPh>
    <phoneticPr fontId="7"/>
  </si>
  <si>
    <t>（口座名義)</t>
    <rPh sb="1" eb="3">
      <t>コウザ</t>
    </rPh>
    <rPh sb="3" eb="5">
      <t>メイギ</t>
    </rPh>
    <phoneticPr fontId="7"/>
  </si>
  <si>
    <t>法　人　名：</t>
    <rPh sb="0" eb="1">
      <t>ホウ</t>
    </rPh>
    <rPh sb="2" eb="3">
      <t>ヒト</t>
    </rPh>
    <rPh sb="4" eb="5">
      <t>ナ</t>
    </rPh>
    <phoneticPr fontId="7"/>
  </si>
  <si>
    <t>(</t>
    <phoneticPr fontId="3"/>
  </si>
  <si>
    <t>)</t>
    <phoneticPr fontId="3"/>
  </si>
  <si>
    <t>（様式１）</t>
    <rPh sb="1" eb="3">
      <t>ヨウシキ</t>
    </rPh>
    <phoneticPr fontId="3"/>
  </si>
  <si>
    <t>穴水町</t>
    <rPh sb="0" eb="2">
      <t>アナミズ</t>
    </rPh>
    <rPh sb="2" eb="3">
      <t>マチ</t>
    </rPh>
    <phoneticPr fontId="3"/>
  </si>
  <si>
    <t>月</t>
    <rPh sb="0" eb="1">
      <t>ツキ</t>
    </rPh>
    <phoneticPr fontId="3"/>
  </si>
  <si>
    <t>日</t>
    <rPh sb="0" eb="1">
      <t>ヒ</t>
    </rPh>
    <phoneticPr fontId="3"/>
  </si>
  <si>
    <t>（リスト）</t>
    <phoneticPr fontId="3"/>
  </si>
  <si>
    <t>下請け事業者がいる場合は、法人名及び住所</t>
    <phoneticPr fontId="3"/>
  </si>
  <si>
    <t>（</t>
    <phoneticPr fontId="3"/>
  </si>
  <si>
    <t>）</t>
    <phoneticPr fontId="3"/>
  </si>
  <si>
    <t>法人名：</t>
    <rPh sb="0" eb="3">
      <t>ホウジンメイ</t>
    </rPh>
    <phoneticPr fontId="3"/>
  </si>
  <si>
    <t>　</t>
    <phoneticPr fontId="3"/>
  </si>
  <si>
    <t>住　所：</t>
    <rPh sb="0" eb="1">
      <t>ジュウ</t>
    </rPh>
    <rPh sb="2" eb="3">
      <t>ショ</t>
    </rPh>
    <phoneticPr fontId="3"/>
  </si>
  <si>
    <t>宅）</t>
    <rPh sb="0" eb="1">
      <t>タク</t>
    </rPh>
    <phoneticPr fontId="3"/>
  </si>
  <si>
    <t>修繕工事を行った住宅の住所</t>
    <rPh sb="0" eb="2">
      <t>シュウゼン</t>
    </rPh>
    <rPh sb="2" eb="4">
      <t>コウジ</t>
    </rPh>
    <rPh sb="5" eb="6">
      <t>オコナ</t>
    </rPh>
    <rPh sb="8" eb="10">
      <t>ジュウタク</t>
    </rPh>
    <rPh sb="11" eb="13">
      <t>ジュウショ</t>
    </rPh>
    <phoneticPr fontId="3"/>
  </si>
  <si>
    <t>レ</t>
    <phoneticPr fontId="3"/>
  </si>
  <si>
    <t>申請者（下請け事業者を含む）は地元の事業者ではありません。</t>
    <phoneticPr fontId="3"/>
  </si>
  <si>
    <t>工事費は不当な価格ではありません。</t>
    <phoneticPr fontId="3"/>
  </si>
  <si>
    <t>申請内容に相違ありません。</t>
    <phoneticPr fontId="3"/>
  </si>
  <si>
    <t>号</t>
    <rPh sb="0" eb="1">
      <t>ゴウ</t>
    </rPh>
    <phoneticPr fontId="3"/>
  </si>
  <si>
    <t>により補助金の額の確定通知があった標記補助金</t>
    <rPh sb="3" eb="6">
      <t>ホジョキン</t>
    </rPh>
    <rPh sb="7" eb="8">
      <t>ガク</t>
    </rPh>
    <rPh sb="9" eb="11">
      <t>カクテイ</t>
    </rPh>
    <rPh sb="11" eb="13">
      <t>ツウチ</t>
    </rPh>
    <rPh sb="17" eb="19">
      <t>ヒョウキ</t>
    </rPh>
    <rPh sb="19" eb="22">
      <t>ホジョキン</t>
    </rPh>
    <phoneticPr fontId="3"/>
  </si>
  <si>
    <t>として、下記金額を交付されるよう石川県宅内配管修繕工事費補助金交付要綱の規定によ</t>
    <rPh sb="4" eb="6">
      <t>カキ</t>
    </rPh>
    <rPh sb="6" eb="8">
      <t>キンガク</t>
    </rPh>
    <rPh sb="9" eb="11">
      <t>コウフ</t>
    </rPh>
    <rPh sb="16" eb="18">
      <t>イシカワ</t>
    </rPh>
    <rPh sb="21" eb="23">
      <t>ハイカン</t>
    </rPh>
    <rPh sb="23" eb="25">
      <t>シュウゼン</t>
    </rPh>
    <rPh sb="25" eb="27">
      <t>コウジ</t>
    </rPh>
    <rPh sb="27" eb="28">
      <t>ヒ</t>
    </rPh>
    <rPh sb="28" eb="31">
      <t>ホジョキン</t>
    </rPh>
    <rPh sb="31" eb="33">
      <t>コウフ</t>
    </rPh>
    <rPh sb="33" eb="35">
      <t>ヨウコウ</t>
    </rPh>
    <rPh sb="36" eb="38">
      <t>キテイ</t>
    </rPh>
    <phoneticPr fontId="3"/>
  </si>
  <si>
    <t>り、請求いたします。</t>
    <phoneticPr fontId="3"/>
  </si>
  <si>
    <t>←日付及び番号は空欄でお願いします。</t>
    <rPh sb="1" eb="3">
      <t>ヒヅケ</t>
    </rPh>
    <rPh sb="3" eb="4">
      <t>オヨ</t>
    </rPh>
    <rPh sb="5" eb="7">
      <t>バンゴウ</t>
    </rPh>
    <rPh sb="8" eb="10">
      <t>クウラン</t>
    </rPh>
    <rPh sb="12" eb="13">
      <t>ネガ</t>
    </rPh>
    <phoneticPr fontId="3"/>
  </si>
  <si>
    <t>石川県財務</t>
    <rPh sb="0" eb="3">
      <t>イシカワケン</t>
    </rPh>
    <rPh sb="3" eb="5">
      <t>ザイム</t>
    </rPh>
    <phoneticPr fontId="24"/>
  </si>
  <si>
    <t>債 権 者 登 録 申 出 書</t>
    <rPh sb="0" eb="1">
      <t>サイ</t>
    </rPh>
    <rPh sb="2" eb="3">
      <t>ケン</t>
    </rPh>
    <rPh sb="4" eb="5">
      <t>シャ</t>
    </rPh>
    <rPh sb="6" eb="7">
      <t>ノボル</t>
    </rPh>
    <rPh sb="8" eb="9">
      <t>ロク</t>
    </rPh>
    <rPh sb="10" eb="11">
      <t>サル</t>
    </rPh>
    <rPh sb="12" eb="13">
      <t>デ</t>
    </rPh>
    <rPh sb="14" eb="15">
      <t>ショ</t>
    </rPh>
    <phoneticPr fontId="24"/>
  </si>
  <si>
    <t xml:space="preserve"> 石川県知事　様</t>
    <rPh sb="1" eb="4">
      <t>イシカワケン</t>
    </rPh>
    <rPh sb="4" eb="6">
      <t>チジ</t>
    </rPh>
    <rPh sb="7" eb="8">
      <t>サマ</t>
    </rPh>
    <phoneticPr fontId="24"/>
  </si>
  <si>
    <t>年</t>
    <rPh sb="0" eb="1">
      <t>ネン</t>
    </rPh>
    <phoneticPr fontId="24"/>
  </si>
  <si>
    <t>月</t>
    <rPh sb="0" eb="1">
      <t>ツキ</t>
    </rPh>
    <phoneticPr fontId="24"/>
  </si>
  <si>
    <t>日</t>
    <rPh sb="0" eb="1">
      <t>ヒ</t>
    </rPh>
    <phoneticPr fontId="24"/>
  </si>
  <si>
    <t>下記の方法により支払い願いたく申し出ます。</t>
    <rPh sb="0" eb="2">
      <t>カキ</t>
    </rPh>
    <rPh sb="3" eb="5">
      <t>ホウホウ</t>
    </rPh>
    <rPh sb="8" eb="10">
      <t>シハライ</t>
    </rPh>
    <rPh sb="11" eb="12">
      <t>ネガ</t>
    </rPh>
    <rPh sb="15" eb="16">
      <t>モウ</t>
    </rPh>
    <rPh sb="17" eb="18">
      <t>デ</t>
    </rPh>
    <phoneticPr fontId="2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</si>
  <si>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24"/>
  </si>
  <si>
    <t>債権者コード</t>
    <rPh sb="0" eb="3">
      <t>サイケンシャ</t>
    </rPh>
    <phoneticPr fontId="24"/>
  </si>
  <si>
    <t>新規</t>
    <rPh sb="0" eb="2">
      <t>シンキ</t>
    </rPh>
    <phoneticPr fontId="24"/>
  </si>
  <si>
    <t>変更</t>
    <rPh sb="0" eb="2">
      <t>ヘンコウ</t>
    </rPh>
    <phoneticPr fontId="24"/>
  </si>
  <si>
    <t>取消</t>
    <rPh sb="0" eb="2">
      <t>トリケシ</t>
    </rPh>
    <phoneticPr fontId="2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</si>
  <si>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24"/>
  </si>
  <si>
    <t>債　権　者</t>
    <rPh sb="0" eb="1">
      <t>サイ</t>
    </rPh>
    <rPh sb="2" eb="3">
      <t>ケン</t>
    </rPh>
    <rPh sb="4" eb="5">
      <t>シャ</t>
    </rPh>
    <phoneticPr fontId="24"/>
  </si>
  <si>
    <t>〒</t>
    <phoneticPr fontId="24"/>
  </si>
  <si>
    <t>－</t>
    <phoneticPr fontId="24"/>
  </si>
  <si>
    <t>電話番号</t>
    <rPh sb="0" eb="2">
      <t>デンワ</t>
    </rPh>
    <rPh sb="2" eb="4">
      <t>バンゴウ</t>
    </rPh>
    <phoneticPr fontId="24"/>
  </si>
  <si>
    <t>フリガナ</t>
    <phoneticPr fontId="24"/>
  </si>
  <si>
    <t>住　　所</t>
    <rPh sb="0" eb="1">
      <t>ジュウ</t>
    </rPh>
    <rPh sb="3" eb="4">
      <t>ショ</t>
    </rPh>
    <phoneticPr fontId="24"/>
  </si>
  <si>
    <t>住所コード</t>
    <rPh sb="0" eb="2">
      <t>ジュウショ</t>
    </rPh>
    <phoneticPr fontId="24"/>
  </si>
  <si>
    <t>氏名または
法人名称</t>
    <rPh sb="0" eb="1">
      <t>シ</t>
    </rPh>
    <rPh sb="1" eb="2">
      <t>メイ</t>
    </rPh>
    <rPh sb="6" eb="8">
      <t>ホウジン</t>
    </rPh>
    <rPh sb="8" eb="10">
      <t>メイショウ</t>
    </rPh>
    <phoneticPr fontId="24"/>
  </si>
  <si>
    <t>代表者職・
氏　名</t>
    <rPh sb="0" eb="3">
      <t>ダイヒョウシャ</t>
    </rPh>
    <rPh sb="3" eb="4">
      <t>ショク</t>
    </rPh>
    <rPh sb="6" eb="7">
      <t>シ</t>
    </rPh>
    <rPh sb="8" eb="9">
      <t>メイ</t>
    </rPh>
    <phoneticPr fontId="24"/>
  </si>
  <si>
    <t>担当者氏名</t>
    <rPh sb="0" eb="3">
      <t>タントウシャ</t>
    </rPh>
    <rPh sb="3" eb="5">
      <t>シメイ</t>
    </rPh>
    <phoneticPr fontId="24"/>
  </si>
  <si>
    <t>口座振替払</t>
    <rPh sb="0" eb="2">
      <t>コウザ</t>
    </rPh>
    <rPh sb="2" eb="4">
      <t>フリカエ</t>
    </rPh>
    <rPh sb="4" eb="5">
      <t>ハラ</t>
    </rPh>
    <phoneticPr fontId="24"/>
  </si>
  <si>
    <t>その他（　　　　　　　　　　　　　  　）</t>
    <rPh sb="1" eb="2">
      <t>タ</t>
    </rPh>
    <phoneticPr fontId="2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</si>
  <si>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24"/>
  </si>
  <si>
    <t>金融機関コード</t>
    <rPh sb="0" eb="2">
      <t>キンユウ</t>
    </rPh>
    <rPh sb="2" eb="4">
      <t>キカン</t>
    </rPh>
    <phoneticPr fontId="24"/>
  </si>
  <si>
    <t>金融機関名</t>
    <rPh sb="0" eb="2">
      <t>キンユウ</t>
    </rPh>
    <rPh sb="2" eb="4">
      <t>キカン</t>
    </rPh>
    <rPh sb="4" eb="5">
      <t>メイ</t>
    </rPh>
    <phoneticPr fontId="24"/>
  </si>
  <si>
    <t>店 舗 名</t>
    <rPh sb="0" eb="1">
      <t>ミセ</t>
    </rPh>
    <rPh sb="2" eb="3">
      <t>ホ</t>
    </rPh>
    <rPh sb="4" eb="5">
      <t>メイ</t>
    </rPh>
    <phoneticPr fontId="24"/>
  </si>
  <si>
    <t>銀行
金庫
組合</t>
    <rPh sb="0" eb="2">
      <t>ギンコウ</t>
    </rPh>
    <rPh sb="3" eb="5">
      <t>キンコ</t>
    </rPh>
    <rPh sb="6" eb="8">
      <t>クミアイ</t>
    </rPh>
    <phoneticPr fontId="24"/>
  </si>
  <si>
    <t>支　店
支　所
出張所</t>
    <rPh sb="0" eb="1">
      <t>シ</t>
    </rPh>
    <rPh sb="2" eb="3">
      <t>ミセ</t>
    </rPh>
    <rPh sb="4" eb="5">
      <t>シ</t>
    </rPh>
    <rPh sb="6" eb="7">
      <t>ショ</t>
    </rPh>
    <rPh sb="8" eb="10">
      <t>シュッチョウ</t>
    </rPh>
    <rPh sb="10" eb="11">
      <t>ショ</t>
    </rPh>
    <phoneticPr fontId="24"/>
  </si>
  <si>
    <t>普通預金</t>
    <rPh sb="0" eb="2">
      <t>フツウ</t>
    </rPh>
    <rPh sb="2" eb="4">
      <t>ヨキン</t>
    </rPh>
    <phoneticPr fontId="24"/>
  </si>
  <si>
    <t>当座預金</t>
    <rPh sb="0" eb="1">
      <t>トウザヨキン</t>
    </rPh>
    <phoneticPr fontId="24"/>
  </si>
  <si>
    <t>貯蓄預金</t>
    <rPh sb="0" eb="2">
      <t>チョチク</t>
    </rPh>
    <rPh sb="2" eb="4">
      <t>ヨキン</t>
    </rPh>
    <phoneticPr fontId="24"/>
  </si>
  <si>
    <t>その他</t>
    <rPh sb="0" eb="1">
      <t>タ</t>
    </rPh>
    <phoneticPr fontId="24"/>
  </si>
  <si>
    <t>口 座 番 号</t>
    <rPh sb="0" eb="1">
      <t>クチ</t>
    </rPh>
    <rPh sb="2" eb="3">
      <t>ザ</t>
    </rPh>
    <rPh sb="4" eb="5">
      <t>バン</t>
    </rPh>
    <rPh sb="6" eb="7">
      <t>ゴウ</t>
    </rPh>
    <phoneticPr fontId="2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</si>
  <si>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2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</si>
  <si>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24"/>
  </si>
  <si>
    <t>預 金 種 別</t>
    <rPh sb="0" eb="1">
      <t>アズカリ</t>
    </rPh>
    <rPh sb="2" eb="3">
      <t>キン</t>
    </rPh>
    <rPh sb="4" eb="5">
      <t>タネ</t>
    </rPh>
    <rPh sb="6" eb="7">
      <t>ベツ</t>
    </rPh>
    <phoneticPr fontId="24"/>
  </si>
  <si>
    <t>［お知らせ］振込時には通帳に「ｲｼｶﾜｹﾝ+支払所属名」と印字されます。振込についてご不明な点がございましたら、お手数ですが、直接、支払所属へお問い合わせください。
詳細は石川県ホームページ（http://www.pref.ishikawa.lg.jp/suitou/furikomi.html）でご確認ください。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5">
      <t>ショウサイ</t>
    </rPh>
    <rPh sb="86" eb="89">
      <t>イシカワケン</t>
    </rPh>
    <rPh sb="150" eb="152">
      <t>カクニン</t>
    </rPh>
    <phoneticPr fontId="24"/>
  </si>
  <si>
    <t>受付所属名</t>
    <rPh sb="0" eb="2">
      <t>ウケツケ</t>
    </rPh>
    <rPh sb="2" eb="5">
      <t>ショゾクメイ</t>
    </rPh>
    <phoneticPr fontId="24"/>
  </si>
  <si>
    <t>受付担当者名（TEL）</t>
    <rPh sb="0" eb="2">
      <t>ウケツケ</t>
    </rPh>
    <rPh sb="2" eb="5">
      <t>タントウシャ</t>
    </rPh>
    <rPh sb="5" eb="6">
      <t>メイ</t>
    </rPh>
    <phoneticPr fontId="24"/>
  </si>
  <si>
    <t>【受付所属記入】</t>
    <rPh sb="1" eb="3">
      <t>ウケツケ</t>
    </rPh>
    <rPh sb="3" eb="5">
      <t>ショゾク</t>
    </rPh>
    <rPh sb="5" eb="7">
      <t>キニュウ</t>
    </rPh>
    <phoneticPr fontId="24"/>
  </si>
  <si>
    <t>□オンライン(電子メール等) 　□紙(郵送または持参等)</t>
    <phoneticPr fontId="24"/>
  </si>
  <si>
    <t>申出書受付方法</t>
    <rPh sb="0" eb="3">
      <t>モウシデショ</t>
    </rPh>
    <rPh sb="3" eb="7">
      <t>ウケツケホウホウ</t>
    </rPh>
    <phoneticPr fontId="24"/>
  </si>
  <si>
    <t>※該当する受付方法の□欄に✓を記入</t>
    <rPh sb="1" eb="3">
      <t>ガイトウ</t>
    </rPh>
    <rPh sb="5" eb="7">
      <t>ウケツケ</t>
    </rPh>
    <rPh sb="7" eb="9">
      <t>ホウホウ</t>
    </rPh>
    <phoneticPr fontId="2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</si>
  <si>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2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</si>
  <si>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2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</si>
  <si>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2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</si>
  <si>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2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</si>
  <si>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24"/>
  </si>
  <si>
    <r>
      <t>口座名義人</t>
    </r>
    <r>
      <rPr>
        <b/>
        <sz val="9"/>
        <color theme="1"/>
        <rFont val="ＭＳ Ｐゴシック"/>
        <family val="3"/>
        <charset val="128"/>
      </rPr>
      <t>（カナ）</t>
    </r>
    <rPh sb="0" eb="2">
      <t>コウザ</t>
    </rPh>
    <rPh sb="2" eb="4">
      <t>メイギ</t>
    </rPh>
    <rPh sb="4" eb="5">
      <t>ニン</t>
    </rPh>
    <phoneticPr fontId="24"/>
  </si>
  <si>
    <r>
      <t>前金払</t>
    </r>
    <r>
      <rPr>
        <sz val="8"/>
        <color theme="1"/>
        <rFont val="ＭＳ Ｐゴシック"/>
        <family val="3"/>
        <charset val="128"/>
      </rPr>
      <t>の振込口座</t>
    </r>
    <rPh sb="0" eb="2">
      <t>マエキン</t>
    </rPh>
    <rPh sb="2" eb="3">
      <t>ハラ</t>
    </rPh>
    <rPh sb="4" eb="6">
      <t>フリコミ</t>
    </rPh>
    <rPh sb="6" eb="8">
      <t>コウザ</t>
    </rPh>
    <phoneticPr fontId="24"/>
  </si>
  <si>
    <t>―</t>
    <phoneticPr fontId="3"/>
  </si>
  <si>
    <t>（連絡先（TEL）</t>
    <phoneticPr fontId="3"/>
  </si>
  <si>
    <t>①</t>
    <phoneticPr fontId="3"/>
  </si>
  <si>
    <t>②</t>
    <phoneticPr fontId="3"/>
  </si>
  <si>
    <t>④</t>
    <phoneticPr fontId="3"/>
  </si>
  <si>
    <t>⑨</t>
    <phoneticPr fontId="3"/>
  </si>
  <si>
    <t>生活環境部環境政策課</t>
    <rPh sb="0" eb="5">
      <t>セイカツカンキョウブ</t>
    </rPh>
    <rPh sb="5" eb="10">
      <t>カンキョウセイサクカ</t>
    </rPh>
    <phoneticPr fontId="3"/>
  </si>
  <si>
    <t>書類の提出先</t>
    <rPh sb="0" eb="2">
      <t>ショルイ</t>
    </rPh>
    <rPh sb="3" eb="6">
      <t>テイシュツサキ</t>
    </rPh>
    <phoneticPr fontId="7"/>
  </si>
  <si>
    <t>状況</t>
    <rPh sb="0" eb="2">
      <t>ジョウキョウ</t>
    </rPh>
    <phoneticPr fontId="7"/>
  </si>
  <si>
    <t>提出物</t>
    <rPh sb="0" eb="3">
      <t>テイシュツブツ</t>
    </rPh>
    <phoneticPr fontId="7"/>
  </si>
  <si>
    <t>以下の様式・添付書類を作成し提出してください</t>
    <rPh sb="0" eb="2">
      <t>イカ</t>
    </rPh>
    <rPh sb="3" eb="5">
      <t>ヨウシキ</t>
    </rPh>
    <rPh sb="6" eb="10">
      <t>テンプショルイ</t>
    </rPh>
    <rPh sb="11" eb="13">
      <t>サクセイ</t>
    </rPh>
    <rPh sb="14" eb="16">
      <t>テイシュツ</t>
    </rPh>
    <phoneticPr fontId="7"/>
  </si>
  <si>
    <t>石川県宅内配管修繕工事費補助金</t>
    <rPh sb="0" eb="2">
      <t>イシカワ</t>
    </rPh>
    <rPh sb="2" eb="3">
      <t>ケン</t>
    </rPh>
    <rPh sb="3" eb="4">
      <t>タク</t>
    </rPh>
    <rPh sb="4" eb="5">
      <t>ナイ</t>
    </rPh>
    <rPh sb="5" eb="7">
      <t>ハイカン</t>
    </rPh>
    <rPh sb="7" eb="9">
      <t>シュウゼン</t>
    </rPh>
    <rPh sb="9" eb="11">
      <t>コウジ</t>
    </rPh>
    <rPh sb="11" eb="12">
      <t>ヒ</t>
    </rPh>
    <rPh sb="12" eb="15">
      <t>ホジョキン</t>
    </rPh>
    <phoneticPr fontId="7"/>
  </si>
  <si>
    <t>※原則、メールにてご提出ください。</t>
    <phoneticPr fontId="7"/>
  </si>
  <si>
    <t>（誓約書）</t>
  </si>
  <si>
    <t>補助金を交付申請する</t>
    <phoneticPr fontId="7"/>
  </si>
  <si>
    <t>宅名</t>
    <rPh sb="0" eb="1">
      <t>タク</t>
    </rPh>
    <rPh sb="1" eb="2">
      <t>メイ</t>
    </rPh>
    <phoneticPr fontId="3"/>
  </si>
  <si>
    <t>出張区分</t>
    <rPh sb="0" eb="4">
      <t>シュッチョウクブン</t>
    </rPh>
    <phoneticPr fontId="3"/>
  </si>
  <si>
    <t>単価</t>
    <rPh sb="0" eb="2">
      <t>タンカ</t>
    </rPh>
    <phoneticPr fontId="2"/>
  </si>
  <si>
    <t>申請年月日</t>
    <rPh sb="0" eb="2">
      <t>シンセイ</t>
    </rPh>
    <rPh sb="2" eb="5">
      <t>ネンガッピ</t>
    </rPh>
    <phoneticPr fontId="3"/>
  </si>
  <si>
    <t>郵便番号</t>
    <rPh sb="0" eb="4">
      <t>ユウビンバンゴウ</t>
    </rPh>
    <phoneticPr fontId="3"/>
  </si>
  <si>
    <t>住所</t>
    <rPh sb="0" eb="2">
      <t>ジュウショ</t>
    </rPh>
    <phoneticPr fontId="3"/>
  </si>
  <si>
    <t>事業者名</t>
    <rPh sb="0" eb="3">
      <t>ジギョウシャ</t>
    </rPh>
    <rPh sb="3" eb="4">
      <t>メイ</t>
    </rPh>
    <phoneticPr fontId="3"/>
  </si>
  <si>
    <t>代表者名</t>
    <rPh sb="0" eb="4">
      <t>ダイヒョウシャメイ</t>
    </rPh>
    <phoneticPr fontId="3"/>
  </si>
  <si>
    <t>見積調査（円）</t>
    <rPh sb="0" eb="2">
      <t>ミツモリ</t>
    </rPh>
    <rPh sb="2" eb="4">
      <t>チョウサ</t>
    </rPh>
    <rPh sb="5" eb="6">
      <t>エン</t>
    </rPh>
    <phoneticPr fontId="3"/>
  </si>
  <si>
    <t>修繕工事（円）</t>
    <rPh sb="0" eb="4">
      <t>シュウゼンコウジ</t>
    </rPh>
    <rPh sb="5" eb="6">
      <t>エン</t>
    </rPh>
    <phoneticPr fontId="3"/>
  </si>
  <si>
    <t>合計（円）</t>
    <rPh sb="0" eb="2">
      <t>ゴウケイ</t>
    </rPh>
    <rPh sb="3" eb="4">
      <t>エン</t>
    </rPh>
    <phoneticPr fontId="3"/>
  </si>
  <si>
    <t>日</t>
  </si>
  <si>
    <t>転記シート</t>
    <rPh sb="0" eb="2">
      <t>テンキ</t>
    </rPh>
    <phoneticPr fontId="3"/>
  </si>
  <si>
    <t>役職名</t>
    <rPh sb="0" eb="3">
      <t>ヤクショクメイ</t>
    </rPh>
    <phoneticPr fontId="3"/>
  </si>
  <si>
    <t>宅</t>
    <rPh sb="0" eb="1">
      <t>タク</t>
    </rPh>
    <phoneticPr fontId="3"/>
  </si>
  <si>
    <t>見積出張（提示）を行った住宅の住所</t>
    <rPh sb="0" eb="2">
      <t>ミツモリ</t>
    </rPh>
    <rPh sb="2" eb="4">
      <t>シュッチョウ</t>
    </rPh>
    <rPh sb="5" eb="7">
      <t>テイジ</t>
    </rPh>
    <rPh sb="9" eb="10">
      <t>オコナ</t>
    </rPh>
    <rPh sb="12" eb="14">
      <t>ジュウタク</t>
    </rPh>
    <rPh sb="15" eb="17">
      <t>ジュウショ</t>
    </rPh>
    <phoneticPr fontId="3"/>
  </si>
  <si>
    <t>１）見積出張（提示）費</t>
    <rPh sb="2" eb="4">
      <t>ミツモリ</t>
    </rPh>
    <rPh sb="4" eb="6">
      <t>シュッチョウ</t>
    </rPh>
    <rPh sb="7" eb="9">
      <t>テイジ</t>
    </rPh>
    <rPh sb="10" eb="11">
      <t>ヒ</t>
    </rPh>
    <phoneticPr fontId="3"/>
  </si>
  <si>
    <t>見積調査</t>
    <rPh sb="0" eb="2">
      <t>ミツモリ</t>
    </rPh>
    <rPh sb="2" eb="4">
      <t>チョウサ</t>
    </rPh>
    <phoneticPr fontId="3"/>
  </si>
  <si>
    <t>見積提示</t>
    <rPh sb="0" eb="2">
      <t>ミツモリ</t>
    </rPh>
    <rPh sb="2" eb="4">
      <t>テイジ</t>
    </rPh>
    <phoneticPr fontId="3"/>
  </si>
  <si>
    <t>～</t>
    <phoneticPr fontId="3"/>
  </si>
  <si>
    <t>標記補助金を申請するにあたり、当該補助金に係る対象経費を重複して発注者等から受け取っていません。また、他の補助金の交付対象となる経費について、重複して申請していません。</t>
    <rPh sb="35" eb="36">
      <t>トウ</t>
    </rPh>
    <rPh sb="57" eb="59">
      <t>コウフ</t>
    </rPh>
    <phoneticPr fontId="3"/>
  </si>
  <si>
    <t>haikan-hojo@pref.ishikawa.lg.jp</t>
    <phoneticPr fontId="7"/>
  </si>
  <si>
    <t>◆出張一覧表</t>
    <rPh sb="1" eb="3">
      <t>シュッチョウ</t>
    </rPh>
    <rPh sb="3" eb="5">
      <t>イチラン</t>
    </rPh>
    <rPh sb="5" eb="6">
      <t>ヒョウ</t>
    </rPh>
    <phoneticPr fontId="3"/>
  </si>
  <si>
    <t>★燃料費単価一覧表（片道）</t>
    <rPh sb="1" eb="4">
      <t>ネンリョウヒ</t>
    </rPh>
    <rPh sb="4" eb="6">
      <t>タンカ</t>
    </rPh>
    <rPh sb="6" eb="8">
      <t>イチラン</t>
    </rPh>
    <rPh sb="8" eb="9">
      <t>ヒョウ</t>
    </rPh>
    <rPh sb="10" eb="12">
      <t>カタミチ</t>
    </rPh>
    <phoneticPr fontId="3"/>
  </si>
  <si>
    <t>出張先（市町名）</t>
    <rPh sb="0" eb="3">
      <t>シュッチョウサキ</t>
    </rPh>
    <rPh sb="4" eb="7">
      <t>シマチメイ</t>
    </rPh>
    <phoneticPr fontId="3"/>
  </si>
  <si>
    <t>出張先（地番）</t>
    <rPh sb="0" eb="3">
      <t>シュッチョウサキ</t>
    </rPh>
    <rPh sb="4" eb="6">
      <t>チバン</t>
    </rPh>
    <phoneticPr fontId="3"/>
  </si>
  <si>
    <t>総括表（石川県宅内配管修繕工事費補助金交付申請書兼実績報告書）</t>
    <rPh sb="0" eb="3">
      <t>ソウカツヒョウ</t>
    </rPh>
    <phoneticPr fontId="7"/>
  </si>
  <si>
    <t>出張一覧表</t>
    <rPh sb="0" eb="2">
      <t>シュッチョウ</t>
    </rPh>
    <rPh sb="2" eb="5">
      <t>イチランヒョウ</t>
    </rPh>
    <phoneticPr fontId="3"/>
  </si>
  <si>
    <t>精算請求書</t>
    <phoneticPr fontId="3"/>
  </si>
  <si>
    <t>債権者登録申出書</t>
    <rPh sb="0" eb="3">
      <t>サイケンシャ</t>
    </rPh>
    <rPh sb="3" eb="5">
      <t>トウロク</t>
    </rPh>
    <rPh sb="5" eb="8">
      <t>モウシデショ</t>
    </rPh>
    <phoneticPr fontId="7"/>
  </si>
  <si>
    <t>←日付は空欄でお願いします。</t>
    <phoneticPr fontId="3"/>
  </si>
  <si>
    <t xml:space="preserve">令和　　年　　月　　日 </t>
    <rPh sb="0" eb="2">
      <t>レイワ</t>
    </rPh>
    <rPh sb="4" eb="5">
      <t>ネン</t>
    </rPh>
    <rPh sb="7" eb="8">
      <t>ガツ</t>
    </rPh>
    <rPh sb="10" eb="11">
      <t>ニチ</t>
    </rPh>
    <phoneticPr fontId="3"/>
  </si>
  <si>
    <t>◆補助額算出シート</t>
    <rPh sb="1" eb="3">
      <t>ホジョ</t>
    </rPh>
    <rPh sb="3" eb="4">
      <t>ガク</t>
    </rPh>
    <rPh sb="4" eb="6">
      <t>サンシュツ</t>
    </rPh>
    <phoneticPr fontId="3"/>
  </si>
  <si>
    <t>延人数</t>
    <rPh sb="0" eb="1">
      <t>ノ</t>
    </rPh>
    <rPh sb="1" eb="3">
      <t>ニンズウ</t>
    </rPh>
    <phoneticPr fontId="3"/>
  </si>
  <si>
    <t>最大車両台数</t>
    <rPh sb="0" eb="2">
      <t>サイダイ</t>
    </rPh>
    <rPh sb="2" eb="4">
      <t>シャリョウ</t>
    </rPh>
    <rPh sb="4" eb="6">
      <t>ダイスウ</t>
    </rPh>
    <phoneticPr fontId="3"/>
  </si>
  <si>
    <t>出張先市町</t>
    <rPh sb="0" eb="3">
      <t>シュッチョウサキ</t>
    </rPh>
    <rPh sb="3" eb="5">
      <t>シマチ</t>
    </rPh>
    <phoneticPr fontId="3"/>
  </si>
  <si>
    <t>合計</t>
    <rPh sb="0" eb="2">
      <t>ゴウケイ</t>
    </rPh>
    <phoneticPr fontId="3"/>
  </si>
  <si>
    <t>見積調査＋見積提示</t>
    <phoneticPr fontId="3"/>
  </si>
  <si>
    <t>修繕工事</t>
    <phoneticPr fontId="3"/>
  </si>
  <si>
    <t>補助額算定シート</t>
    <rPh sb="0" eb="3">
      <t>ホジョガク</t>
    </rPh>
    <rPh sb="3" eb="5">
      <t>サンテイ</t>
    </rPh>
    <phoneticPr fontId="3"/>
  </si>
  <si>
    <t>実人数</t>
    <rPh sb="0" eb="1">
      <t>ジツ</t>
    </rPh>
    <rPh sb="1" eb="3">
      <t>ニンズウ</t>
    </rPh>
    <phoneticPr fontId="3"/>
  </si>
  <si>
    <t>県</t>
    <rPh sb="0" eb="1">
      <t>ケン</t>
    </rPh>
    <phoneticPr fontId="3"/>
  </si>
  <si>
    <t>福井県</t>
    <rPh sb="0" eb="3">
      <t>フクイケン</t>
    </rPh>
    <phoneticPr fontId="3"/>
  </si>
  <si>
    <t>福井市</t>
    <rPh sb="0" eb="3">
      <t>フクイシ</t>
    </rPh>
    <phoneticPr fontId="3"/>
  </si>
  <si>
    <t>敦賀市</t>
    <rPh sb="0" eb="3">
      <t>ツルガシ</t>
    </rPh>
    <phoneticPr fontId="3"/>
  </si>
  <si>
    <t>小浜市</t>
    <rPh sb="0" eb="2">
      <t>オバマ</t>
    </rPh>
    <rPh sb="2" eb="3">
      <t>シ</t>
    </rPh>
    <phoneticPr fontId="3"/>
  </si>
  <si>
    <t>大野市</t>
    <rPh sb="0" eb="3">
      <t>オオノシ</t>
    </rPh>
    <phoneticPr fontId="3"/>
  </si>
  <si>
    <t>勝山市</t>
    <rPh sb="0" eb="3">
      <t>カツヤマシ</t>
    </rPh>
    <phoneticPr fontId="3"/>
  </si>
  <si>
    <t>鯖江市</t>
    <rPh sb="0" eb="3">
      <t>サバエシ</t>
    </rPh>
    <phoneticPr fontId="3"/>
  </si>
  <si>
    <t>あわら市</t>
    <rPh sb="3" eb="4">
      <t>シ</t>
    </rPh>
    <phoneticPr fontId="3"/>
  </si>
  <si>
    <t>越前市</t>
    <rPh sb="0" eb="3">
      <t>エチゼンシ</t>
    </rPh>
    <phoneticPr fontId="3"/>
  </si>
  <si>
    <t>坂井市</t>
    <rPh sb="0" eb="2">
      <t>サカイ</t>
    </rPh>
    <rPh sb="2" eb="3">
      <t>シ</t>
    </rPh>
    <phoneticPr fontId="3"/>
  </si>
  <si>
    <t>永平寺町</t>
    <rPh sb="0" eb="4">
      <t>エイヘイジマチ</t>
    </rPh>
    <phoneticPr fontId="3"/>
  </si>
  <si>
    <t>池田町</t>
    <rPh sb="0" eb="3">
      <t>イケダマチ</t>
    </rPh>
    <phoneticPr fontId="3"/>
  </si>
  <si>
    <t>南越前町</t>
    <rPh sb="0" eb="4">
      <t>ミナミエチゼンマチ</t>
    </rPh>
    <phoneticPr fontId="3"/>
  </si>
  <si>
    <t>若狭町</t>
    <rPh sb="0" eb="2">
      <t>ワカサ</t>
    </rPh>
    <rPh sb="2" eb="3">
      <t>マチ</t>
    </rPh>
    <phoneticPr fontId="3"/>
  </si>
  <si>
    <t>美浜町</t>
    <rPh sb="0" eb="2">
      <t>ミハマ</t>
    </rPh>
    <rPh sb="2" eb="3">
      <t>チョウ</t>
    </rPh>
    <phoneticPr fontId="3"/>
  </si>
  <si>
    <t>高浜町</t>
    <rPh sb="0" eb="2">
      <t>タカハマ</t>
    </rPh>
    <rPh sb="2" eb="3">
      <t>マチ</t>
    </rPh>
    <phoneticPr fontId="3"/>
  </si>
  <si>
    <t>おおい町</t>
    <rPh sb="3" eb="4">
      <t>マチ</t>
    </rPh>
    <phoneticPr fontId="3"/>
  </si>
  <si>
    <t>越前町</t>
    <rPh sb="0" eb="3">
      <t>エチゼンマチ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</si>
</sst>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
    <numFmt numFmtId="180" formatCode="##,##0"/>
  </numFmts>
  <fonts count="56">
    <font>
      <sz val="11"/>
      <color theme="1"/>
      <name val="Yu Gothic"/>
      <family val="2"/>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b/>
      <sz val="16"/>
      <color theme="1"/>
      <name val="ＭＳ 明朝"/>
      <family val="1"/>
      <charset val="128"/>
    </font>
    <font>
      <sz val="16"/>
      <name val="ＭＳ 明朝"/>
      <family val="1"/>
      <charset val="128"/>
    </font>
    <font>
      <b/>
      <sz val="18"/>
      <color theme="1"/>
      <name val="ＭＳ 明朝"/>
      <family val="1"/>
      <charset val="128"/>
    </font>
    <font>
      <sz val="15"/>
      <color theme="1"/>
      <name val="ＭＳ 明朝"/>
      <family val="1"/>
      <charset val="128"/>
    </font>
    <font>
      <b/>
      <sz val="11"/>
      <color theme="1"/>
      <name val="ＭＳ 明朝"/>
      <family val="1"/>
      <charset val="128"/>
    </font>
    <font>
      <sz val="11"/>
      <name val="ＭＳ 明朝"/>
      <family val="1"/>
      <charset val="128"/>
    </font>
    <font>
      <sz val="14"/>
      <name val="ＭＳ 明朝"/>
      <family val="1"/>
      <charset val="128"/>
    </font>
    <font>
      <sz val="14"/>
      <color theme="1"/>
      <name val="Yu Gothic"/>
      <family val="2"/>
      <scheme val="minor"/>
    </font>
    <font>
      <b/>
      <sz val="14"/>
      <color rgb="FFFF0000"/>
      <name val="ＭＳ 明朝"/>
      <family val="1"/>
      <charset val="128"/>
    </font>
    <font>
      <b/>
      <sz val="14"/>
      <color theme="1"/>
      <name val="ＭＳ 明朝"/>
      <family val="1"/>
      <charset val="128"/>
    </font>
    <font>
      <sz val="14"/>
      <color rgb="FFFF0000"/>
      <name val="ＭＳ 明朝"/>
      <family val="1"/>
      <charset val="128"/>
    </font>
    <font>
      <b/>
      <sz val="11"/>
      <color theme="1"/>
      <name val="Yu Gothic"/>
      <family val="2"/>
      <scheme val="minor"/>
    </font>
    <font>
      <sz val="16"/>
      <color theme="1"/>
      <name val="Yu Gothic"/>
      <family val="2"/>
      <scheme val="minor"/>
    </font>
    <font>
      <sz val="16"/>
      <color theme="4" tint="0.79998168889431442"/>
      <name val="ＭＳ 明朝"/>
      <family val="1"/>
      <charset val="128"/>
    </font>
    <font>
      <sz val="6"/>
      <name val="Yu Gothic"/>
      <family val="2"/>
      <charset val="128"/>
      <scheme val="minor"/>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u/>
      <sz val="11"/>
      <color theme="10"/>
      <name val="Yu Gothic"/>
      <family val="2"/>
      <scheme val="minor"/>
    </font>
    <font>
      <sz val="11"/>
      <name val="ＭＳ ゴシック"/>
      <family val="3"/>
      <charset val="128"/>
    </font>
    <font>
      <b/>
      <sz val="11"/>
      <color rgb="FFFF0000"/>
      <name val="ＭＳ ゴシック"/>
      <family val="3"/>
      <charset val="128"/>
    </font>
    <font>
      <sz val="18"/>
      <name val="ＭＳ ゴシック"/>
      <family val="3"/>
      <charset val="128"/>
    </font>
    <font>
      <sz val="12"/>
      <name val="ＭＳ ゴシック"/>
      <family val="3"/>
      <charset val="128"/>
    </font>
    <font>
      <b/>
      <sz val="18"/>
      <color rgb="FFFF0000"/>
      <name val="ＭＳ ゴシック"/>
      <family val="3"/>
      <charset val="128"/>
    </font>
    <font>
      <sz val="16"/>
      <name val="ＭＳ ゴシック"/>
      <family val="3"/>
      <charset val="128"/>
    </font>
    <font>
      <b/>
      <sz val="18"/>
      <name val="ＭＳ ゴシック"/>
      <family val="3"/>
      <charset val="128"/>
    </font>
    <font>
      <u/>
      <sz val="22"/>
      <name val="ＭＳ ゴシック"/>
      <family val="3"/>
      <charset val="128"/>
    </font>
    <font>
      <sz val="16"/>
      <color theme="1"/>
      <name val="ＭＳ ゴシック"/>
      <family val="3"/>
      <charset val="128"/>
    </font>
    <font>
      <b/>
      <sz val="22"/>
      <color theme="1"/>
      <name val="ＭＳ 明朝"/>
      <family val="1"/>
      <charset val="128"/>
    </font>
    <font>
      <sz val="22"/>
      <color theme="1"/>
      <name val="Yu Gothic"/>
      <family val="2"/>
      <scheme val="minor"/>
    </font>
    <font>
      <sz val="18"/>
      <color theme="1"/>
      <name val="ＭＳ 明朝"/>
      <family val="1"/>
      <charset val="128"/>
    </font>
    <font>
      <sz val="18"/>
      <color theme="1"/>
      <name val="Yu Gothic"/>
      <family val="2"/>
      <scheme val="minor"/>
    </font>
    <font>
      <sz val="22"/>
      <color theme="1"/>
      <name val="ＭＳ 明朝"/>
      <family val="1"/>
      <charset val="128"/>
    </font>
    <font>
      <sz val="9"/>
      <color indexed="81"/>
      <name val="MS P ゴシック"/>
      <family val="3"/>
      <charset val="128"/>
    </font>
    <font>
      <sz val="16"/>
      <color indexed="81"/>
      <name val="ＭＳ 明朝"/>
      <family val="1"/>
      <charset val="128"/>
    </font>
    <font>
      <sz val="13"/>
      <color theme="1"/>
      <name val="ＭＳ ゴシック"/>
      <family val="3"/>
      <charset val="128"/>
    </font>
    <font>
      <sz val="13"/>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37" fillId="0" borderId="0" applyNumberFormat="0" applyFill="0" applyBorder="0" applyAlignment="0" applyProtection="0"/>
  </cellStyleXfs>
  <cellXfs count="641">
    <xf numFmtId="0" fontId="0" fillId="0" borderId="0" xfId="0"/>
    <xf numFmtId="0" fontId="4" fillId="0" borderId="0" xfId="0" applyFont="1"/>
    <xf numFmtId="0" fontId="5" fillId="0" borderId="0" xfId="0" applyFont="1" applyAlignment="1">
      <alignment horizontal="center"/>
    </xf>
    <xf numFmtId="0" fontId="8" fillId="0" borderId="0" xfId="0" applyFont="1"/>
    <xf numFmtId="0" fontId="8" fillId="0" borderId="0" xfId="0" applyFont="1" applyBorder="1"/>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6" fillId="0" borderId="0" xfId="0" applyFont="1" applyAlignment="1">
      <alignment horizontal="right" vertical="center"/>
    </xf>
    <xf numFmtId="0" fontId="6" fillId="0" borderId="0" xfId="0" applyFont="1"/>
    <xf numFmtId="0" fontId="6" fillId="0" borderId="0" xfId="0" applyFont="1" applyAlignment="1">
      <alignment horizontal="center" vertical="center" shrinkToFit="1"/>
    </xf>
    <xf numFmtId="177" fontId="6"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8" fillId="0" borderId="0" xfId="0" applyFont="1" applyAlignment="1">
      <alignment vertical="center"/>
    </xf>
    <xf numFmtId="0" fontId="11" fillId="0" borderId="0" xfId="0" applyFont="1" applyAlignment="1" applyProtection="1">
      <alignment vertical="center"/>
      <protection hidden="1"/>
    </xf>
    <xf numFmtId="0" fontId="9"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Alignment="1">
      <alignment horizontal="center" vertical="center"/>
    </xf>
    <xf numFmtId="0" fontId="16" fillId="0" borderId="0" xfId="0" applyFont="1" applyAlignment="1">
      <alignment vertical="center"/>
    </xf>
    <xf numFmtId="0" fontId="5" fillId="0" borderId="0" xfId="0" applyFont="1" applyFill="1" applyAlignment="1">
      <alignment vertical="center"/>
    </xf>
    <xf numFmtId="178" fontId="5" fillId="0" borderId="0" xfId="0" applyNumberFormat="1" applyFont="1" applyFill="1" applyAlignment="1" applyProtection="1">
      <alignment horizontal="left" vertical="center" shrinkToFit="1"/>
      <protection locked="0"/>
    </xf>
    <xf numFmtId="0" fontId="17" fillId="0" borderId="0" xfId="0" applyFont="1" applyAlignment="1">
      <alignment horizontal="left" vertical="center" shrinkToFi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Border="1"/>
    <xf numFmtId="0" fontId="12" fillId="0" borderId="0" xfId="0" applyFont="1" applyAlignment="1">
      <alignment horizontal="center" vertical="center"/>
    </xf>
    <xf numFmtId="0" fontId="6" fillId="0" borderId="0" xfId="0" applyFont="1" applyAlignment="1">
      <alignment vertical="center"/>
    </xf>
    <xf numFmtId="0" fontId="6" fillId="0" borderId="13" xfId="0" applyFont="1" applyBorder="1" applyAlignment="1">
      <alignment horizontal="left" vertical="center"/>
    </xf>
    <xf numFmtId="0" fontId="11" fillId="0" borderId="0" xfId="0" applyFont="1" applyAlignment="1">
      <alignment vertical="center"/>
    </xf>
    <xf numFmtId="0" fontId="11"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right" vertical="center"/>
    </xf>
    <xf numFmtId="38" fontId="6" fillId="0" borderId="0" xfId="1"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xf>
    <xf numFmtId="177" fontId="6" fillId="0" borderId="0" xfId="0" applyNumberFormat="1" applyFont="1" applyAlignment="1">
      <alignment vertical="center"/>
    </xf>
    <xf numFmtId="0" fontId="6" fillId="0" borderId="0" xfId="0" applyFont="1" applyAlignment="1">
      <alignment vertical="center"/>
    </xf>
    <xf numFmtId="0" fontId="10"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6" fillId="3" borderId="0" xfId="0" applyFont="1" applyFill="1" applyAlignment="1">
      <alignment horizontal="left" vertical="center"/>
    </xf>
    <xf numFmtId="0" fontId="0" fillId="0" borderId="0" xfId="0" applyAlignment="1">
      <alignment horizontal="right" vertical="center"/>
    </xf>
    <xf numFmtId="0" fontId="6" fillId="0" borderId="0" xfId="0" applyFont="1" applyAlignment="1">
      <alignment vertical="center"/>
    </xf>
    <xf numFmtId="0" fontId="8" fillId="0" borderId="0" xfId="0" applyFont="1" applyAlignment="1">
      <alignment wrapText="1"/>
    </xf>
    <xf numFmtId="0" fontId="0" fillId="0" borderId="0" xfId="0" applyAlignment="1"/>
    <xf numFmtId="0" fontId="8" fillId="0" borderId="0" xfId="0" applyFont="1" applyAlignment="1"/>
    <xf numFmtId="0" fontId="6" fillId="0" borderId="0" xfId="0" applyFont="1" applyAlignment="1">
      <alignment vertical="center"/>
    </xf>
    <xf numFmtId="0" fontId="6" fillId="3" borderId="21" xfId="0" applyFont="1" applyFill="1" applyBorder="1" applyAlignment="1" applyProtection="1">
      <alignment vertical="top" wrapText="1"/>
      <protection locked="0"/>
    </xf>
    <xf numFmtId="0" fontId="12"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distributed" vertical="center"/>
    </xf>
    <xf numFmtId="0" fontId="1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27" fillId="0" borderId="0" xfId="0" applyNumberFormat="1" applyFont="1" applyAlignment="1">
      <alignment vertical="center"/>
    </xf>
    <xf numFmtId="0" fontId="26"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Alignment="1">
      <alignment vertical="center"/>
    </xf>
    <xf numFmtId="0" fontId="31" fillId="0" borderId="0" xfId="0" applyNumberFormat="1" applyFont="1" applyAlignment="1">
      <alignment vertical="top"/>
    </xf>
    <xf numFmtId="0" fontId="25" fillId="0" borderId="0" xfId="0" applyNumberFormat="1" applyFont="1"/>
    <xf numFmtId="0" fontId="28" fillId="0" borderId="36" xfId="0" applyNumberFormat="1" applyFont="1" applyBorder="1" applyAlignment="1">
      <alignment vertical="center"/>
    </xf>
    <xf numFmtId="0" fontId="28" fillId="0" borderId="37" xfId="0" applyNumberFormat="1" applyFont="1" applyBorder="1" applyAlignment="1">
      <alignment vertical="center"/>
    </xf>
    <xf numFmtId="0" fontId="30" fillId="0" borderId="35" xfId="0" applyNumberFormat="1" applyFont="1" applyBorder="1" applyAlignment="1">
      <alignment horizontal="center" vertical="center"/>
    </xf>
    <xf numFmtId="0" fontId="30" fillId="0" borderId="38" xfId="0" applyNumberFormat="1" applyFont="1" applyBorder="1" applyAlignment="1">
      <alignment horizontal="center" vertical="center"/>
    </xf>
    <xf numFmtId="0" fontId="30" fillId="0" borderId="39" xfId="0" applyNumberFormat="1" applyFont="1" applyBorder="1" applyAlignment="1">
      <alignment horizontal="center" vertical="center"/>
    </xf>
    <xf numFmtId="0" fontId="27" fillId="0" borderId="14" xfId="0" applyNumberFormat="1" applyFont="1" applyBorder="1" applyAlignment="1">
      <alignment vertical="center"/>
    </xf>
    <xf numFmtId="0" fontId="27" fillId="0" borderId="13" xfId="0" applyNumberFormat="1" applyFont="1" applyBorder="1" applyAlignment="1">
      <alignment vertical="center"/>
    </xf>
    <xf numFmtId="0" fontId="27" fillId="0" borderId="16" xfId="0" applyNumberFormat="1" applyFont="1" applyBorder="1" applyAlignment="1">
      <alignment vertical="center"/>
    </xf>
    <xf numFmtId="0" fontId="33" fillId="0" borderId="18" xfId="0" applyNumberFormat="1" applyFont="1" applyBorder="1" applyAlignment="1">
      <alignment horizontal="center" vertical="center"/>
    </xf>
    <xf numFmtId="0" fontId="25" fillId="5" borderId="0" xfId="0" applyNumberFormat="1" applyFont="1" applyFill="1" applyAlignment="1">
      <alignment horizontal="center" vertical="center"/>
    </xf>
    <xf numFmtId="0" fontId="25" fillId="5" borderId="7" xfId="0" applyNumberFormat="1" applyFont="1" applyFill="1" applyBorder="1" applyAlignment="1">
      <alignment horizontal="center" vertical="center"/>
    </xf>
    <xf numFmtId="0" fontId="30" fillId="0" borderId="58" xfId="0" applyNumberFormat="1" applyFont="1" applyBorder="1" applyAlignment="1">
      <alignment horizontal="center" vertical="center"/>
    </xf>
    <xf numFmtId="0" fontId="30" fillId="0" borderId="59" xfId="0" applyNumberFormat="1" applyFont="1" applyBorder="1" applyAlignment="1">
      <alignment horizontal="center" vertical="center"/>
    </xf>
    <xf numFmtId="0" fontId="27" fillId="0" borderId="0" xfId="0" applyNumberFormat="1" applyFont="1" applyAlignment="1">
      <alignment horizontal="center" vertical="center"/>
    </xf>
    <xf numFmtId="0" fontId="25" fillId="0" borderId="0" xfId="0" applyNumberFormat="1" applyFont="1" applyAlignment="1">
      <alignment horizontal="center" vertical="center"/>
    </xf>
    <xf numFmtId="0" fontId="25" fillId="0" borderId="15" xfId="0" applyNumberFormat="1" applyFont="1" applyBorder="1" applyAlignment="1">
      <alignment horizontal="center" vertical="center"/>
    </xf>
    <xf numFmtId="0" fontId="28" fillId="0" borderId="65" xfId="0" applyNumberFormat="1" applyFont="1" applyBorder="1" applyAlignment="1">
      <alignment horizontal="left" vertical="center"/>
    </xf>
    <xf numFmtId="0" fontId="28" fillId="0" borderId="66" xfId="0" quotePrefix="1" applyNumberFormat="1" applyFont="1" applyBorder="1" applyAlignment="1">
      <alignment horizontal="left" vertical="center"/>
    </xf>
    <xf numFmtId="0" fontId="28" fillId="0" borderId="66" xfId="0" applyNumberFormat="1" applyFont="1" applyBorder="1" applyAlignment="1">
      <alignment horizontal="left" vertical="center"/>
    </xf>
    <xf numFmtId="0" fontId="28" fillId="0" borderId="66" xfId="0" applyNumberFormat="1" applyFont="1" applyBorder="1" applyAlignment="1">
      <alignment horizontal="right" vertical="center"/>
    </xf>
    <xf numFmtId="0" fontId="32" fillId="0" borderId="66" xfId="0" applyNumberFormat="1" applyFont="1" applyBorder="1" applyAlignment="1">
      <alignment horizontal="left" vertical="center"/>
    </xf>
    <xf numFmtId="0" fontId="28" fillId="0" borderId="66" xfId="0" applyNumberFormat="1" applyFont="1" applyBorder="1" applyAlignment="1">
      <alignment vertical="center"/>
    </xf>
    <xf numFmtId="0" fontId="27" fillId="0" borderId="6" xfId="0" applyNumberFormat="1" applyFont="1" applyBorder="1" applyAlignment="1">
      <alignment horizontal="left" vertical="center"/>
    </xf>
    <xf numFmtId="0" fontId="27" fillId="0" borderId="7" xfId="0" applyNumberFormat="1" applyFont="1" applyBorder="1" applyAlignment="1">
      <alignment vertical="center"/>
    </xf>
    <xf numFmtId="0" fontId="27" fillId="0" borderId="15" xfId="0" applyNumberFormat="1" applyFont="1" applyBorder="1" applyAlignment="1">
      <alignment vertical="center"/>
    </xf>
    <xf numFmtId="0" fontId="28" fillId="0" borderId="63" xfId="0" applyNumberFormat="1" applyFont="1" applyBorder="1" applyAlignment="1">
      <alignment horizontal="left"/>
    </xf>
    <xf numFmtId="0" fontId="28" fillId="0" borderId="50" xfId="0" applyNumberFormat="1" applyFont="1" applyBorder="1" applyAlignment="1">
      <alignment horizontal="left"/>
    </xf>
    <xf numFmtId="0" fontId="28" fillId="0" borderId="50" xfId="0" quotePrefix="1" applyNumberFormat="1" applyFont="1" applyBorder="1" applyAlignment="1">
      <alignment horizontal="left"/>
    </xf>
    <xf numFmtId="0" fontId="28" fillId="0" borderId="51" xfId="0" applyNumberFormat="1" applyFont="1" applyBorder="1" applyAlignment="1">
      <alignment horizontal="left"/>
    </xf>
    <xf numFmtId="0" fontId="28" fillId="0" borderId="81" xfId="0" applyNumberFormat="1" applyFont="1" applyBorder="1" applyAlignment="1">
      <alignment horizontal="left" vertical="center"/>
    </xf>
    <xf numFmtId="0" fontId="28" fillId="0" borderId="0" xfId="0" quotePrefix="1"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center" vertical="center"/>
    </xf>
    <xf numFmtId="0" fontId="28" fillId="0" borderId="0" xfId="0" quotePrefix="1" applyNumberFormat="1" applyFont="1" applyAlignment="1">
      <alignment horizontal="left" vertical="center"/>
    </xf>
    <xf numFmtId="0" fontId="28" fillId="0" borderId="16" xfId="0" applyNumberFormat="1" applyFont="1" applyBorder="1" applyAlignment="1">
      <alignment horizontal="left" vertical="center"/>
    </xf>
    <xf numFmtId="0" fontId="28" fillId="0" borderId="81" xfId="0" applyNumberFormat="1" applyFont="1" applyBorder="1" applyAlignment="1">
      <alignment horizontal="left" vertical="top"/>
    </xf>
    <xf numFmtId="0" fontId="28" fillId="0" borderId="0" xfId="0" applyNumberFormat="1" applyFont="1" applyAlignment="1">
      <alignment horizontal="left" vertical="top"/>
    </xf>
    <xf numFmtId="0" fontId="28" fillId="0" borderId="0" xfId="0" quotePrefix="1" applyNumberFormat="1" applyFont="1" applyAlignment="1">
      <alignment horizontal="left" vertical="top"/>
    </xf>
    <xf numFmtId="0" fontId="28" fillId="0" borderId="16" xfId="0" applyNumberFormat="1" applyFont="1" applyBorder="1" applyAlignment="1">
      <alignment horizontal="left" vertical="top"/>
    </xf>
    <xf numFmtId="0" fontId="33" fillId="0" borderId="96" xfId="0" applyNumberFormat="1" applyFont="1" applyBorder="1" applyAlignment="1">
      <alignment horizontal="center" vertical="center"/>
    </xf>
    <xf numFmtId="0" fontId="33" fillId="0" borderId="38" xfId="0" applyNumberFormat="1" applyFont="1" applyBorder="1" applyAlignment="1">
      <alignment horizontal="center" vertical="center"/>
    </xf>
    <xf numFmtId="0" fontId="33" fillId="0" borderId="58"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25" fillId="0" borderId="0" xfId="0" applyNumberFormat="1" applyFont="1" applyAlignment="1">
      <alignment vertical="center" textRotation="255"/>
    </xf>
    <xf numFmtId="0" fontId="33" fillId="0" borderId="0" xfId="0" applyNumberFormat="1" applyFont="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7" fillId="0" borderId="0" xfId="0" applyNumberFormat="1" applyFont="1" applyAlignment="1">
      <alignment horizontal="right" vertical="center"/>
    </xf>
    <xf numFmtId="0" fontId="27" fillId="0" borderId="0" xfId="0" quotePrefix="1" applyNumberFormat="1" applyFont="1" applyAlignment="1">
      <alignment vertical="center"/>
    </xf>
    <xf numFmtId="0" fontId="27" fillId="0" borderId="6" xfId="0" applyNumberFormat="1" applyFont="1" applyBorder="1" applyAlignment="1">
      <alignment vertical="center"/>
    </xf>
    <xf numFmtId="0" fontId="27" fillId="0" borderId="7" xfId="0" applyNumberFormat="1" applyFont="1" applyBorder="1" applyAlignment="1">
      <alignment horizontal="right" vertical="center"/>
    </xf>
    <xf numFmtId="0" fontId="27" fillId="0" borderId="7" xfId="0" quotePrefix="1" applyNumberFormat="1" applyFont="1" applyBorder="1" applyAlignment="1">
      <alignment vertical="center"/>
    </xf>
    <xf numFmtId="0" fontId="33" fillId="0" borderId="102" xfId="0" applyNumberFormat="1" applyFont="1" applyBorder="1" applyAlignment="1">
      <alignment horizontal="center" vertical="center"/>
    </xf>
    <xf numFmtId="0" fontId="31" fillId="0" borderId="0" xfId="0" applyNumberFormat="1" applyFont="1" applyAlignment="1">
      <alignment vertical="center" wrapText="1"/>
    </xf>
    <xf numFmtId="0" fontId="28" fillId="0" borderId="43" xfId="0" applyNumberFormat="1" applyFont="1" applyBorder="1"/>
    <xf numFmtId="0" fontId="31" fillId="0" borderId="43" xfId="0" applyNumberFormat="1" applyFont="1" applyBorder="1" applyAlignment="1">
      <alignment vertical="center" wrapText="1"/>
    </xf>
    <xf numFmtId="0" fontId="28" fillId="0" borderId="0" xfId="0" applyNumberFormat="1" applyFont="1"/>
    <xf numFmtId="0" fontId="28" fillId="0" borderId="25" xfId="0" applyNumberFormat="1" applyFont="1" applyBorder="1"/>
    <xf numFmtId="0" fontId="36" fillId="0" borderId="25" xfId="0" applyNumberFormat="1" applyFont="1" applyBorder="1" applyAlignment="1">
      <alignment vertical="center"/>
    </xf>
    <xf numFmtId="0" fontId="28" fillId="0" borderId="53" xfId="0" applyNumberFormat="1" applyFont="1" applyBorder="1"/>
    <xf numFmtId="0" fontId="36" fillId="0" borderId="53" xfId="0" applyNumberFormat="1" applyFont="1" applyBorder="1" applyAlignment="1">
      <alignment vertical="center"/>
    </xf>
    <xf numFmtId="0" fontId="31" fillId="0" borderId="0" xfId="0" applyNumberFormat="1" applyFont="1" applyAlignment="1">
      <alignment horizontal="right" vertical="center"/>
    </xf>
    <xf numFmtId="0" fontId="28" fillId="0" borderId="63" xfId="0" applyNumberFormat="1" applyFont="1" applyBorder="1" applyAlignment="1">
      <alignment vertical="center"/>
    </xf>
    <xf numFmtId="0" fontId="28" fillId="0" borderId="50" xfId="0" applyNumberFormat="1" applyFont="1" applyBorder="1" applyAlignment="1">
      <alignment vertical="center"/>
    </xf>
    <xf numFmtId="0" fontId="28" fillId="0" borderId="79" xfId="0" applyNumberFormat="1" applyFont="1" applyBorder="1" applyAlignment="1">
      <alignment vertical="center"/>
    </xf>
    <xf numFmtId="0" fontId="28" fillId="0" borderId="71" xfId="0" applyNumberFormat="1" applyFont="1" applyBorder="1" applyAlignment="1">
      <alignment vertical="center"/>
    </xf>
    <xf numFmtId="0" fontId="28" fillId="0" borderId="61" xfId="0" applyNumberFormat="1" applyFont="1" applyBorder="1" applyAlignment="1">
      <alignment vertical="center"/>
    </xf>
    <xf numFmtId="0" fontId="28" fillId="0" borderId="93" xfId="0" applyNumberFormat="1" applyFont="1" applyBorder="1" applyAlignment="1">
      <alignment horizontal="right" vertical="center"/>
    </xf>
    <xf numFmtId="0" fontId="28" fillId="0" borderId="93" xfId="0" applyNumberFormat="1" applyFont="1" applyBorder="1" applyAlignment="1">
      <alignment horizontal="right" vertical="center" indent="2"/>
    </xf>
    <xf numFmtId="0" fontId="13" fillId="0" borderId="19" xfId="0" applyFont="1" applyBorder="1" applyAlignment="1">
      <alignment vertical="center"/>
    </xf>
    <xf numFmtId="0" fontId="25" fillId="0" borderId="19" xfId="0" applyNumberFormat="1" applyFont="1" applyBorder="1" applyAlignment="1">
      <alignment horizontal="center" vertical="center"/>
    </xf>
    <xf numFmtId="178" fontId="0" fillId="0" borderId="18" xfId="0" applyNumberFormat="1" applyBorder="1" applyAlignment="1">
      <alignment horizontal="center" vertical="center"/>
    </xf>
    <xf numFmtId="0" fontId="27" fillId="0" borderId="0" xfId="0" applyNumberFormat="1" applyFont="1" applyAlignment="1">
      <alignment horizontal="left" vertical="center"/>
    </xf>
    <xf numFmtId="0" fontId="31" fillId="0" borderId="0" xfId="0" applyNumberFormat="1" applyFont="1" applyAlignment="1">
      <alignment vertical="center"/>
    </xf>
    <xf numFmtId="0" fontId="31" fillId="0" borderId="0" xfId="0" applyNumberFormat="1" applyFont="1" applyAlignment="1">
      <alignment horizontal="left" vertical="center"/>
    </xf>
    <xf numFmtId="0" fontId="28" fillId="0" borderId="66" xfId="0" applyNumberFormat="1" applyFont="1" applyFill="1" applyBorder="1" applyAlignment="1">
      <alignment horizontal="right" vertical="center"/>
    </xf>
    <xf numFmtId="0" fontId="28" fillId="7" borderId="35" xfId="0" applyNumberFormat="1" applyFont="1" applyFill="1" applyBorder="1" applyAlignment="1" applyProtection="1">
      <alignment horizontal="right" vertical="center"/>
      <protection locked="0"/>
    </xf>
    <xf numFmtId="0" fontId="28" fillId="7" borderId="36" xfId="0" applyNumberFormat="1" applyFont="1" applyFill="1" applyBorder="1" applyAlignment="1" applyProtection="1">
      <alignment horizontal="right" vertical="center"/>
      <protection locked="0"/>
    </xf>
    <xf numFmtId="0" fontId="28" fillId="7" borderId="66" xfId="0" quotePrefix="1" applyNumberFormat="1" applyFont="1" applyFill="1" applyBorder="1" applyAlignment="1" applyProtection="1">
      <alignment horizontal="right" vertical="center"/>
      <protection locked="0"/>
    </xf>
    <xf numFmtId="0" fontId="28" fillId="7" borderId="50" xfId="0" quotePrefix="1" applyNumberFormat="1" applyFont="1" applyFill="1" applyBorder="1" applyAlignment="1" applyProtection="1">
      <alignment horizontal="right"/>
      <protection locked="0"/>
    </xf>
    <xf numFmtId="0" fontId="28" fillId="7" borderId="50" xfId="0" applyNumberFormat="1" applyFont="1" applyFill="1" applyBorder="1" applyAlignment="1" applyProtection="1">
      <alignment horizontal="right"/>
      <protection locked="0"/>
    </xf>
    <xf numFmtId="0" fontId="28" fillId="7" borderId="0" xfId="0" quotePrefix="1" applyNumberFormat="1" applyFont="1" applyFill="1" applyAlignment="1" applyProtection="1">
      <alignment horizontal="right" vertical="top"/>
      <protection locked="0"/>
    </xf>
    <xf numFmtId="0" fontId="28" fillId="7" borderId="0" xfId="0" applyNumberFormat="1" applyFont="1" applyFill="1" applyAlignment="1" applyProtection="1">
      <alignment horizontal="right" vertical="top"/>
      <protection locked="0"/>
    </xf>
    <xf numFmtId="0" fontId="33" fillId="3" borderId="96" xfId="0" applyNumberFormat="1" applyFont="1" applyFill="1" applyBorder="1" applyAlignment="1" applyProtection="1">
      <alignment horizontal="center" vertical="center"/>
      <protection locked="0"/>
    </xf>
    <xf numFmtId="0" fontId="33" fillId="3" borderId="38" xfId="0" applyNumberFormat="1" applyFont="1" applyFill="1" applyBorder="1" applyAlignment="1" applyProtection="1">
      <alignment horizontal="center" vertical="center"/>
      <protection locked="0"/>
    </xf>
    <xf numFmtId="0" fontId="33" fillId="3" borderId="97" xfId="0" applyNumberFormat="1" applyFont="1" applyFill="1" applyBorder="1" applyAlignment="1" applyProtection="1">
      <alignment horizontal="center" vertical="center"/>
      <protection locked="0"/>
    </xf>
    <xf numFmtId="0" fontId="33" fillId="3" borderId="57" xfId="0" applyNumberFormat="1" applyFont="1" applyFill="1" applyBorder="1" applyAlignment="1" applyProtection="1">
      <alignment horizontal="center" vertical="center"/>
      <protection locked="0"/>
    </xf>
    <xf numFmtId="0" fontId="33" fillId="3" borderId="58" xfId="0" applyNumberFormat="1" applyFont="1" applyFill="1" applyBorder="1" applyAlignment="1" applyProtection="1">
      <alignment horizontal="center" vertical="center"/>
      <protection locked="0"/>
    </xf>
    <xf numFmtId="0" fontId="33" fillId="3" borderId="59" xfId="0" applyNumberFormat="1" applyFont="1" applyFill="1" applyBorder="1" applyAlignment="1" applyProtection="1">
      <alignment horizontal="center" vertical="center"/>
      <protection locked="0"/>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8" fillId="0" borderId="107" xfId="0" applyFont="1" applyBorder="1" applyAlignment="1">
      <alignment vertical="center"/>
    </xf>
    <xf numFmtId="0" fontId="42" fillId="0" borderId="0" xfId="0" applyFont="1" applyAlignment="1">
      <alignment horizontal="left" vertical="center" shrinkToFit="1"/>
    </xf>
    <xf numFmtId="0" fontId="6" fillId="0" borderId="0" xfId="0" applyFont="1" applyFill="1" applyAlignment="1">
      <alignment vertical="center"/>
    </xf>
    <xf numFmtId="0" fontId="0" fillId="0" borderId="0" xfId="0" applyFill="1" applyAlignment="1">
      <alignment vertical="center"/>
    </xf>
    <xf numFmtId="0" fontId="6" fillId="0" borderId="0" xfId="0" applyFont="1" applyAlignment="1">
      <alignment vertical="center"/>
    </xf>
    <xf numFmtId="0" fontId="6"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2" borderId="105" xfId="0" applyFont="1" applyFill="1" applyBorder="1" applyAlignment="1">
      <alignment horizontal="center" vertical="center"/>
    </xf>
    <xf numFmtId="0" fontId="10" fillId="0" borderId="91" xfId="0" applyFont="1" applyBorder="1" applyAlignment="1">
      <alignment vertical="center"/>
    </xf>
    <xf numFmtId="0" fontId="10" fillId="0" borderId="53" xfId="0" applyFont="1" applyBorder="1" applyAlignment="1">
      <alignment vertical="center"/>
    </xf>
    <xf numFmtId="0" fontId="6" fillId="0" borderId="53" xfId="0" applyFont="1" applyBorder="1" applyAlignment="1">
      <alignment vertical="center"/>
    </xf>
    <xf numFmtId="0" fontId="6" fillId="0" borderId="53" xfId="0" applyFont="1" applyFill="1" applyBorder="1" applyAlignment="1">
      <alignment vertical="center"/>
    </xf>
    <xf numFmtId="0" fontId="0" fillId="0" borderId="53" xfId="0" applyFill="1" applyBorder="1" applyAlignment="1">
      <alignment vertical="center"/>
    </xf>
    <xf numFmtId="0" fontId="6" fillId="0" borderId="89" xfId="0" applyFont="1" applyBorder="1" applyAlignment="1">
      <alignment vertical="center"/>
    </xf>
    <xf numFmtId="0" fontId="10" fillId="0" borderId="82" xfId="0" applyFont="1" applyBorder="1" applyAlignment="1">
      <alignment vertical="center"/>
    </xf>
    <xf numFmtId="0" fontId="10"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103" xfId="0" applyFont="1" applyBorder="1" applyAlignment="1">
      <alignment vertical="center"/>
    </xf>
    <xf numFmtId="0" fontId="6" fillId="0" borderId="82" xfId="0" applyFont="1" applyBorder="1" applyAlignment="1">
      <alignment vertical="center"/>
    </xf>
    <xf numFmtId="0" fontId="0" fillId="0" borderId="103" xfId="0" applyFill="1" applyBorder="1" applyAlignment="1" applyProtection="1">
      <alignment vertical="top"/>
    </xf>
    <xf numFmtId="0" fontId="8" fillId="0" borderId="82" xfId="0" applyFont="1" applyBorder="1"/>
    <xf numFmtId="0" fontId="6" fillId="0" borderId="0" xfId="0" applyFont="1" applyBorder="1" applyAlignment="1">
      <alignment vertical="top" wrapText="1"/>
    </xf>
    <xf numFmtId="0" fontId="0" fillId="0" borderId="0" xfId="0" applyFill="1" applyBorder="1" applyAlignment="1" applyProtection="1">
      <alignment vertical="top"/>
    </xf>
    <xf numFmtId="0" fontId="8" fillId="0" borderId="42" xfId="0" applyFont="1" applyBorder="1"/>
    <xf numFmtId="0" fontId="0" fillId="0" borderId="104" xfId="0" applyFill="1" applyBorder="1" applyAlignment="1" applyProtection="1">
      <alignment vertical="top"/>
    </xf>
    <xf numFmtId="0" fontId="0" fillId="0" borderId="43" xfId="0" applyFill="1" applyBorder="1" applyAlignment="1" applyProtection="1">
      <alignment vertical="top"/>
    </xf>
    <xf numFmtId="0" fontId="8" fillId="9" borderId="21" xfId="0" applyFont="1" applyFill="1" applyBorder="1" applyAlignment="1">
      <alignment horizontal="center"/>
    </xf>
    <xf numFmtId="176" fontId="8" fillId="9" borderId="21" xfId="0" applyNumberFormat="1" applyFont="1" applyFill="1" applyBorder="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8" fillId="2" borderId="21" xfId="0" applyFont="1" applyFill="1" applyBorder="1" applyAlignment="1">
      <alignment horizontal="center"/>
    </xf>
    <xf numFmtId="176" fontId="8" fillId="2" borderId="21" xfId="0" applyNumberFormat="1" applyFont="1" applyFill="1" applyBorder="1" applyAlignment="1">
      <alignment horizontal="center"/>
    </xf>
    <xf numFmtId="0" fontId="6" fillId="2" borderId="17" xfId="0" applyFont="1" applyFill="1" applyBorder="1" applyAlignment="1">
      <alignment horizontal="centerContinuous"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Continuous" vertical="center"/>
    </xf>
    <xf numFmtId="0" fontId="6" fillId="2" borderId="19" xfId="0" applyFont="1" applyFill="1" applyBorder="1" applyAlignment="1">
      <alignment horizontal="centerContinuous" vertical="center"/>
    </xf>
    <xf numFmtId="0" fontId="6" fillId="0" borderId="21" xfId="0" applyFont="1" applyFill="1" applyBorder="1" applyAlignment="1" applyProtection="1">
      <alignment horizontal="left" shrinkToFit="1"/>
    </xf>
    <xf numFmtId="0" fontId="6" fillId="0" borderId="21" xfId="0" applyFont="1" applyFill="1" applyBorder="1" applyAlignment="1" applyProtection="1">
      <alignment horizontal="left"/>
    </xf>
    <xf numFmtId="178" fontId="6" fillId="0" borderId="21" xfId="0" applyNumberFormat="1" applyFont="1" applyFill="1" applyBorder="1" applyAlignment="1" applyProtection="1">
      <alignment horizontal="left" shrinkToFit="1"/>
    </xf>
    <xf numFmtId="0" fontId="6" fillId="0" borderId="0" xfId="0" applyFont="1" applyAlignment="1">
      <alignment vertical="center"/>
    </xf>
    <xf numFmtId="0" fontId="6" fillId="0" borderId="0" xfId="0" applyFont="1" applyFill="1" applyAlignment="1">
      <alignment vertical="center"/>
    </xf>
    <xf numFmtId="0" fontId="0" fillId="0" borderId="0" xfId="0" applyFill="1" applyAlignment="1">
      <alignment vertical="center"/>
    </xf>
    <xf numFmtId="49" fontId="46" fillId="0" borderId="0" xfId="2" applyNumberFormat="1" applyFont="1" applyAlignment="1">
      <alignment vertical="center"/>
    </xf>
    <xf numFmtId="0" fontId="49" fillId="3" borderId="17" xfId="0" applyFont="1" applyFill="1" applyBorder="1" applyAlignment="1" applyProtection="1">
      <alignment horizontal="right" vertical="center"/>
      <protection locked="0"/>
    </xf>
    <xf numFmtId="0" fontId="49" fillId="0" borderId="18" xfId="0" applyFont="1" applyFill="1" applyBorder="1" applyAlignment="1" applyProtection="1">
      <alignment horizontal="center" vertical="center"/>
    </xf>
    <xf numFmtId="0" fontId="49" fillId="3" borderId="18" xfId="0" applyFont="1" applyFill="1" applyBorder="1" applyAlignment="1" applyProtection="1">
      <alignment horizontal="right" vertical="center"/>
      <protection locked="0"/>
    </xf>
    <xf numFmtId="0" fontId="49" fillId="3" borderId="18" xfId="0"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xf>
    <xf numFmtId="0" fontId="49" fillId="7" borderId="19" xfId="0" applyFont="1" applyFill="1" applyBorder="1" applyAlignment="1" applyProtection="1">
      <alignment horizontal="center" vertical="center"/>
      <protection locked="0"/>
    </xf>
    <xf numFmtId="0" fontId="49" fillId="3" borderId="21" xfId="0" applyFont="1" applyFill="1" applyBorder="1" applyAlignment="1" applyProtection="1">
      <alignment horizontal="center" vertical="center"/>
      <protection locked="0"/>
    </xf>
    <xf numFmtId="0" fontId="49" fillId="3" borderId="17" xfId="0" applyFont="1" applyFill="1" applyBorder="1" applyAlignment="1" applyProtection="1">
      <alignment horizontal="center" vertical="center"/>
      <protection locked="0"/>
    </xf>
    <xf numFmtId="0" fontId="49" fillId="0" borderId="19" xfId="0" applyFont="1" applyBorder="1" applyAlignment="1">
      <alignment vertical="center"/>
    </xf>
    <xf numFmtId="0" fontId="49" fillId="8" borderId="19" xfId="0" applyFont="1" applyFill="1" applyBorder="1" applyAlignment="1">
      <alignment horizontal="center" vertical="center" shrinkToFit="1"/>
    </xf>
    <xf numFmtId="0" fontId="49" fillId="6" borderId="21" xfId="0" applyFont="1" applyFill="1" applyBorder="1" applyAlignment="1">
      <alignment horizontal="center" vertical="center" shrinkToFit="1"/>
    </xf>
    <xf numFmtId="0" fontId="8" fillId="4" borderId="0" xfId="0" applyFont="1" applyFill="1"/>
    <xf numFmtId="0" fontId="6" fillId="4" borderId="0" xfId="0" applyFont="1" applyFill="1"/>
    <xf numFmtId="0" fontId="49" fillId="7" borderId="21" xfId="0" applyFont="1" applyFill="1" applyBorder="1" applyAlignment="1" applyProtection="1">
      <alignment horizontal="center" vertical="center"/>
      <protection locked="0"/>
    </xf>
    <xf numFmtId="0" fontId="51" fillId="0" borderId="0" xfId="0" applyFont="1"/>
    <xf numFmtId="0" fontId="6" fillId="0" borderId="0" xfId="0" applyFont="1" applyAlignment="1">
      <alignment vertical="center"/>
    </xf>
    <xf numFmtId="0" fontId="6" fillId="0" borderId="13" xfId="0" applyFont="1" applyBorder="1" applyAlignment="1">
      <alignment vertical="center"/>
    </xf>
    <xf numFmtId="0" fontId="4" fillId="0" borderId="0" xfId="0" applyFont="1" applyAlignment="1">
      <alignment vertical="center"/>
    </xf>
    <xf numFmtId="0" fontId="6" fillId="0" borderId="0" xfId="0" applyFont="1" applyFill="1" applyBorder="1" applyAlignment="1" applyProtection="1">
      <alignment vertical="top"/>
    </xf>
    <xf numFmtId="0" fontId="0" fillId="0" borderId="0" xfId="0" applyFill="1" applyAlignment="1" applyProtection="1">
      <alignment vertical="center"/>
    </xf>
    <xf numFmtId="0" fontId="6" fillId="0" borderId="0" xfId="0" applyFont="1" applyFill="1" applyAlignment="1" applyProtection="1">
      <alignment vertical="center"/>
    </xf>
    <xf numFmtId="0" fontId="0" fillId="0" borderId="0" xfId="0" applyAlignment="1" applyProtection="1">
      <alignment vertical="center"/>
    </xf>
    <xf numFmtId="0" fontId="6" fillId="0" borderId="0" xfId="0" applyFont="1" applyAlignment="1" applyProtection="1">
      <alignment vertical="center"/>
    </xf>
    <xf numFmtId="0" fontId="4" fillId="0" borderId="0" xfId="0" applyFont="1" applyFill="1" applyBorder="1" applyAlignment="1" applyProtection="1">
      <alignment vertical="top"/>
    </xf>
    <xf numFmtId="0" fontId="6" fillId="0" borderId="7" xfId="0" applyFont="1" applyFill="1" applyBorder="1" applyAlignment="1" applyProtection="1">
      <alignment vertical="top"/>
    </xf>
    <xf numFmtId="0" fontId="6" fillId="0" borderId="43" xfId="0" applyFont="1" applyFill="1" applyBorder="1" applyAlignment="1" applyProtection="1">
      <alignment vertical="top"/>
    </xf>
    <xf numFmtId="0" fontId="4" fillId="0" borderId="43" xfId="0" applyFont="1" applyFill="1" applyBorder="1" applyAlignment="1" applyProtection="1">
      <alignment vertical="top"/>
    </xf>
    <xf numFmtId="0" fontId="13" fillId="3" borderId="18" xfId="0" applyFont="1" applyFill="1" applyBorder="1" applyAlignment="1" applyProtection="1">
      <alignment horizontal="center" vertical="center"/>
    </xf>
    <xf numFmtId="0" fontId="49" fillId="6" borderId="21" xfId="0" applyFont="1" applyFill="1" applyBorder="1" applyAlignment="1">
      <alignment horizontal="center" vertical="center" shrinkToFit="1"/>
    </xf>
    <xf numFmtId="0" fontId="5" fillId="0" borderId="0" xfId="0" applyFont="1" applyAlignment="1">
      <alignment vertical="center"/>
    </xf>
    <xf numFmtId="0" fontId="43" fillId="2" borderId="113" xfId="0" applyFont="1" applyFill="1" applyBorder="1" applyAlignment="1">
      <alignment horizontal="center" vertical="center"/>
    </xf>
    <xf numFmtId="0" fontId="46" fillId="0" borderId="109" xfId="0" applyFont="1" applyFill="1" applyBorder="1" applyAlignment="1">
      <alignment vertical="center" shrinkToFit="1"/>
    </xf>
    <xf numFmtId="0" fontId="46" fillId="0" borderId="22" xfId="0" applyFont="1" applyFill="1" applyBorder="1" applyAlignment="1">
      <alignment vertical="center" shrinkToFit="1"/>
    </xf>
    <xf numFmtId="0" fontId="46" fillId="0" borderId="23" xfId="0" applyFont="1" applyFill="1" applyBorder="1" applyAlignment="1">
      <alignment vertical="center" shrinkToFit="1"/>
    </xf>
    <xf numFmtId="0" fontId="11" fillId="0" borderId="0" xfId="0" applyFont="1" applyAlignment="1">
      <alignment vertical="top"/>
    </xf>
    <xf numFmtId="0" fontId="0" fillId="0" borderId="0" xfId="0" applyAlignment="1">
      <alignment vertical="center"/>
    </xf>
    <xf numFmtId="0" fontId="18" fillId="0" borderId="0" xfId="0" applyFont="1" applyAlignment="1">
      <alignment vertical="center"/>
    </xf>
    <xf numFmtId="178" fontId="11" fillId="0" borderId="0" xfId="0" applyNumberFormat="1" applyFont="1" applyFill="1" applyAlignment="1" applyProtection="1">
      <alignment horizontal="center" vertical="center" shrinkToFit="1"/>
    </xf>
    <xf numFmtId="179" fontId="6" fillId="0" borderId="21" xfId="0" applyNumberFormat="1" applyFont="1" applyFill="1" applyBorder="1" applyAlignment="1" applyProtection="1">
      <alignment horizontal="left" shrinkToFit="1"/>
    </xf>
    <xf numFmtId="179" fontId="6" fillId="0" borderId="21" xfId="0" applyNumberFormat="1" applyFont="1" applyBorder="1" applyAlignment="1" applyProtection="1">
      <alignment horizontal="left" shrinkToFit="1"/>
    </xf>
    <xf numFmtId="0" fontId="6" fillId="0" borderId="19" xfId="0" applyFont="1" applyFill="1" applyBorder="1" applyAlignment="1" applyProtection="1">
      <alignment horizontal="left"/>
    </xf>
    <xf numFmtId="0" fontId="6" fillId="0" borderId="18" xfId="0" applyFont="1" applyFill="1" applyBorder="1" applyAlignment="1" applyProtection="1">
      <alignment horizontal="left"/>
    </xf>
    <xf numFmtId="178" fontId="6" fillId="0" borderId="18" xfId="0" applyNumberFormat="1" applyFont="1" applyFill="1" applyBorder="1" applyAlignment="1" applyProtection="1">
      <alignment horizontal="left"/>
    </xf>
    <xf numFmtId="0" fontId="6" fillId="0" borderId="17" xfId="0" applyFont="1" applyFill="1" applyBorder="1" applyAlignment="1" applyProtection="1">
      <alignment horizontal="left" shrinkToFit="1"/>
    </xf>
    <xf numFmtId="0" fontId="49" fillId="6" borderId="21" xfId="0" applyFont="1" applyFill="1" applyBorder="1" applyAlignment="1">
      <alignment horizontal="center" vertical="center" shrinkToFit="1"/>
    </xf>
    <xf numFmtId="0" fontId="49" fillId="6" borderId="17" xfId="0" applyFont="1" applyFill="1" applyBorder="1" applyAlignment="1">
      <alignment horizontal="center" vertical="center" shrinkToFit="1"/>
    </xf>
    <xf numFmtId="0" fontId="6" fillId="0" borderId="0" xfId="0" applyFont="1" applyAlignment="1"/>
    <xf numFmtId="0" fontId="49" fillId="6" borderId="19" xfId="0" applyFont="1" applyFill="1" applyBorder="1" applyAlignment="1">
      <alignment horizontal="center" vertical="center" shrinkToFit="1"/>
    </xf>
    <xf numFmtId="0" fontId="6" fillId="0" borderId="13" xfId="0" applyFont="1" applyBorder="1"/>
    <xf numFmtId="179" fontId="49" fillId="7" borderId="19" xfId="0" applyNumberFormat="1" applyFont="1" applyFill="1" applyBorder="1" applyAlignment="1" applyProtection="1">
      <alignment horizontal="center" vertical="center"/>
      <protection locked="0"/>
    </xf>
    <xf numFmtId="179" fontId="49" fillId="7" borderId="17" xfId="0" applyNumberFormat="1" applyFont="1" applyFill="1" applyBorder="1" applyAlignment="1" applyProtection="1">
      <alignment horizontal="center" vertical="center"/>
      <protection locked="0"/>
    </xf>
    <xf numFmtId="179" fontId="49" fillId="6" borderId="21" xfId="0" applyNumberFormat="1" applyFont="1" applyFill="1" applyBorder="1" applyAlignment="1">
      <alignment horizontal="center" vertical="center" shrinkToFit="1"/>
    </xf>
    <xf numFmtId="0" fontId="6" fillId="0" borderId="0" xfId="0" applyFont="1" applyAlignment="1">
      <alignment shrinkToFit="1"/>
    </xf>
    <xf numFmtId="0" fontId="6" fillId="0" borderId="0" xfId="0" applyFont="1" applyFill="1" applyAlignment="1">
      <alignment horizontal="left"/>
    </xf>
    <xf numFmtId="0" fontId="0" fillId="0" borderId="0" xfId="0" applyFill="1" applyAlignment="1">
      <alignment horizontal="left"/>
    </xf>
    <xf numFmtId="0" fontId="6" fillId="0" borderId="21" xfId="0" applyFont="1" applyFill="1" applyBorder="1" applyAlignment="1">
      <alignment horizontal="left"/>
    </xf>
    <xf numFmtId="0" fontId="0" fillId="0" borderId="21" xfId="0" applyFill="1" applyBorder="1" applyAlignment="1">
      <alignment horizontal="left"/>
    </xf>
    <xf numFmtId="179" fontId="6" fillId="0" borderId="21" xfId="0" applyNumberFormat="1" applyFont="1" applyBorder="1" applyAlignment="1">
      <alignment shrinkToFit="1"/>
    </xf>
    <xf numFmtId="0" fontId="0" fillId="0" borderId="19" xfId="0" applyFill="1" applyBorder="1" applyAlignment="1">
      <alignment horizontal="left"/>
    </xf>
    <xf numFmtId="0" fontId="6" fillId="0" borderId="17" xfId="0" applyFont="1" applyFill="1" applyBorder="1" applyAlignment="1">
      <alignment horizontal="left"/>
    </xf>
    <xf numFmtId="0" fontId="6" fillId="9" borderId="17" xfId="0" applyFont="1" applyFill="1" applyBorder="1" applyAlignment="1">
      <alignment horizontal="left"/>
    </xf>
    <xf numFmtId="0" fontId="0" fillId="9" borderId="19" xfId="0" applyFill="1" applyBorder="1" applyAlignment="1">
      <alignment horizontal="left"/>
    </xf>
    <xf numFmtId="179" fontId="6" fillId="9" borderId="21" xfId="0" applyNumberFormat="1" applyFont="1" applyFill="1" applyBorder="1" applyAlignment="1">
      <alignment horizontal="center" shrinkToFit="1"/>
    </xf>
    <xf numFmtId="0" fontId="6" fillId="9" borderId="21" xfId="0" applyFont="1" applyFill="1" applyBorder="1" applyAlignment="1">
      <alignment horizontal="center"/>
    </xf>
    <xf numFmtId="179" fontId="49" fillId="3" borderId="21" xfId="0" applyNumberFormat="1" applyFont="1" applyFill="1" applyBorder="1" applyAlignment="1" applyProtection="1">
      <alignment horizontal="center" vertical="center"/>
      <protection locked="0"/>
    </xf>
    <xf numFmtId="179" fontId="49" fillId="0" borderId="21" xfId="0" applyNumberFormat="1" applyFont="1" applyFill="1" applyBorder="1" applyAlignment="1" applyProtection="1">
      <alignment horizontal="center" vertical="center"/>
    </xf>
    <xf numFmtId="0" fontId="6" fillId="4" borderId="0" xfId="0" applyFont="1" applyFill="1" applyAlignment="1"/>
    <xf numFmtId="179" fontId="49" fillId="7" borderId="19"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8" fillId="2" borderId="0" xfId="0" applyFont="1" applyFill="1" applyBorder="1" applyAlignment="1">
      <alignment horizontal="center"/>
    </xf>
    <xf numFmtId="176" fontId="8" fillId="2" borderId="0" xfId="0" applyNumberFormat="1" applyFont="1" applyFill="1" applyBorder="1" applyAlignment="1">
      <alignment horizontal="center"/>
    </xf>
    <xf numFmtId="0" fontId="8" fillId="9" borderId="0" xfId="0" applyFont="1" applyFill="1" applyBorder="1" applyAlignment="1">
      <alignment horizontal="center"/>
    </xf>
    <xf numFmtId="176" fontId="8" fillId="9" borderId="0" xfId="0" applyNumberFormat="1" applyFont="1" applyFill="1" applyBorder="1" applyAlignment="1">
      <alignment horizontal="center"/>
    </xf>
    <xf numFmtId="0" fontId="8" fillId="0" borderId="0" xfId="0" applyFont="1" applyBorder="1" applyAlignment="1">
      <alignment horizontal="center"/>
    </xf>
    <xf numFmtId="0" fontId="49" fillId="6" borderId="21" xfId="0" applyFont="1" applyFill="1" applyBorder="1" applyAlignment="1">
      <alignment horizontal="center" vertical="center" shrinkToFit="1"/>
    </xf>
    <xf numFmtId="0" fontId="49" fillId="0" borderId="0" xfId="0" applyFont="1"/>
    <xf numFmtId="0" fontId="49" fillId="0" borderId="0" xfId="0" applyFont="1" applyAlignment="1">
      <alignment horizontal="center"/>
    </xf>
    <xf numFmtId="0" fontId="49" fillId="0" borderId="0" xfId="0" applyFont="1" applyAlignment="1">
      <alignment vertical="center"/>
    </xf>
    <xf numFmtId="0" fontId="49" fillId="4" borderId="0" xfId="0" applyFont="1" applyFill="1"/>
    <xf numFmtId="180" fontId="49" fillId="0" borderId="21" xfId="0" applyNumberFormat="1" applyFont="1" applyBorder="1"/>
    <xf numFmtId="0" fontId="49" fillId="0" borderId="21" xfId="0" applyFont="1" applyBorder="1"/>
    <xf numFmtId="0" fontId="49" fillId="0" borderId="21" xfId="0" applyFont="1" applyBorder="1" applyAlignment="1">
      <alignment horizontal="center"/>
    </xf>
    <xf numFmtId="0" fontId="49" fillId="0" borderId="21" xfId="0" applyFont="1" applyBorder="1" applyAlignment="1">
      <alignment vertical="center"/>
    </xf>
    <xf numFmtId="0" fontId="54" fillId="0" borderId="5" xfId="0" applyFont="1" applyBorder="1"/>
    <xf numFmtId="0" fontId="54" fillId="0" borderId="15" xfId="0" applyFont="1" applyBorder="1"/>
    <xf numFmtId="0" fontId="8" fillId="0" borderId="16" xfId="0" applyFont="1" applyBorder="1"/>
    <xf numFmtId="0" fontId="8" fillId="2" borderId="20" xfId="0" applyFont="1" applyFill="1" applyBorder="1" applyAlignment="1">
      <alignment horizontal="center"/>
    </xf>
    <xf numFmtId="176" fontId="8" fillId="2" borderId="20" xfId="0" applyNumberFormat="1" applyFont="1" applyFill="1" applyBorder="1" applyAlignment="1">
      <alignment horizontal="center"/>
    </xf>
    <xf numFmtId="0" fontId="55" fillId="0" borderId="0" xfId="0" applyFont="1"/>
    <xf numFmtId="0" fontId="42" fillId="0" borderId="0" xfId="0" applyFont="1" applyAlignment="1">
      <alignment horizontal="left" vertical="center" shrinkToFit="1"/>
    </xf>
    <xf numFmtId="0" fontId="43" fillId="0" borderId="105" xfId="0" applyFont="1" applyBorder="1" applyAlignment="1">
      <alignment vertical="center" wrapText="1"/>
    </xf>
    <xf numFmtId="0" fontId="43" fillId="0" borderId="106" xfId="0" applyFont="1" applyBorder="1" applyAlignment="1">
      <alignment vertical="center" wrapText="1"/>
    </xf>
    <xf numFmtId="0" fontId="43" fillId="0" borderId="108" xfId="0" applyFont="1" applyBorder="1" applyAlignment="1">
      <alignment vertical="center" wrapText="1"/>
    </xf>
    <xf numFmtId="0" fontId="6" fillId="0" borderId="0" xfId="0" applyFont="1" applyFill="1" applyBorder="1" applyAlignment="1" applyProtection="1">
      <alignment vertical="top" wrapText="1"/>
    </xf>
    <xf numFmtId="0" fontId="0" fillId="0" borderId="0" xfId="0" applyBorder="1" applyAlignment="1">
      <alignment vertical="top"/>
    </xf>
    <xf numFmtId="0" fontId="0" fillId="0" borderId="0" xfId="0" applyAlignment="1">
      <alignment vertical="top"/>
    </xf>
    <xf numFmtId="0" fontId="6"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179" fontId="6" fillId="0" borderId="0" xfId="0" applyNumberFormat="1" applyFont="1" applyAlignment="1">
      <alignment vertical="center"/>
    </xf>
    <xf numFmtId="179" fontId="4" fillId="0" borderId="0" xfId="0" applyNumberFormat="1" applyFont="1" applyAlignment="1">
      <alignment vertical="center"/>
    </xf>
    <xf numFmtId="0" fontId="6" fillId="3" borderId="0" xfId="0" applyFont="1" applyFill="1" applyAlignment="1" applyProtection="1">
      <alignment horizontal="right" vertical="center"/>
      <protection locked="0"/>
    </xf>
    <xf numFmtId="0" fontId="0" fillId="3" borderId="0" xfId="0" applyFill="1" applyAlignment="1" applyProtection="1">
      <alignment horizontal="right" vertical="center"/>
      <protection locked="0"/>
    </xf>
    <xf numFmtId="0" fontId="6" fillId="3" borderId="0" xfId="0" applyFont="1" applyFill="1" applyAlignment="1" applyProtection="1">
      <alignment vertical="center"/>
      <protection locked="0"/>
    </xf>
    <xf numFmtId="0" fontId="0" fillId="0" borderId="0" xfId="0" applyAlignment="1" applyProtection="1">
      <alignment vertical="center"/>
      <protection locked="0"/>
    </xf>
    <xf numFmtId="179" fontId="6" fillId="0" borderId="17" xfId="0" applyNumberFormat="1" applyFont="1" applyBorder="1" applyAlignment="1">
      <alignment vertical="center"/>
    </xf>
    <xf numFmtId="179" fontId="4" fillId="0" borderId="18" xfId="0" applyNumberFormat="1" applyFont="1" applyBorder="1" applyAlignment="1">
      <alignment vertical="center"/>
    </xf>
    <xf numFmtId="179" fontId="4" fillId="0" borderId="19" xfId="0" applyNumberFormat="1" applyFont="1" applyBorder="1" applyAlignment="1">
      <alignment vertical="center"/>
    </xf>
    <xf numFmtId="0" fontId="0" fillId="3" borderId="0" xfId="0" applyFill="1" applyAlignment="1" applyProtection="1">
      <alignment vertical="center"/>
      <protection locked="0"/>
    </xf>
    <xf numFmtId="0" fontId="6" fillId="0" borderId="0" xfId="0" applyFont="1" applyAlignment="1">
      <alignment vertical="center"/>
    </xf>
    <xf numFmtId="0" fontId="0" fillId="0" borderId="0" xfId="0" applyAlignment="1">
      <alignment vertical="center"/>
    </xf>
    <xf numFmtId="0" fontId="6" fillId="0" borderId="13" xfId="0" applyFont="1" applyBorder="1" applyAlignment="1">
      <alignment vertical="center" shrinkToFit="1"/>
    </xf>
    <xf numFmtId="0" fontId="0" fillId="0" borderId="13" xfId="0" applyBorder="1" applyAlignment="1">
      <alignment vertical="center" shrinkToFit="1"/>
    </xf>
    <xf numFmtId="0" fontId="6" fillId="7" borderId="13" xfId="0" applyFont="1" applyFill="1" applyBorder="1" applyAlignment="1" applyProtection="1">
      <alignment horizontal="right" vertical="center" shrinkToFit="1"/>
      <protection locked="0"/>
    </xf>
    <xf numFmtId="0" fontId="0" fillId="3" borderId="13" xfId="0" applyFill="1" applyBorder="1" applyAlignment="1" applyProtection="1">
      <alignment horizontal="right" vertical="center"/>
      <protection locked="0"/>
    </xf>
    <xf numFmtId="0" fontId="0" fillId="0" borderId="13" xfId="0" applyBorder="1" applyAlignment="1" applyProtection="1">
      <alignment vertical="center"/>
      <protection locked="0"/>
    </xf>
    <xf numFmtId="179" fontId="10" fillId="0" borderId="110" xfId="0" applyNumberFormat="1" applyFont="1" applyBorder="1" applyAlignment="1">
      <alignment vertical="center"/>
    </xf>
    <xf numFmtId="179" fontId="14" fillId="0" borderId="111" xfId="0" applyNumberFormat="1" applyFont="1" applyBorder="1" applyAlignment="1">
      <alignment vertical="center"/>
    </xf>
    <xf numFmtId="179" fontId="14" fillId="0" borderId="112" xfId="0" applyNumberFormat="1" applyFont="1" applyBorder="1" applyAlignment="1">
      <alignment vertical="center"/>
    </xf>
    <xf numFmtId="0" fontId="13" fillId="0" borderId="15" xfId="0" applyFont="1" applyFill="1" applyBorder="1" applyAlignment="1" applyProtection="1">
      <alignment horizontal="right" vertical="center" shrinkToFit="1"/>
      <protection locked="0"/>
    </xf>
    <xf numFmtId="0" fontId="0" fillId="0" borderId="0" xfId="0" applyFill="1" applyAlignment="1">
      <alignment horizontal="right" vertical="center" shrinkToFit="1"/>
    </xf>
    <xf numFmtId="0" fontId="1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16" xfId="0" applyBorder="1" applyAlignment="1" applyProtection="1">
      <alignment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18" xfId="0" applyNumberFormat="1" applyFont="1" applyFill="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0" fontId="6" fillId="3" borderId="13" xfId="0" applyFont="1" applyFill="1" applyBorder="1" applyAlignment="1" applyProtection="1">
      <alignment horizontal="right" vertical="center" shrinkToFit="1"/>
      <protection locked="0"/>
    </xf>
    <xf numFmtId="0" fontId="0" fillId="0" borderId="13" xfId="0" applyBorder="1" applyAlignment="1" applyProtection="1">
      <alignment vertical="center" shrinkToFit="1"/>
      <protection locked="0"/>
    </xf>
    <xf numFmtId="0" fontId="13" fillId="3" borderId="18"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1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49" fontId="0" fillId="0" borderId="19" xfId="0" applyNumberFormat="1" applyBorder="1" applyAlignment="1" applyProtection="1">
      <alignment horizontal="center" vertical="center"/>
      <protection locked="0"/>
    </xf>
    <xf numFmtId="49" fontId="13" fillId="3" borderId="18" xfId="0" applyNumberFormat="1" applyFont="1" applyFill="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3" fillId="3" borderId="18" xfId="0" applyFont="1"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6" fillId="0" borderId="13" xfId="0" applyFont="1" applyBorder="1" applyAlignment="1">
      <alignment vertical="center"/>
    </xf>
    <xf numFmtId="0" fontId="0" fillId="0" borderId="13" xfId="0" applyBorder="1" applyAlignment="1">
      <alignment vertical="center"/>
    </xf>
    <xf numFmtId="0" fontId="6" fillId="3" borderId="0" xfId="0" applyFont="1" applyFill="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6" fillId="0" borderId="0" xfId="0" applyFont="1" applyAlignment="1">
      <alignment horizontal="center" vertical="center" shrinkToFit="1"/>
    </xf>
    <xf numFmtId="0" fontId="4" fillId="0" borderId="0" xfId="0" applyFont="1" applyAlignment="1">
      <alignment vertical="center"/>
    </xf>
    <xf numFmtId="49" fontId="13" fillId="3" borderId="13"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0" xfId="0" applyFont="1" applyFill="1" applyBorder="1" applyAlignment="1" applyProtection="1">
      <alignment vertical="top"/>
    </xf>
    <xf numFmtId="0" fontId="47" fillId="0" borderId="0" xfId="0" applyFont="1" applyAlignment="1">
      <alignment horizontal="center" vertical="center"/>
    </xf>
    <xf numFmtId="0" fontId="48" fillId="0" borderId="0" xfId="0" applyFont="1" applyAlignment="1">
      <alignment vertical="center"/>
    </xf>
    <xf numFmtId="0" fontId="13" fillId="0" borderId="1"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17"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49" fillId="6" borderId="21" xfId="0" applyFont="1" applyFill="1" applyBorder="1" applyAlignment="1">
      <alignment horizontal="center" vertical="center" shrinkToFit="1"/>
    </xf>
    <xf numFmtId="0" fontId="50" fillId="0" borderId="21" xfId="0" applyFont="1" applyBorder="1" applyAlignment="1">
      <alignment horizontal="center" shrinkToFit="1"/>
    </xf>
    <xf numFmtId="0" fontId="49" fillId="6" borderId="17" xfId="0" applyFont="1" applyFill="1" applyBorder="1" applyAlignment="1">
      <alignment horizontal="center" vertical="center" shrinkToFit="1"/>
    </xf>
    <xf numFmtId="0" fontId="49" fillId="0" borderId="18" xfId="0" applyFont="1" applyBorder="1" applyAlignment="1">
      <alignment horizontal="center" vertical="center" shrinkToFit="1"/>
    </xf>
    <xf numFmtId="0" fontId="50" fillId="0" borderId="18" xfId="0" applyFont="1" applyBorder="1" applyAlignment="1">
      <alignment horizontal="center" vertical="center" shrinkToFit="1"/>
    </xf>
    <xf numFmtId="0" fontId="50" fillId="0" borderId="19" xfId="0" applyFont="1" applyBorder="1" applyAlignment="1">
      <alignment horizontal="center" vertical="center" shrinkToFit="1"/>
    </xf>
    <xf numFmtId="0" fontId="0" fillId="4" borderId="0" xfId="0" applyFill="1" applyAlignment="1">
      <alignment horizontal="center"/>
    </xf>
    <xf numFmtId="0" fontId="0" fillId="0" borderId="0" xfId="0" applyAlignment="1"/>
    <xf numFmtId="0" fontId="6" fillId="0" borderId="0" xfId="0" applyFont="1" applyFill="1" applyAlignment="1">
      <alignment horizontal="left"/>
    </xf>
    <xf numFmtId="0" fontId="0" fillId="0" borderId="0" xfId="0" applyFill="1" applyAlignment="1">
      <alignment horizontal="left"/>
    </xf>
    <xf numFmtId="0" fontId="6" fillId="4" borderId="0" xfId="0" applyFont="1" applyFill="1" applyBorder="1" applyAlignment="1">
      <alignment horizontal="center"/>
    </xf>
    <xf numFmtId="0" fontId="6" fillId="0" borderId="21" xfId="0" applyFont="1" applyFill="1" applyBorder="1" applyAlignment="1">
      <alignment horizontal="left"/>
    </xf>
    <xf numFmtId="0" fontId="0" fillId="0" borderId="21" xfId="0" applyFill="1" applyBorder="1" applyAlignment="1">
      <alignment horizontal="left"/>
    </xf>
    <xf numFmtId="0" fontId="6" fillId="0" borderId="0" xfId="0" applyFont="1" applyAlignment="1">
      <alignment horizontal="right" vertical="center"/>
    </xf>
    <xf numFmtId="0" fontId="0" fillId="0" borderId="0" xfId="0" applyAlignment="1">
      <alignment horizontal="right"/>
    </xf>
    <xf numFmtId="178" fontId="6" fillId="0" borderId="0" xfId="0" applyNumberFormat="1" applyFont="1" applyFill="1" applyAlignment="1" applyProtection="1">
      <alignment horizontal="left" vertical="center" shrinkToFit="1"/>
      <protection locked="0"/>
    </xf>
    <xf numFmtId="0" fontId="22" fillId="0" borderId="0" xfId="0" applyFont="1" applyAlignment="1">
      <alignment horizontal="left" vertical="center" shrinkToFit="1"/>
    </xf>
    <xf numFmtId="178" fontId="6" fillId="0" borderId="0" xfId="0" applyNumberFormat="1" applyFont="1" applyFill="1" applyAlignment="1" applyProtection="1">
      <alignment horizontal="center" vertical="center"/>
    </xf>
    <xf numFmtId="0" fontId="6" fillId="0" borderId="0" xfId="0" applyFont="1" applyAlignment="1">
      <alignment horizontal="distributed" vertical="center"/>
    </xf>
    <xf numFmtId="178" fontId="6" fillId="0" borderId="0" xfId="0" applyNumberFormat="1" applyFont="1" applyFill="1" applyAlignment="1" applyProtection="1">
      <alignment horizontal="left" vertical="center" shrinkToFit="1"/>
    </xf>
    <xf numFmtId="0" fontId="5" fillId="0" borderId="0" xfId="0" applyFont="1" applyAlignment="1">
      <alignment vertical="center"/>
    </xf>
    <xf numFmtId="0" fontId="11" fillId="0" borderId="0" xfId="0" applyFont="1" applyAlignment="1" applyProtection="1">
      <alignment horizontal="center" vertical="center"/>
    </xf>
    <xf numFmtId="0" fontId="4" fillId="0" borderId="0" xfId="0" applyFont="1" applyAlignment="1" applyProtection="1">
      <alignment vertical="center"/>
    </xf>
    <xf numFmtId="0" fontId="12" fillId="0" borderId="0" xfId="0" applyFont="1" applyAlignment="1">
      <alignment horizontal="center" vertical="center"/>
    </xf>
    <xf numFmtId="0" fontId="11" fillId="0" borderId="0" xfId="0" applyFont="1" applyAlignment="1">
      <alignment horizontal="center" vertical="center"/>
    </xf>
    <xf numFmtId="178" fontId="11" fillId="0" borderId="0" xfId="0" applyNumberFormat="1" applyFont="1" applyFill="1" applyAlignment="1" applyProtection="1">
      <alignment horizontal="center" vertical="center"/>
    </xf>
    <xf numFmtId="0" fontId="16" fillId="0" borderId="0" xfId="0" applyFont="1" applyAlignment="1">
      <alignment horizontal="center" vertical="center" shrinkToFit="1"/>
    </xf>
    <xf numFmtId="0" fontId="18" fillId="0" borderId="0" xfId="0" applyFont="1" applyAlignment="1">
      <alignment horizontal="left" vertical="center"/>
    </xf>
    <xf numFmtId="0" fontId="6" fillId="0" borderId="0" xfId="0" applyFont="1" applyAlignment="1">
      <alignment horizontal="center" vertical="center"/>
    </xf>
    <xf numFmtId="179" fontId="6" fillId="0" borderId="7" xfId="1" applyNumberFormat="1" applyFont="1" applyFill="1" applyBorder="1" applyAlignment="1">
      <alignment horizontal="right" vertical="center"/>
    </xf>
    <xf numFmtId="176" fontId="6" fillId="0" borderId="7" xfId="1" applyNumberFormat="1" applyFont="1" applyFill="1" applyBorder="1" applyAlignment="1">
      <alignment horizontal="right" vertical="center"/>
    </xf>
    <xf numFmtId="0" fontId="6" fillId="0" borderId="21"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21" fillId="0" borderId="0" xfId="0" applyFont="1" applyAlignment="1">
      <alignment vertical="center"/>
    </xf>
    <xf numFmtId="0" fontId="22" fillId="3" borderId="0" xfId="0" applyFont="1" applyFill="1" applyAlignment="1" applyProtection="1">
      <alignment vertical="center"/>
      <protection locked="0"/>
    </xf>
    <xf numFmtId="179" fontId="6" fillId="0" borderId="7" xfId="1" applyNumberFormat="1" applyFont="1" applyFill="1" applyBorder="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6" fillId="7" borderId="0" xfId="0" applyFont="1" applyFill="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31" fillId="0" borderId="0" xfId="0" applyNumberFormat="1" applyFont="1" applyAlignment="1">
      <alignment horizontal="center" vertical="center"/>
    </xf>
    <xf numFmtId="0" fontId="0" fillId="0" borderId="0" xfId="0" applyAlignment="1">
      <alignment horizontal="center" vertical="center"/>
    </xf>
    <xf numFmtId="0" fontId="28" fillId="0" borderId="24" xfId="0" applyNumberFormat="1" applyFont="1" applyBorder="1" applyAlignment="1">
      <alignment horizontal="center" vertical="center"/>
    </xf>
    <xf numFmtId="0" fontId="27" fillId="0" borderId="25" xfId="0" applyNumberFormat="1" applyFont="1" applyBorder="1" applyAlignment="1">
      <alignment vertical="center"/>
    </xf>
    <xf numFmtId="0" fontId="27" fillId="0" borderId="26" xfId="0" applyNumberFormat="1" applyFont="1" applyBorder="1" applyAlignment="1">
      <alignment vertical="center"/>
    </xf>
    <xf numFmtId="0" fontId="26" fillId="0" borderId="0" xfId="0" applyNumberFormat="1" applyFont="1" applyAlignment="1">
      <alignment horizontal="center" vertical="center"/>
    </xf>
    <xf numFmtId="0" fontId="27" fillId="0" borderId="0" xfId="0" applyNumberFormat="1" applyFont="1" applyAlignment="1">
      <alignment vertical="center"/>
    </xf>
    <xf numFmtId="0" fontId="27" fillId="0" borderId="0" xfId="0" applyNumberFormat="1" applyFont="1" applyAlignment="1">
      <alignment horizontal="right" vertical="center"/>
    </xf>
    <xf numFmtId="178" fontId="27" fillId="0" borderId="0" xfId="0" applyNumberFormat="1" applyFont="1" applyAlignment="1" applyProtection="1">
      <alignment vertical="center"/>
    </xf>
    <xf numFmtId="0" fontId="25" fillId="5" borderId="27" xfId="0" applyNumberFormat="1" applyFont="1" applyFill="1" applyBorder="1" applyAlignment="1">
      <alignment horizontal="center" vertical="center"/>
    </xf>
    <xf numFmtId="0" fontId="25" fillId="5" borderId="28" xfId="0" applyNumberFormat="1" applyFont="1" applyFill="1" applyBorder="1" applyAlignment="1">
      <alignment horizontal="center" vertical="center"/>
    </xf>
    <xf numFmtId="0" fontId="25" fillId="5" borderId="29" xfId="0" applyNumberFormat="1" applyFont="1" applyFill="1" applyBorder="1" applyAlignment="1">
      <alignment horizontal="center" vertical="center"/>
    </xf>
    <xf numFmtId="0" fontId="25" fillId="5" borderId="30" xfId="0" applyNumberFormat="1" applyFont="1" applyFill="1" applyBorder="1" applyAlignment="1">
      <alignment horizontal="center" vertical="center"/>
    </xf>
    <xf numFmtId="0" fontId="27" fillId="5" borderId="28" xfId="0" applyNumberFormat="1" applyFont="1" applyFill="1" applyBorder="1" applyAlignment="1">
      <alignment horizontal="center" vertical="center"/>
    </xf>
    <xf numFmtId="0" fontId="27" fillId="0" borderId="31" xfId="0" applyNumberFormat="1" applyFont="1" applyBorder="1" applyAlignment="1">
      <alignment vertical="center"/>
    </xf>
    <xf numFmtId="0" fontId="25" fillId="5" borderId="32" xfId="0" applyNumberFormat="1" applyFont="1" applyFill="1" applyBorder="1" applyAlignment="1">
      <alignment horizontal="center" vertical="center"/>
    </xf>
    <xf numFmtId="0" fontId="25" fillId="5" borderId="33" xfId="0" applyNumberFormat="1" applyFont="1" applyFill="1" applyBorder="1" applyAlignment="1">
      <alignment horizontal="center" vertical="center"/>
    </xf>
    <xf numFmtId="0" fontId="25" fillId="5" borderId="34" xfId="0" applyNumberFormat="1" applyFont="1" applyFill="1" applyBorder="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0" fontId="27" fillId="0" borderId="16" xfId="0" applyNumberFormat="1" applyFont="1" applyBorder="1" applyAlignment="1">
      <alignment vertical="center" wrapText="1"/>
    </xf>
    <xf numFmtId="0" fontId="27" fillId="0" borderId="0" xfId="0" applyNumberFormat="1" applyFont="1" applyAlignment="1">
      <alignment vertical="center" wrapText="1"/>
    </xf>
    <xf numFmtId="0" fontId="27" fillId="0" borderId="7" xfId="0" applyNumberFormat="1" applyFont="1" applyBorder="1" applyAlignment="1">
      <alignment vertical="center" wrapText="1"/>
    </xf>
    <xf numFmtId="0" fontId="27" fillId="0" borderId="8" xfId="0" applyNumberFormat="1" applyFont="1" applyBorder="1" applyAlignment="1">
      <alignment vertical="center" wrapText="1"/>
    </xf>
    <xf numFmtId="0" fontId="25" fillId="5" borderId="1" xfId="0" applyNumberFormat="1" applyFont="1" applyFill="1" applyBorder="1" applyAlignment="1">
      <alignment horizontal="center" vertical="center" textRotation="255"/>
    </xf>
    <xf numFmtId="0" fontId="25" fillId="5" borderId="5" xfId="0" applyNumberFormat="1" applyFont="1" applyFill="1" applyBorder="1" applyAlignment="1">
      <alignment horizontal="center" vertical="center" textRotation="255"/>
    </xf>
    <xf numFmtId="0" fontId="25" fillId="5" borderId="20" xfId="0" applyNumberFormat="1" applyFont="1" applyFill="1" applyBorder="1" applyAlignment="1">
      <alignment horizontal="center" vertical="center" textRotation="255"/>
    </xf>
    <xf numFmtId="0" fontId="25" fillId="5" borderId="18" xfId="0" applyNumberFormat="1" applyFont="1" applyFill="1" applyBorder="1" applyAlignment="1">
      <alignment horizontal="center" vertical="center"/>
    </xf>
    <xf numFmtId="178" fontId="33" fillId="0" borderId="40" xfId="0" applyNumberFormat="1" applyFont="1" applyBorder="1" applyAlignment="1">
      <alignment horizontal="center" vertical="center"/>
    </xf>
    <xf numFmtId="178" fontId="33" fillId="0" borderId="18" xfId="0" applyNumberFormat="1" applyFont="1" applyBorder="1" applyAlignment="1">
      <alignment horizontal="center" vertical="center"/>
    </xf>
    <xf numFmtId="0" fontId="25" fillId="5" borderId="40" xfId="0" applyNumberFormat="1" applyFont="1" applyFill="1" applyBorder="1" applyAlignment="1">
      <alignment horizontal="center" vertical="center"/>
    </xf>
    <xf numFmtId="0" fontId="25" fillId="5" borderId="41" xfId="0" applyNumberFormat="1" applyFont="1" applyFill="1" applyBorder="1" applyAlignment="1">
      <alignment horizontal="center" vertical="center"/>
    </xf>
    <xf numFmtId="178" fontId="33" fillId="0" borderId="18" xfId="0" applyNumberFormat="1" applyFont="1" applyBorder="1" applyAlignment="1">
      <alignment vertical="center"/>
    </xf>
    <xf numFmtId="178" fontId="33" fillId="0" borderId="19" xfId="0" applyNumberFormat="1" applyFont="1" applyBorder="1" applyAlignment="1">
      <alignment vertical="center"/>
    </xf>
    <xf numFmtId="0" fontId="25" fillId="5" borderId="42" xfId="0" applyNumberFormat="1" applyFont="1" applyFill="1" applyBorder="1" applyAlignment="1">
      <alignment horizontal="center" vertical="center"/>
    </xf>
    <xf numFmtId="0" fontId="27" fillId="0" borderId="43" xfId="0" applyNumberFormat="1" applyFont="1" applyBorder="1" applyAlignment="1">
      <alignment horizontal="center" vertical="center"/>
    </xf>
    <xf numFmtId="178" fontId="27" fillId="3" borderId="44"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vertical="center"/>
      <protection locked="0"/>
    </xf>
    <xf numFmtId="178" fontId="27" fillId="3" borderId="4" xfId="0" applyNumberFormat="1" applyFont="1" applyFill="1" applyBorder="1" applyAlignment="1" applyProtection="1">
      <alignment vertical="center"/>
      <protection locked="0"/>
    </xf>
    <xf numFmtId="0" fontId="25" fillId="5" borderId="0" xfId="0" applyNumberFormat="1" applyFont="1" applyFill="1" applyAlignment="1">
      <alignment horizontal="center" vertical="center"/>
    </xf>
    <xf numFmtId="178" fontId="34" fillId="0" borderId="45" xfId="0" applyNumberFormat="1" applyFont="1" applyBorder="1" applyAlignment="1">
      <alignment horizontal="left" vertical="center"/>
    </xf>
    <xf numFmtId="178" fontId="34" fillId="0" borderId="46" xfId="0" applyNumberFormat="1" applyFont="1" applyBorder="1" applyAlignment="1">
      <alignment horizontal="left" vertical="center"/>
    </xf>
    <xf numFmtId="178" fontId="34" fillId="0" borderId="46" xfId="0" applyNumberFormat="1" applyFont="1" applyBorder="1" applyAlignment="1">
      <alignment vertical="center"/>
    </xf>
    <xf numFmtId="178" fontId="34" fillId="0" borderId="47" xfId="0" applyNumberFormat="1" applyFont="1" applyBorder="1" applyAlignment="1">
      <alignment vertical="center"/>
    </xf>
    <xf numFmtId="0" fontId="27" fillId="0" borderId="48" xfId="0" applyNumberFormat="1" applyFont="1" applyBorder="1" applyAlignment="1">
      <alignment horizontal="left" vertical="center"/>
    </xf>
    <xf numFmtId="0" fontId="27" fillId="0" borderId="49" xfId="0" applyNumberFormat="1" applyFont="1" applyBorder="1" applyAlignment="1">
      <alignment horizontal="left" vertical="center"/>
    </xf>
    <xf numFmtId="0" fontId="27" fillId="0" borderId="50" xfId="0" applyNumberFormat="1" applyFont="1" applyBorder="1" applyAlignment="1">
      <alignment horizontal="left" vertical="center"/>
    </xf>
    <xf numFmtId="0" fontId="27" fillId="0" borderId="50" xfId="0" applyNumberFormat="1" applyFont="1" applyBorder="1" applyAlignment="1">
      <alignment vertical="center"/>
    </xf>
    <xf numFmtId="0" fontId="27" fillId="0" borderId="51" xfId="0" applyNumberFormat="1" applyFont="1" applyBorder="1" applyAlignment="1">
      <alignment vertical="center"/>
    </xf>
    <xf numFmtId="0" fontId="34" fillId="0" borderId="52" xfId="0" applyNumberFormat="1" applyFont="1" applyBorder="1" applyAlignment="1">
      <alignment horizontal="left" vertical="center"/>
    </xf>
    <xf numFmtId="0" fontId="27" fillId="0" borderId="53" xfId="0" applyNumberFormat="1" applyFont="1" applyBorder="1" applyAlignment="1">
      <alignment horizontal="left" vertical="center"/>
    </xf>
    <xf numFmtId="0" fontId="27" fillId="0" borderId="57" xfId="0" applyNumberFormat="1" applyFont="1" applyBorder="1" applyAlignment="1">
      <alignment horizontal="left" vertical="center"/>
    </xf>
    <xf numFmtId="0" fontId="27" fillId="0" borderId="7" xfId="0" applyNumberFormat="1" applyFont="1" applyBorder="1" applyAlignment="1">
      <alignment horizontal="left" vertical="center"/>
    </xf>
    <xf numFmtId="0" fontId="25" fillId="5" borderId="54" xfId="0" applyNumberFormat="1" applyFont="1" applyFill="1" applyBorder="1" applyAlignment="1">
      <alignment horizontal="center" vertical="center"/>
    </xf>
    <xf numFmtId="0" fontId="25" fillId="5" borderId="55" xfId="0" applyNumberFormat="1" applyFont="1" applyFill="1" applyBorder="1" applyAlignment="1">
      <alignment horizontal="center" vertical="center"/>
    </xf>
    <xf numFmtId="0" fontId="25" fillId="5" borderId="56" xfId="0" applyNumberFormat="1" applyFont="1" applyFill="1" applyBorder="1" applyAlignment="1">
      <alignment horizontal="center" vertical="center"/>
    </xf>
    <xf numFmtId="0" fontId="25" fillId="5" borderId="60" xfId="0" applyNumberFormat="1" applyFont="1" applyFill="1" applyBorder="1" applyAlignment="1">
      <alignment horizontal="center" vertical="center"/>
    </xf>
    <xf numFmtId="0" fontId="27" fillId="0" borderId="3" xfId="0" applyNumberFormat="1" applyFont="1" applyBorder="1" applyAlignment="1">
      <alignment horizontal="center" vertical="center"/>
    </xf>
    <xf numFmtId="178" fontId="27" fillId="0" borderId="44" xfId="0" applyNumberFormat="1" applyFont="1" applyBorder="1" applyAlignment="1">
      <alignment horizontal="left" vertical="center"/>
    </xf>
    <xf numFmtId="178" fontId="27" fillId="0" borderId="3" xfId="0" applyNumberFormat="1" applyFont="1" applyBorder="1" applyAlignment="1">
      <alignment horizontal="left" vertical="center"/>
    </xf>
    <xf numFmtId="178" fontId="27" fillId="0" borderId="4" xfId="0" applyNumberFormat="1" applyFont="1" applyBorder="1" applyAlignment="1">
      <alignment horizontal="left" vertical="center"/>
    </xf>
    <xf numFmtId="0" fontId="25" fillId="5" borderId="61" xfId="0" applyNumberFormat="1" applyFont="1" applyFill="1" applyBorder="1" applyAlignment="1">
      <alignment horizontal="center" vertical="center" wrapText="1"/>
    </xf>
    <xf numFmtId="0" fontId="25" fillId="5" borderId="61" xfId="0" applyNumberFormat="1" applyFont="1" applyFill="1" applyBorder="1" applyAlignment="1">
      <alignment horizontal="center" vertical="center"/>
    </xf>
    <xf numFmtId="178" fontId="34" fillId="0" borderId="52" xfId="0" applyNumberFormat="1" applyFont="1" applyBorder="1" applyAlignment="1">
      <alignment horizontal="left" vertical="center"/>
    </xf>
    <xf numFmtId="178" fontId="34" fillId="0" borderId="53" xfId="0" applyNumberFormat="1" applyFont="1" applyBorder="1" applyAlignment="1">
      <alignment horizontal="left" vertical="center"/>
    </xf>
    <xf numFmtId="178" fontId="34" fillId="0" borderId="62" xfId="0" applyNumberFormat="1" applyFont="1" applyBorder="1" applyAlignment="1">
      <alignment horizontal="left" vertical="center"/>
    </xf>
    <xf numFmtId="178" fontId="27" fillId="3" borderId="63" xfId="0" applyNumberFormat="1" applyFont="1" applyFill="1" applyBorder="1" applyAlignment="1" applyProtection="1">
      <alignment horizontal="left" vertical="center"/>
      <protection locked="0"/>
    </xf>
    <xf numFmtId="178" fontId="27" fillId="3" borderId="50" xfId="0" applyNumberFormat="1" applyFont="1" applyFill="1" applyBorder="1" applyAlignment="1" applyProtection="1">
      <alignment horizontal="left" vertical="center"/>
      <protection locked="0"/>
    </xf>
    <xf numFmtId="178" fontId="27" fillId="3" borderId="51" xfId="0" applyNumberFormat="1" applyFont="1" applyFill="1" applyBorder="1" applyAlignment="1" applyProtection="1">
      <alignment horizontal="left" vertical="center"/>
      <protection locked="0"/>
    </xf>
    <xf numFmtId="0" fontId="25" fillId="5" borderId="7" xfId="0" applyNumberFormat="1" applyFont="1" applyFill="1" applyBorder="1" applyAlignment="1">
      <alignment horizontal="center" vertical="center" wrapText="1"/>
    </xf>
    <xf numFmtId="0" fontId="25" fillId="5" borderId="7" xfId="0" applyNumberFormat="1" applyFont="1" applyFill="1" applyBorder="1" applyAlignment="1">
      <alignment horizontal="center" vertical="center"/>
    </xf>
    <xf numFmtId="178" fontId="34" fillId="0" borderId="64" xfId="0" applyNumberFormat="1" applyFont="1" applyBorder="1" applyAlignment="1">
      <alignment horizontal="left" vertical="center"/>
    </xf>
    <xf numFmtId="178" fontId="34" fillId="0" borderId="10" xfId="0" applyNumberFormat="1" applyFont="1" applyBorder="1" applyAlignment="1">
      <alignment horizontal="left" vertical="center"/>
    </xf>
    <xf numFmtId="178" fontId="34" fillId="0" borderId="11" xfId="0" applyNumberFormat="1" applyFont="1" applyBorder="1" applyAlignment="1">
      <alignment horizontal="left" vertical="center"/>
    </xf>
    <xf numFmtId="0" fontId="25" fillId="5" borderId="17" xfId="0" applyNumberFormat="1" applyFont="1" applyFill="1" applyBorder="1" applyAlignment="1">
      <alignment horizontal="center" vertical="center" wrapText="1"/>
    </xf>
    <xf numFmtId="0" fontId="25" fillId="5" borderId="18" xfId="0" applyNumberFormat="1" applyFont="1" applyFill="1" applyBorder="1" applyAlignment="1">
      <alignment horizontal="center" vertical="center" wrapText="1"/>
    </xf>
    <xf numFmtId="0" fontId="25" fillId="5" borderId="41" xfId="0" applyNumberFormat="1" applyFont="1" applyFill="1" applyBorder="1" applyAlignment="1">
      <alignment horizontal="center" vertical="center" wrapText="1"/>
    </xf>
    <xf numFmtId="178" fontId="34" fillId="0" borderId="40" xfId="0" applyNumberFormat="1" applyFont="1" applyBorder="1" applyAlignment="1">
      <alignment horizontal="center" vertical="center"/>
    </xf>
    <xf numFmtId="178" fontId="34" fillId="0" borderId="18" xfId="0" applyNumberFormat="1" applyFont="1" applyBorder="1" applyAlignment="1">
      <alignment horizontal="center" vertical="center"/>
    </xf>
    <xf numFmtId="0" fontId="25" fillId="5" borderId="33" xfId="0" applyNumberFormat="1" applyFont="1" applyFill="1" applyBorder="1" applyAlignment="1">
      <alignment vertical="center"/>
    </xf>
    <xf numFmtId="0" fontId="25" fillId="5" borderId="30" xfId="0" applyNumberFormat="1" applyFont="1" applyFill="1" applyBorder="1" applyAlignment="1">
      <alignment vertical="center"/>
    </xf>
    <xf numFmtId="0" fontId="25" fillId="5" borderId="71" xfId="0" applyNumberFormat="1" applyFont="1" applyFill="1" applyBorder="1" applyAlignment="1">
      <alignment horizontal="center" vertical="center"/>
    </xf>
    <xf numFmtId="0" fontId="27" fillId="5" borderId="61" xfId="0" applyNumberFormat="1" applyFont="1" applyFill="1" applyBorder="1" applyAlignment="1">
      <alignment horizontal="center" vertical="center"/>
    </xf>
    <xf numFmtId="0" fontId="27" fillId="5" borderId="72" xfId="0" applyNumberFormat="1" applyFont="1" applyFill="1" applyBorder="1" applyAlignment="1">
      <alignment horizontal="center" vertical="center"/>
    </xf>
    <xf numFmtId="0" fontId="33" fillId="3" borderId="63" xfId="0" applyNumberFormat="1" applyFont="1" applyFill="1" applyBorder="1" applyAlignment="1" applyProtection="1">
      <alignment horizontal="center" vertical="center"/>
      <protection locked="0"/>
    </xf>
    <xf numFmtId="0" fontId="33" fillId="3" borderId="81" xfId="0" applyNumberFormat="1" applyFont="1" applyFill="1" applyBorder="1" applyAlignment="1" applyProtection="1">
      <alignment horizontal="center" vertical="center"/>
      <protection locked="0"/>
    </xf>
    <xf numFmtId="0" fontId="33" fillId="3" borderId="71" xfId="0" applyNumberFormat="1" applyFont="1" applyFill="1" applyBorder="1" applyAlignment="1" applyProtection="1">
      <alignment horizontal="center" vertical="center"/>
      <protection locked="0"/>
    </xf>
    <xf numFmtId="0" fontId="33" fillId="3" borderId="74" xfId="0" applyNumberFormat="1" applyFont="1" applyFill="1" applyBorder="1" applyAlignment="1" applyProtection="1">
      <alignment horizontal="center" vertical="center"/>
      <protection locked="0"/>
    </xf>
    <xf numFmtId="0" fontId="33" fillId="3" borderId="82" xfId="0" applyNumberFormat="1" applyFont="1" applyFill="1" applyBorder="1" applyAlignment="1" applyProtection="1">
      <alignment horizontal="center" vertical="center"/>
      <protection locked="0"/>
    </xf>
    <xf numFmtId="0" fontId="33" fillId="3" borderId="87" xfId="0" applyNumberFormat="1" applyFont="1" applyFill="1" applyBorder="1" applyAlignment="1" applyProtection="1">
      <alignment horizontal="center" vertical="center"/>
      <protection locked="0"/>
    </xf>
    <xf numFmtId="0" fontId="31" fillId="0" borderId="50" xfId="0" applyNumberFormat="1" applyFont="1" applyBorder="1" applyAlignment="1">
      <alignment horizontal="center" vertical="center" wrapText="1"/>
    </xf>
    <xf numFmtId="0" fontId="27" fillId="0" borderId="79" xfId="0" applyNumberFormat="1" applyFont="1" applyBorder="1" applyAlignment="1">
      <alignment vertical="center"/>
    </xf>
    <xf numFmtId="0" fontId="27" fillId="0" borderId="85" xfId="0" applyNumberFormat="1" applyFont="1" applyBorder="1" applyAlignment="1">
      <alignment vertical="center"/>
    </xf>
    <xf numFmtId="0" fontId="31" fillId="0" borderId="61" xfId="0" applyNumberFormat="1" applyFont="1" applyBorder="1" applyAlignment="1">
      <alignment horizontal="center" vertical="center"/>
    </xf>
    <xf numFmtId="0" fontId="27" fillId="0" borderId="93" xfId="0" applyNumberFormat="1" applyFont="1" applyBorder="1" applyAlignment="1">
      <alignment vertical="center"/>
    </xf>
    <xf numFmtId="0" fontId="25" fillId="5" borderId="32" xfId="0" applyNumberFormat="1" applyFont="1" applyFill="1" applyBorder="1" applyAlignment="1">
      <alignment vertical="center" textRotation="255"/>
    </xf>
    <xf numFmtId="0" fontId="25" fillId="5" borderId="73" xfId="0" applyNumberFormat="1" applyFont="1" applyFill="1" applyBorder="1" applyAlignment="1">
      <alignment vertical="center" textRotation="255"/>
    </xf>
    <xf numFmtId="0" fontId="25" fillId="5" borderId="95" xfId="0" applyNumberFormat="1" applyFont="1" applyFill="1" applyBorder="1" applyAlignment="1">
      <alignment vertical="center" textRotation="255"/>
    </xf>
    <xf numFmtId="0" fontId="25" fillId="5" borderId="67" xfId="0" applyNumberFormat="1" applyFont="1" applyFill="1" applyBorder="1" applyAlignment="1">
      <alignment horizontal="center" vertical="center"/>
    </xf>
    <xf numFmtId="0" fontId="25" fillId="5" borderId="68" xfId="0" applyNumberFormat="1" applyFont="1" applyFill="1" applyBorder="1" applyAlignment="1">
      <alignment horizontal="center" vertical="center"/>
    </xf>
    <xf numFmtId="0" fontId="25" fillId="5" borderId="69" xfId="0" applyNumberFormat="1" applyFont="1" applyFill="1" applyBorder="1" applyAlignment="1">
      <alignment horizontal="center" vertical="center"/>
    </xf>
    <xf numFmtId="0" fontId="25" fillId="5" borderId="66" xfId="0" applyNumberFormat="1" applyFont="1" applyFill="1" applyBorder="1" applyAlignment="1">
      <alignment horizontal="center" vertical="center"/>
    </xf>
    <xf numFmtId="0" fontId="27" fillId="5" borderId="70" xfId="0" applyNumberFormat="1" applyFont="1" applyFill="1" applyBorder="1" applyAlignment="1">
      <alignment horizontal="center" vertical="center"/>
    </xf>
    <xf numFmtId="0" fontId="33" fillId="3" borderId="75" xfId="0" applyNumberFormat="1" applyFont="1" applyFill="1" applyBorder="1" applyAlignment="1" applyProtection="1">
      <alignment horizontal="center" vertical="center"/>
      <protection locked="0"/>
    </xf>
    <xf numFmtId="0" fontId="33" fillId="3" borderId="83" xfId="0" applyNumberFormat="1" applyFont="1" applyFill="1" applyBorder="1" applyAlignment="1" applyProtection="1">
      <alignment horizontal="center" vertical="center"/>
      <protection locked="0"/>
    </xf>
    <xf numFmtId="0" fontId="33" fillId="3" borderId="88" xfId="0" applyNumberFormat="1" applyFont="1" applyFill="1" applyBorder="1" applyAlignment="1" applyProtection="1">
      <alignment horizontal="center" vertical="center"/>
      <protection locked="0"/>
    </xf>
    <xf numFmtId="0" fontId="29" fillId="3" borderId="76" xfId="0" applyNumberFormat="1" applyFont="1" applyFill="1" applyBorder="1" applyAlignment="1" applyProtection="1">
      <alignment horizontal="center" vertical="center"/>
      <protection locked="0"/>
    </xf>
    <xf numFmtId="0" fontId="29" fillId="3" borderId="77" xfId="0" applyNumberFormat="1" applyFont="1" applyFill="1" applyBorder="1" applyAlignment="1" applyProtection="1">
      <alignment horizontal="center" vertical="center"/>
      <protection locked="0"/>
    </xf>
    <xf numFmtId="0" fontId="29" fillId="3" borderId="78" xfId="0" applyNumberFormat="1" applyFont="1" applyFill="1" applyBorder="1" applyAlignment="1" applyProtection="1">
      <alignment horizontal="center" vertical="center"/>
      <protection locked="0"/>
    </xf>
    <xf numFmtId="0" fontId="29" fillId="3" borderId="26" xfId="0" applyNumberFormat="1" applyFont="1" applyFill="1" applyBorder="1" applyAlignment="1" applyProtection="1">
      <alignment horizontal="center" vertical="center"/>
      <protection locked="0"/>
    </xf>
    <xf numFmtId="0" fontId="29" fillId="3" borderId="84" xfId="0" applyNumberFormat="1" applyFont="1" applyFill="1" applyBorder="1" applyAlignment="1" applyProtection="1">
      <alignment horizontal="center" vertical="center"/>
      <protection locked="0"/>
    </xf>
    <xf numFmtId="0" fontId="29" fillId="3" borderId="24" xfId="0" applyNumberFormat="1" applyFont="1" applyFill="1" applyBorder="1" applyAlignment="1" applyProtection="1">
      <alignment horizontal="center" vertical="center"/>
      <protection locked="0"/>
    </xf>
    <xf numFmtId="0" fontId="29" fillId="3" borderId="89" xfId="0" applyNumberFormat="1" applyFont="1" applyFill="1" applyBorder="1" applyAlignment="1" applyProtection="1">
      <alignment horizontal="center" vertical="center"/>
      <protection locked="0"/>
    </xf>
    <xf numFmtId="0" fontId="29" fillId="3" borderId="90" xfId="0" applyNumberFormat="1" applyFont="1" applyFill="1" applyBorder="1" applyAlignment="1" applyProtection="1">
      <alignment horizontal="center" vertical="center"/>
      <protection locked="0"/>
    </xf>
    <xf numFmtId="0" fontId="29" fillId="3" borderId="91" xfId="0" applyNumberFormat="1" applyFont="1" applyFill="1" applyBorder="1" applyAlignment="1" applyProtection="1">
      <alignment horizontal="center" vertical="center"/>
      <protection locked="0"/>
    </xf>
    <xf numFmtId="0" fontId="31" fillId="0" borderId="79" xfId="0" applyNumberFormat="1" applyFont="1" applyBorder="1" applyAlignment="1">
      <alignment horizontal="center" vertical="center"/>
    </xf>
    <xf numFmtId="0" fontId="31" fillId="0" borderId="85" xfId="0" applyNumberFormat="1" applyFont="1" applyBorder="1" applyAlignment="1">
      <alignment horizontal="center" vertical="center"/>
    </xf>
    <xf numFmtId="0" fontId="29" fillId="3" borderId="80" xfId="0" applyNumberFormat="1" applyFont="1" applyFill="1" applyBorder="1" applyAlignment="1" applyProtection="1">
      <alignment horizontal="center" vertical="center"/>
      <protection locked="0"/>
    </xf>
    <xf numFmtId="0" fontId="29" fillId="3" borderId="86" xfId="0" applyNumberFormat="1" applyFont="1" applyFill="1" applyBorder="1" applyAlignment="1" applyProtection="1">
      <alignment horizontal="center" vertical="center"/>
      <protection locked="0"/>
    </xf>
    <xf numFmtId="0" fontId="29" fillId="3" borderId="92" xfId="0" applyNumberFormat="1" applyFont="1" applyFill="1" applyBorder="1" applyAlignment="1" applyProtection="1">
      <alignment horizontal="center" vertical="center"/>
      <protection locked="0"/>
    </xf>
    <xf numFmtId="0" fontId="33" fillId="0" borderId="75" xfId="0" applyNumberFormat="1" applyFont="1" applyBorder="1" applyAlignment="1">
      <alignment horizontal="center" vertical="center"/>
    </xf>
    <xf numFmtId="0" fontId="33" fillId="0" borderId="83" xfId="0" applyNumberFormat="1" applyFont="1" applyBorder="1" applyAlignment="1">
      <alignment horizontal="center" vertical="center"/>
    </xf>
    <xf numFmtId="0" fontId="33" fillId="0" borderId="88" xfId="0" applyNumberFormat="1" applyFont="1" applyBorder="1" applyAlignment="1">
      <alignment horizontal="center" vertical="center"/>
    </xf>
    <xf numFmtId="0" fontId="31" fillId="5" borderId="66" xfId="0" applyNumberFormat="1" applyFont="1" applyFill="1" applyBorder="1" applyAlignment="1">
      <alignment vertical="center"/>
    </xf>
    <xf numFmtId="0" fontId="31" fillId="5" borderId="94" xfId="0" applyNumberFormat="1" applyFont="1" applyFill="1" applyBorder="1" applyAlignment="1">
      <alignment vertical="center"/>
    </xf>
    <xf numFmtId="0" fontId="25" fillId="5" borderId="98" xfId="0" applyNumberFormat="1" applyFont="1" applyFill="1" applyBorder="1" applyAlignment="1">
      <alignment vertical="center" textRotation="255"/>
    </xf>
    <xf numFmtId="0" fontId="27" fillId="5" borderId="99" xfId="0" applyNumberFormat="1" applyFont="1" applyFill="1" applyBorder="1" applyAlignment="1">
      <alignment vertical="center"/>
    </xf>
    <xf numFmtId="0" fontId="27" fillId="5" borderId="101" xfId="0" applyNumberFormat="1" applyFont="1" applyFill="1" applyBorder="1" applyAlignment="1">
      <alignment vertical="center"/>
    </xf>
    <xf numFmtId="0" fontId="27" fillId="5" borderId="28" xfId="0" applyNumberFormat="1" applyFont="1" applyFill="1" applyBorder="1" applyAlignment="1">
      <alignment vertical="center"/>
    </xf>
    <xf numFmtId="0" fontId="27" fillId="5" borderId="13" xfId="0" applyNumberFormat="1" applyFont="1" applyFill="1" applyBorder="1" applyAlignment="1">
      <alignment vertical="center"/>
    </xf>
    <xf numFmtId="0" fontId="27" fillId="5" borderId="14" xfId="0" applyNumberFormat="1" applyFont="1" applyFill="1" applyBorder="1" applyAlignment="1">
      <alignment vertical="center"/>
    </xf>
    <xf numFmtId="0" fontId="25" fillId="5" borderId="93" xfId="0" applyNumberFormat="1" applyFont="1" applyFill="1" applyBorder="1" applyAlignment="1">
      <alignment horizontal="center" vertical="center"/>
    </xf>
    <xf numFmtId="0" fontId="25" fillId="5" borderId="100" xfId="0" applyNumberFormat="1" applyFont="1" applyFill="1" applyBorder="1" applyAlignment="1">
      <alignment horizontal="center" vertical="center"/>
    </xf>
    <xf numFmtId="0" fontId="27" fillId="5" borderId="66" xfId="0" applyNumberFormat="1" applyFont="1" applyFill="1" applyBorder="1" applyAlignment="1">
      <alignment horizontal="center" vertical="center"/>
    </xf>
    <xf numFmtId="0" fontId="27" fillId="5" borderId="94" xfId="0" applyNumberFormat="1" applyFont="1" applyFill="1" applyBorder="1" applyAlignment="1">
      <alignment horizontal="center" vertical="center"/>
    </xf>
    <xf numFmtId="0" fontId="33" fillId="0" borderId="50" xfId="0" applyNumberFormat="1" applyFont="1" applyBorder="1" applyAlignment="1">
      <alignment horizontal="center" vertical="center"/>
    </xf>
    <xf numFmtId="0" fontId="33" fillId="0" borderId="0" xfId="0" applyNumberFormat="1" applyFont="1" applyAlignment="1">
      <alignment horizontal="center" vertical="center"/>
    </xf>
    <xf numFmtId="0" fontId="33" fillId="0" borderId="61" xfId="0" applyNumberFormat="1" applyFont="1" applyBorder="1" applyAlignment="1">
      <alignment horizontal="center" vertical="center"/>
    </xf>
    <xf numFmtId="0" fontId="33" fillId="0" borderId="74" xfId="0" applyNumberFormat="1" applyFont="1" applyBorder="1" applyAlignment="1">
      <alignment horizontal="center" vertical="center"/>
    </xf>
    <xf numFmtId="0" fontId="33" fillId="0" borderId="82" xfId="0" applyNumberFormat="1" applyFont="1" applyBorder="1" applyAlignment="1">
      <alignment horizontal="center" vertical="center"/>
    </xf>
    <xf numFmtId="0" fontId="33" fillId="0" borderId="87" xfId="0" applyNumberFormat="1" applyFont="1" applyBorder="1" applyAlignment="1">
      <alignment horizontal="center" vertical="center"/>
    </xf>
    <xf numFmtId="0" fontId="31" fillId="0" borderId="91" xfId="0" applyNumberFormat="1" applyFont="1" applyBorder="1" applyAlignment="1">
      <alignment horizontal="left" vertical="center" wrapText="1"/>
    </xf>
    <xf numFmtId="0" fontId="31" fillId="0" borderId="53" xfId="0" applyNumberFormat="1" applyFont="1" applyBorder="1" applyAlignment="1">
      <alignment horizontal="left" vertical="center" wrapText="1"/>
    </xf>
    <xf numFmtId="0" fontId="31" fillId="0" borderId="89" xfId="0" applyNumberFormat="1" applyFont="1" applyBorder="1" applyAlignment="1">
      <alignment horizontal="left" vertical="center" wrapText="1"/>
    </xf>
    <xf numFmtId="0" fontId="31" fillId="0" borderId="82" xfId="0" applyNumberFormat="1" applyFont="1" applyBorder="1" applyAlignment="1">
      <alignment horizontal="left" vertical="center" wrapText="1"/>
    </xf>
    <xf numFmtId="0" fontId="31" fillId="0" borderId="0" xfId="0" applyNumberFormat="1" applyFont="1" applyAlignment="1">
      <alignment horizontal="left" vertical="center" wrapText="1"/>
    </xf>
    <xf numFmtId="0" fontId="31" fillId="0" borderId="103"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3" xfId="0" applyNumberFormat="1" applyFont="1" applyBorder="1" applyAlignment="1">
      <alignment horizontal="left" vertical="center" wrapText="1"/>
    </xf>
    <xf numFmtId="0" fontId="31" fillId="0" borderId="104" xfId="0" applyNumberFormat="1" applyFont="1" applyBorder="1" applyAlignment="1">
      <alignment horizontal="left" vertical="center" wrapText="1"/>
    </xf>
    <xf numFmtId="0" fontId="28" fillId="0" borderId="53" xfId="0" applyNumberFormat="1" applyFont="1" applyBorder="1" applyAlignment="1">
      <alignment horizontal="center" vertical="center" shrinkToFit="1"/>
    </xf>
    <xf numFmtId="0" fontId="25" fillId="0" borderId="18" xfId="0" applyNumberFormat="1" applyFont="1" applyBorder="1" applyAlignment="1">
      <alignment horizontal="center" vertical="center"/>
    </xf>
    <xf numFmtId="0" fontId="0" fillId="0" borderId="18" xfId="0" applyBorder="1" applyAlignment="1">
      <alignment horizontal="center" vertical="center"/>
    </xf>
    <xf numFmtId="178" fontId="27" fillId="0" borderId="18" xfId="0" applyNumberFormat="1" applyFont="1" applyBorder="1" applyAlignment="1">
      <alignment horizontal="center" vertical="center"/>
    </xf>
    <xf numFmtId="0" fontId="27" fillId="0" borderId="18" xfId="0" applyFont="1" applyBorder="1" applyAlignment="1">
      <alignment horizontal="center" vertical="center"/>
    </xf>
    <xf numFmtId="0" fontId="31" fillId="0" borderId="43" xfId="0" applyNumberFormat="1" applyFont="1" applyBorder="1" applyAlignment="1">
      <alignment vertical="center" wrapText="1"/>
    </xf>
    <xf numFmtId="0" fontId="0" fillId="0" borderId="43" xfId="0" applyBorder="1" applyAlignment="1">
      <alignment vertical="center"/>
    </xf>
    <xf numFmtId="0" fontId="36" fillId="0" borderId="25" xfId="0" applyNumberFormat="1" applyFont="1" applyBorder="1" applyAlignment="1">
      <alignment vertical="center"/>
    </xf>
    <xf numFmtId="0" fontId="0" fillId="0" borderId="25" xfId="0" applyBorder="1" applyAlignment="1">
      <alignment vertical="center"/>
    </xf>
    <xf numFmtId="0" fontId="29" fillId="0" borderId="76" xfId="0" applyNumberFormat="1" applyFont="1" applyBorder="1" applyAlignment="1">
      <alignment horizontal="center" vertical="center"/>
    </xf>
    <xf numFmtId="0" fontId="29" fillId="0" borderId="77" xfId="0" applyNumberFormat="1" applyFont="1" applyBorder="1" applyAlignment="1">
      <alignment horizontal="center" vertical="center"/>
    </xf>
    <xf numFmtId="0" fontId="29" fillId="0" borderId="78"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84"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89" xfId="0" applyNumberFormat="1" applyFont="1" applyBorder="1" applyAlignment="1">
      <alignment horizontal="center" vertical="center"/>
    </xf>
    <xf numFmtId="0" fontId="29" fillId="0" borderId="90" xfId="0" applyNumberFormat="1" applyFont="1" applyBorder="1" applyAlignment="1">
      <alignment horizontal="center" vertical="center"/>
    </xf>
    <xf numFmtId="0" fontId="29" fillId="0" borderId="91" xfId="0" applyNumberFormat="1" applyFont="1" applyBorder="1" applyAlignment="1">
      <alignment horizontal="center" vertical="center"/>
    </xf>
    <xf numFmtId="0" fontId="29" fillId="0" borderId="80" xfId="0" applyNumberFormat="1" applyFont="1" applyBorder="1" applyAlignment="1">
      <alignment horizontal="center" vertical="center"/>
    </xf>
    <xf numFmtId="0" fontId="29" fillId="0" borderId="86" xfId="0" applyNumberFormat="1" applyFont="1" applyBorder="1" applyAlignment="1">
      <alignment horizontal="center" vertical="center"/>
    </xf>
    <xf numFmtId="0" fontId="29" fillId="0" borderId="92" xfId="0" applyNumberFormat="1" applyFont="1" applyBorder="1" applyAlignment="1">
      <alignment horizontal="center" vertical="center"/>
    </xf>
    <xf numFmtId="0" fontId="28" fillId="0" borderId="74" xfId="0" applyNumberFormat="1" applyFont="1" applyBorder="1" applyAlignment="1">
      <alignment horizontal="center" vertical="center"/>
    </xf>
    <xf numFmtId="0" fontId="27" fillId="0" borderId="50"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27" fillId="0" borderId="82"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16" xfId="0" applyNumberFormat="1" applyFont="1" applyBorder="1" applyAlignment="1">
      <alignment horizontal="center" vertical="center"/>
    </xf>
    <xf numFmtId="0" fontId="27" fillId="0" borderId="87" xfId="0" applyNumberFormat="1" applyFont="1" applyBorder="1" applyAlignment="1">
      <alignment horizontal="center" vertical="center"/>
    </xf>
    <xf numFmtId="0" fontId="27" fillId="0" borderId="61" xfId="0" applyNumberFormat="1" applyFont="1" applyBorder="1" applyAlignment="1">
      <alignment horizontal="center" vertical="center"/>
    </xf>
    <xf numFmtId="0" fontId="27" fillId="0" borderId="72" xfId="0" applyNumberFormat="1" applyFont="1" applyBorder="1" applyAlignment="1">
      <alignment horizontal="center" vertical="center"/>
    </xf>
    <xf numFmtId="0" fontId="25" fillId="5" borderId="70" xfId="0" applyNumberFormat="1" applyFont="1" applyFill="1" applyBorder="1" applyAlignment="1">
      <alignment horizontal="center" vertical="center"/>
    </xf>
    <xf numFmtId="0" fontId="31" fillId="5" borderId="61" xfId="0" applyNumberFormat="1" applyFont="1" applyFill="1" applyBorder="1" applyAlignment="1">
      <alignment vertical="center"/>
    </xf>
    <xf numFmtId="0" fontId="31" fillId="5" borderId="72" xfId="0" applyNumberFormat="1"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4784913</xdr:colOff>
      <xdr:row>0</xdr:row>
      <xdr:rowOff>126734</xdr:rowOff>
    </xdr:from>
    <xdr:to>
      <xdr:col>2</xdr:col>
      <xdr:colOff>5804648</xdr:colOff>
      <xdr:row>2</xdr:row>
      <xdr:rowOff>72972</xdr:rowOff>
    </xdr:to>
    <xdr:sp macro="" textlink="">
      <xdr:nvSpPr>
        <xdr:cNvPr id="2" name="テキスト ボックス 1">
          <a:extLst>
            <a:ext uri="{FF2B5EF4-FFF2-40B4-BE49-F238E27FC236}">
              <a16:creationId xmlns:a16="http://schemas.microsoft.com/office/drawing/2014/main" id="{E299BA9E-D2FD-4F20-AC11-E96F1310C88E}"/>
            </a:ext>
          </a:extLst>
        </xdr:cNvPr>
        <xdr:cNvSpPr txBox="1"/>
      </xdr:nvSpPr>
      <xdr:spPr>
        <a:xfrm>
          <a:off x="8079442" y="126734"/>
          <a:ext cx="1019735" cy="4168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twoCellAnchor>
    <xdr:from>
      <xdr:col>3</xdr:col>
      <xdr:colOff>248771</xdr:colOff>
      <xdr:row>5</xdr:row>
      <xdr:rowOff>59393</xdr:rowOff>
    </xdr:from>
    <xdr:to>
      <xdr:col>10</xdr:col>
      <xdr:colOff>537884</xdr:colOff>
      <xdr:row>11</xdr:row>
      <xdr:rowOff>582707</xdr:rowOff>
    </xdr:to>
    <xdr:sp macro="" textlink="">
      <xdr:nvSpPr>
        <xdr:cNvPr id="3" name="テキスト ボックス 2">
          <a:extLst>
            <a:ext uri="{FF2B5EF4-FFF2-40B4-BE49-F238E27FC236}">
              <a16:creationId xmlns:a16="http://schemas.microsoft.com/office/drawing/2014/main" id="{D7509A42-F38B-433C-A697-18DC61FF9D61}"/>
            </a:ext>
          </a:extLst>
        </xdr:cNvPr>
        <xdr:cNvSpPr txBox="1"/>
      </xdr:nvSpPr>
      <xdr:spPr>
        <a:xfrm>
          <a:off x="10076330" y="1213599"/>
          <a:ext cx="4782672" cy="222660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r>
            <a:rPr kumimoji="1" lang="ja-JP" altLang="en-US" sz="3200">
              <a:solidFill>
                <a:srgbClr val="FF0000"/>
              </a:solidFill>
            </a:rPr>
            <a:t>各様式は色付きのセルのみ入力して下さい</a:t>
          </a:r>
          <a:endParaRPr kumimoji="1" lang="en-US" altLang="ja-JP" sz="3200">
            <a:solidFill>
              <a:srgbClr val="FF0000"/>
            </a:solidFill>
          </a:endParaRPr>
        </a:p>
        <a:p>
          <a:r>
            <a:rPr kumimoji="1" lang="ja-JP" altLang="en-US" sz="1400">
              <a:solidFill>
                <a:srgbClr val="FF0000"/>
              </a:solidFill>
            </a:rPr>
            <a:t>　　はプルダウン、　　は直接入力してください</a:t>
          </a:r>
          <a:endParaRPr kumimoji="1" lang="en-US" altLang="ja-JP" sz="1400">
            <a:solidFill>
              <a:srgbClr val="FF0000"/>
            </a:solidFill>
          </a:endParaRPr>
        </a:p>
        <a:p>
          <a:r>
            <a:rPr kumimoji="1" lang="ja-JP" altLang="en-US" sz="1400">
              <a:solidFill>
                <a:srgbClr val="FF0000"/>
              </a:solidFill>
            </a:rPr>
            <a:t>それ以外の申請様式記載箇所は自動で入力されます</a:t>
          </a:r>
        </a:p>
      </xdr:txBody>
    </xdr:sp>
    <xdr:clientData/>
  </xdr:twoCellAnchor>
  <xdr:twoCellAnchor>
    <xdr:from>
      <xdr:col>5</xdr:col>
      <xdr:colOff>635010</xdr:colOff>
      <xdr:row>10</xdr:row>
      <xdr:rowOff>201703</xdr:rowOff>
    </xdr:from>
    <xdr:to>
      <xdr:col>6</xdr:col>
      <xdr:colOff>213818</xdr:colOff>
      <xdr:row>11</xdr:row>
      <xdr:rowOff>23305</xdr:rowOff>
    </xdr:to>
    <xdr:sp macro="" textlink="">
      <xdr:nvSpPr>
        <xdr:cNvPr id="5" name="正方形/長方形 4">
          <a:extLst>
            <a:ext uri="{FF2B5EF4-FFF2-40B4-BE49-F238E27FC236}">
              <a16:creationId xmlns:a16="http://schemas.microsoft.com/office/drawing/2014/main" id="{7728FBC9-DD57-41BB-81C8-F82820382DDC}"/>
            </a:ext>
          </a:extLst>
        </xdr:cNvPr>
        <xdr:cNvSpPr/>
      </xdr:nvSpPr>
      <xdr:spPr>
        <a:xfrm>
          <a:off x="11829686" y="2622174"/>
          <a:ext cx="262367" cy="2586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390712</xdr:colOff>
      <xdr:row>10</xdr:row>
      <xdr:rowOff>208804</xdr:rowOff>
    </xdr:from>
    <xdr:to>
      <xdr:col>3</xdr:col>
      <xdr:colOff>649343</xdr:colOff>
      <xdr:row>11</xdr:row>
      <xdr:rowOff>30406</xdr:rowOff>
    </xdr:to>
    <xdr:sp macro="" textlink="">
      <xdr:nvSpPr>
        <xdr:cNvPr id="6" name="正方形/長方形 5">
          <a:extLst>
            <a:ext uri="{FF2B5EF4-FFF2-40B4-BE49-F238E27FC236}">
              <a16:creationId xmlns:a16="http://schemas.microsoft.com/office/drawing/2014/main" id="{4C099B32-F23D-4BDB-8795-08FF2E5ED3CB}"/>
            </a:ext>
          </a:extLst>
        </xdr:cNvPr>
        <xdr:cNvSpPr/>
      </xdr:nvSpPr>
      <xdr:spPr>
        <a:xfrm>
          <a:off x="10218271" y="2629275"/>
          <a:ext cx="258631" cy="25863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136072</xdr:colOff>
      <xdr:row>59</xdr:row>
      <xdr:rowOff>40823</xdr:rowOff>
    </xdr:from>
    <xdr:ext cx="6751592" cy="759310"/>
    <xdr:sp macro="" textlink="">
      <xdr:nvSpPr>
        <xdr:cNvPr id="2" name="テキスト ボックス 1">
          <a:extLst>
            <a:ext uri="{FF2B5EF4-FFF2-40B4-BE49-F238E27FC236}">
              <a16:creationId xmlns:a16="http://schemas.microsoft.com/office/drawing/2014/main" id="{9326A637-2D12-2CC8-7E56-4DB781879CBD}"/>
            </a:ext>
          </a:extLst>
        </xdr:cNvPr>
        <xdr:cNvSpPr txBox="1"/>
      </xdr:nvSpPr>
      <xdr:spPr>
        <a:xfrm>
          <a:off x="8232322" y="12668252"/>
          <a:ext cx="6751592" cy="7593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明朝" panose="02020609040205080304" pitchFamily="17" charset="-128"/>
              <a:ea typeface="ＭＳ 明朝" panose="02020609040205080304" pitchFamily="17" charset="-128"/>
            </a:rPr>
            <a:t>← 誓約書のチェック欄全てにチェックがない場合には、</a:t>
          </a:r>
          <a:endParaRPr kumimoji="1" lang="en-US" altLang="ja-JP" sz="2000" b="1">
            <a:solidFill>
              <a:srgbClr val="FF0000"/>
            </a:solidFill>
            <a:latin typeface="ＭＳ 明朝" panose="02020609040205080304" pitchFamily="17" charset="-128"/>
            <a:ea typeface="ＭＳ 明朝" panose="02020609040205080304" pitchFamily="17" charset="-128"/>
          </a:endParaRPr>
        </a:p>
        <a:p>
          <a:r>
            <a:rPr kumimoji="1" lang="ja-JP" altLang="en-US" sz="2000" b="1">
              <a:solidFill>
                <a:srgbClr val="FF0000"/>
              </a:solidFill>
              <a:latin typeface="ＭＳ 明朝" panose="02020609040205080304" pitchFamily="17" charset="-128"/>
              <a:ea typeface="ＭＳ 明朝" panose="02020609040205080304" pitchFamily="17" charset="-128"/>
            </a:rPr>
            <a:t>　補助金の交付はできません。</a:t>
          </a:r>
        </a:p>
      </xdr:txBody>
    </xdr:sp>
    <xdr:clientData/>
  </xdr:oneCellAnchor>
  <xdr:oneCellAnchor>
    <xdr:from>
      <xdr:col>42</xdr:col>
      <xdr:colOff>190500</xdr:colOff>
      <xdr:row>18</xdr:row>
      <xdr:rowOff>27216</xdr:rowOff>
    </xdr:from>
    <xdr:ext cx="3796393" cy="1426288"/>
    <xdr:sp macro="" textlink="">
      <xdr:nvSpPr>
        <xdr:cNvPr id="6" name="テキスト ボックス 5">
          <a:extLst>
            <a:ext uri="{FF2B5EF4-FFF2-40B4-BE49-F238E27FC236}">
              <a16:creationId xmlns:a16="http://schemas.microsoft.com/office/drawing/2014/main" id="{F2DD3E98-CF7B-4D12-9A27-C60F353D32AC}"/>
            </a:ext>
          </a:extLst>
        </xdr:cNvPr>
        <xdr:cNvSpPr txBox="1"/>
      </xdr:nvSpPr>
      <xdr:spPr>
        <a:xfrm>
          <a:off x="9470571" y="4272645"/>
          <a:ext cx="3796393" cy="142628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見積出張又は修繕工事を行った住宅の所在市町と同一の市町に所在する事業者（</a:t>
          </a:r>
          <a:r>
            <a:rPr kumimoji="1" lang="ja-JP" altLang="en-US" sz="2000" b="1" u="sng">
              <a:solidFill>
                <a:srgbClr val="FF0000"/>
              </a:solidFill>
              <a:latin typeface="ＭＳ ゴシック" panose="020B0609070205080204" pitchFamily="49" charset="-128"/>
              <a:ea typeface="ＭＳ ゴシック" panose="020B0609070205080204" pitchFamily="49" charset="-128"/>
            </a:rPr>
            <a:t>下請け事業者を含む。</a:t>
          </a:r>
          <a:r>
            <a:rPr kumimoji="1" lang="ja-JP" altLang="en-US" sz="2000" b="1">
              <a:solidFill>
                <a:srgbClr val="FF0000"/>
              </a:solidFill>
              <a:latin typeface="ＭＳ ゴシック" panose="020B0609070205080204" pitchFamily="49" charset="-128"/>
              <a:ea typeface="ＭＳ ゴシック" panose="020B0609070205080204" pitchFamily="49" charset="-128"/>
            </a:rPr>
            <a:t>）は補助対象外です。</a:t>
          </a:r>
        </a:p>
      </xdr:txBody>
    </xdr:sp>
    <xdr:clientData/>
  </xdr:oneCellAnchor>
  <xdr:oneCellAnchor>
    <xdr:from>
      <xdr:col>42</xdr:col>
      <xdr:colOff>179161</xdr:colOff>
      <xdr:row>11</xdr:row>
      <xdr:rowOff>315233</xdr:rowOff>
    </xdr:from>
    <xdr:ext cx="3804557" cy="759310"/>
    <xdr:sp macro="" textlink="">
      <xdr:nvSpPr>
        <xdr:cNvPr id="4" name="テキスト ボックス 3">
          <a:extLst>
            <a:ext uri="{FF2B5EF4-FFF2-40B4-BE49-F238E27FC236}">
              <a16:creationId xmlns:a16="http://schemas.microsoft.com/office/drawing/2014/main" id="{F93C1753-730C-4926-AAD6-8BA3F7A291C9}"/>
            </a:ext>
          </a:extLst>
        </xdr:cNvPr>
        <xdr:cNvSpPr txBox="1"/>
      </xdr:nvSpPr>
      <xdr:spPr>
        <a:xfrm>
          <a:off x="9731375" y="2955019"/>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190500</xdr:colOff>
      <xdr:row>2</xdr:row>
      <xdr:rowOff>103374</xdr:rowOff>
    </xdr:from>
    <xdr:ext cx="3804557" cy="759310"/>
    <xdr:sp macro="" textlink="">
      <xdr:nvSpPr>
        <xdr:cNvPr id="3" name="テキスト ボックス 2">
          <a:extLst>
            <a:ext uri="{FF2B5EF4-FFF2-40B4-BE49-F238E27FC236}">
              <a16:creationId xmlns:a16="http://schemas.microsoft.com/office/drawing/2014/main" id="{C076C13B-B786-4C8B-8C99-2268897E603E}"/>
            </a:ext>
          </a:extLst>
        </xdr:cNvPr>
        <xdr:cNvSpPr txBox="1"/>
      </xdr:nvSpPr>
      <xdr:spPr>
        <a:xfrm>
          <a:off x="14886214" y="606838"/>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oneCellAnchor>
    <xdr:from>
      <xdr:col>17</xdr:col>
      <xdr:colOff>207819</xdr:colOff>
      <xdr:row>5</xdr:row>
      <xdr:rowOff>207817</xdr:rowOff>
    </xdr:from>
    <xdr:ext cx="3804557" cy="759310"/>
    <xdr:sp macro="" textlink="">
      <xdr:nvSpPr>
        <xdr:cNvPr id="2" name="テキスト ボックス 1">
          <a:extLst>
            <a:ext uri="{FF2B5EF4-FFF2-40B4-BE49-F238E27FC236}">
              <a16:creationId xmlns:a16="http://schemas.microsoft.com/office/drawing/2014/main" id="{15F1B733-F6A7-4AC9-A5A3-26367B074119}"/>
            </a:ext>
          </a:extLst>
        </xdr:cNvPr>
        <xdr:cNvSpPr txBox="1"/>
      </xdr:nvSpPr>
      <xdr:spPr>
        <a:xfrm>
          <a:off x="14876319" y="2008908"/>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１出張</a:t>
          </a:r>
          <a:r>
            <a:rPr kumimoji="1" lang="en-US" altLang="ja-JP" sz="2000" b="1">
              <a:solidFill>
                <a:srgbClr val="FF0000"/>
              </a:solidFill>
              <a:latin typeface="ＭＳ ゴシック" panose="020B0609070205080204" pitchFamily="49" charset="-128"/>
              <a:ea typeface="ＭＳ ゴシック" panose="020B0609070205080204" pitchFamily="49" charset="-128"/>
            </a:rPr>
            <a:t>/</a:t>
          </a:r>
          <a:r>
            <a:rPr kumimoji="1" lang="ja-JP" altLang="en-US" sz="2000" b="1">
              <a:solidFill>
                <a:srgbClr val="FF0000"/>
              </a:solidFill>
              <a:latin typeface="ＭＳ ゴシック" panose="020B0609070205080204" pitchFamily="49" charset="-128"/>
              <a:ea typeface="ＭＳ ゴシック" panose="020B0609070205080204" pitchFamily="49" charset="-128"/>
            </a:rPr>
            <a:t>１工事ごとに記載をお願いします。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349538</xdr:colOff>
      <xdr:row>3</xdr:row>
      <xdr:rowOff>159039</xdr:rowOff>
    </xdr:from>
    <xdr:ext cx="3804557" cy="759310"/>
    <xdr:sp macro="" textlink="">
      <xdr:nvSpPr>
        <xdr:cNvPr id="2" name="テキスト ボックス 1">
          <a:extLst>
            <a:ext uri="{FF2B5EF4-FFF2-40B4-BE49-F238E27FC236}">
              <a16:creationId xmlns:a16="http://schemas.microsoft.com/office/drawing/2014/main" id="{A1C3DC15-F75F-46C5-B78D-7C8CD19FE750}"/>
            </a:ext>
          </a:extLst>
        </xdr:cNvPr>
        <xdr:cNvSpPr txBox="1"/>
      </xdr:nvSpPr>
      <xdr:spPr>
        <a:xfrm>
          <a:off x="20147931" y="1261218"/>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oneCellAnchor>
    <xdr:from>
      <xdr:col>12</xdr:col>
      <xdr:colOff>369457</xdr:colOff>
      <xdr:row>9</xdr:row>
      <xdr:rowOff>63501</xdr:rowOff>
    </xdr:from>
    <xdr:ext cx="3804557" cy="759310"/>
    <xdr:sp macro="" textlink="">
      <xdr:nvSpPr>
        <xdr:cNvPr id="3" name="テキスト ボックス 2">
          <a:extLst>
            <a:ext uri="{FF2B5EF4-FFF2-40B4-BE49-F238E27FC236}">
              <a16:creationId xmlns:a16="http://schemas.microsoft.com/office/drawing/2014/main" id="{1BCA18E2-CB37-4CF0-965F-EE1EB8F98A87}"/>
            </a:ext>
          </a:extLst>
        </xdr:cNvPr>
        <xdr:cNvSpPr txBox="1"/>
      </xdr:nvSpPr>
      <xdr:spPr>
        <a:xfrm>
          <a:off x="8289639" y="3781137"/>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必要に応じて、日報を確認させていただく場合があります。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23</xdr:col>
      <xdr:colOff>342900</xdr:colOff>
      <xdr:row>6</xdr:row>
      <xdr:rowOff>204356</xdr:rowOff>
    </xdr:from>
    <xdr:ext cx="3804557" cy="759310"/>
    <xdr:sp macro="" textlink="">
      <xdr:nvSpPr>
        <xdr:cNvPr id="4" name="テキスト ボックス 3">
          <a:extLst>
            <a:ext uri="{FF2B5EF4-FFF2-40B4-BE49-F238E27FC236}">
              <a16:creationId xmlns:a16="http://schemas.microsoft.com/office/drawing/2014/main" id="{507AA58C-FFE6-4049-983C-9EBC112D96BE}"/>
            </a:ext>
          </a:extLst>
        </xdr:cNvPr>
        <xdr:cNvSpPr txBox="1"/>
      </xdr:nvSpPr>
      <xdr:spPr>
        <a:xfrm>
          <a:off x="19652673" y="2265220"/>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１出張</a:t>
          </a:r>
          <a:r>
            <a:rPr kumimoji="1" lang="en-US" altLang="ja-JP" sz="2000" b="1">
              <a:solidFill>
                <a:srgbClr val="FF0000"/>
              </a:solidFill>
              <a:latin typeface="ＭＳ ゴシック" panose="020B0609070205080204" pitchFamily="49" charset="-128"/>
              <a:ea typeface="ＭＳ ゴシック" panose="020B0609070205080204" pitchFamily="49" charset="-128"/>
            </a:rPr>
            <a:t>/</a:t>
          </a:r>
          <a:r>
            <a:rPr kumimoji="1" lang="ja-JP" altLang="en-US" sz="2000" b="1">
              <a:solidFill>
                <a:srgbClr val="FF0000"/>
              </a:solidFill>
              <a:latin typeface="ＭＳ ゴシック" panose="020B0609070205080204" pitchFamily="49" charset="-128"/>
              <a:ea typeface="ＭＳ ゴシック" panose="020B0609070205080204" pitchFamily="49" charset="-128"/>
            </a:rPr>
            <a:t>１工事ごとに記載をお願いします。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35</xdr:col>
      <xdr:colOff>39774</xdr:colOff>
      <xdr:row>6</xdr:row>
      <xdr:rowOff>11549</xdr:rowOff>
    </xdr:from>
    <xdr:to>
      <xdr:col>35</xdr:col>
      <xdr:colOff>206771</xdr:colOff>
      <xdr:row>9</xdr:row>
      <xdr:rowOff>221447</xdr:rowOff>
    </xdr:to>
    <xdr:sp macro="" textlink="">
      <xdr:nvSpPr>
        <xdr:cNvPr id="2" name="右中かっこ 1">
          <a:extLst>
            <a:ext uri="{FF2B5EF4-FFF2-40B4-BE49-F238E27FC236}">
              <a16:creationId xmlns:a16="http://schemas.microsoft.com/office/drawing/2014/main" id="{55BC47E2-B5AD-4DDC-8EB3-37FE9A27D9A3}"/>
            </a:ext>
          </a:extLst>
        </xdr:cNvPr>
        <xdr:cNvSpPr/>
      </xdr:nvSpPr>
      <xdr:spPr>
        <a:xfrm>
          <a:off x="8993274" y="1389011"/>
          <a:ext cx="166997" cy="6641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ikan-hojo@pref.ishikaw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F9E5-63B3-4CBC-A6EA-578BA73EFD26}">
  <dimension ref="A3:D16"/>
  <sheetViews>
    <sheetView tabSelected="1" view="pageBreakPreview" zoomScale="85" zoomScaleNormal="85" zoomScaleSheetLayoutView="85" workbookViewId="0">
      <selection activeCell="C16" sqref="C16"/>
    </sheetView>
  </sheetViews>
  <sheetFormatPr defaultColWidth="9" defaultRowHeight="18.75" customHeight="1"/>
  <cols>
    <col min="1" max="1" width="2.83203125" style="179" customWidth="1"/>
    <col min="2" max="2" width="40.25" style="179" customWidth="1"/>
    <col min="3" max="3" width="85.75" style="179" customWidth="1"/>
    <col min="4" max="9" width="9" style="179"/>
    <col min="10" max="10" width="5.08203125" style="179" customWidth="1"/>
    <col min="11" max="16384" width="9" style="179"/>
  </cols>
  <sheetData>
    <row r="3" spans="1:4" ht="25.5">
      <c r="B3" s="190" t="s">
        <v>188</v>
      </c>
      <c r="D3" s="180"/>
    </row>
    <row r="4" spans="1:4" ht="15" customHeight="1">
      <c r="B4" s="190"/>
      <c r="D4" s="180"/>
    </row>
    <row r="5" spans="1:4" ht="13">
      <c r="D5" s="180"/>
    </row>
    <row r="6" spans="1:4" ht="21">
      <c r="B6" s="181" t="s">
        <v>184</v>
      </c>
      <c r="C6" s="228" t="s">
        <v>213</v>
      </c>
    </row>
    <row r="7" spans="1:4" ht="21">
      <c r="B7" s="181"/>
      <c r="C7" s="189" t="s">
        <v>189</v>
      </c>
    </row>
    <row r="8" spans="1:4" ht="14">
      <c r="B8" s="182"/>
    </row>
    <row r="9" spans="1:4" ht="21">
      <c r="B9" s="319" t="s">
        <v>187</v>
      </c>
      <c r="C9" s="319"/>
    </row>
    <row r="10" spans="1:4" ht="21.5" thickBot="1">
      <c r="B10" s="184"/>
      <c r="C10" s="184"/>
    </row>
    <row r="11" spans="1:4" ht="34.5" customHeight="1" thickBot="1">
      <c r="B11" s="191" t="s">
        <v>185</v>
      </c>
      <c r="C11" s="259" t="s">
        <v>186</v>
      </c>
    </row>
    <row r="12" spans="1:4" ht="88.5" customHeight="1">
      <c r="A12" s="183"/>
      <c r="B12" s="320" t="s">
        <v>191</v>
      </c>
      <c r="C12" s="260" t="s">
        <v>218</v>
      </c>
    </row>
    <row r="13" spans="1:4" ht="88.5" customHeight="1">
      <c r="A13" s="183"/>
      <c r="B13" s="321"/>
      <c r="C13" s="261" t="s">
        <v>219</v>
      </c>
    </row>
    <row r="14" spans="1:4" ht="88.5" customHeight="1">
      <c r="A14" s="183"/>
      <c r="B14" s="321"/>
      <c r="C14" s="261" t="s">
        <v>231</v>
      </c>
    </row>
    <row r="15" spans="1:4" ht="88.5" customHeight="1">
      <c r="A15" s="183"/>
      <c r="B15" s="321"/>
      <c r="C15" s="260" t="s">
        <v>220</v>
      </c>
    </row>
    <row r="16" spans="1:4" ht="88.5" customHeight="1" thickBot="1">
      <c r="A16" s="183"/>
      <c r="B16" s="322"/>
      <c r="C16" s="262" t="s">
        <v>221</v>
      </c>
    </row>
  </sheetData>
  <sheetProtection algorithmName="SHA-512" hashValue="BqgWpNI9+2vx6d2/i7j37BCm1CJN9pA2XTNnzRSCRqWQQgcx13EYFTru8y+6PVGTHrpk070i0Xzw0tQ1Rik7TA==" saltValue="mrLl8D52TBFcYJBFMOf8gQ==" spinCount="100000" sheet="1" selectLockedCells="1"/>
  <mergeCells count="2">
    <mergeCell ref="B9:C9"/>
    <mergeCell ref="B12:B16"/>
  </mergeCells>
  <phoneticPr fontId="3"/>
  <hyperlinks>
    <hyperlink ref="C6" r:id="rId1" xr:uid="{3D4CCDA9-FD63-45A6-A660-D187A010E0B5}"/>
  </hyperlinks>
  <printOptions horizontalCentered="1"/>
  <pageMargins left="0.23622047244094491" right="0.23622047244094491" top="0.35433070866141736" bottom="0.15748031496062992"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69"/>
  <sheetViews>
    <sheetView view="pageBreakPreview" zoomScale="70" zoomScaleNormal="100" zoomScaleSheetLayoutView="70" workbookViewId="0">
      <selection activeCell="L11" sqref="L11:AO11"/>
    </sheetView>
  </sheetViews>
  <sheetFormatPr defaultColWidth="3.25" defaultRowHeight="19"/>
  <cols>
    <col min="1" max="1" width="3.5" style="1" customWidth="1"/>
    <col min="2" max="2" width="3.33203125" style="1" customWidth="1"/>
    <col min="3" max="4" width="2.75" style="1" customWidth="1"/>
    <col min="5" max="5" width="3.5" style="1" customWidth="1"/>
    <col min="6" max="16" width="2.75" style="1" customWidth="1"/>
    <col min="17" max="27" width="3.5" style="1" customWidth="1"/>
    <col min="28" max="41" width="2.75" style="1" customWidth="1"/>
    <col min="42" max="59" width="3.25" style="3"/>
    <col min="60" max="60" width="0" style="3" hidden="1" customWidth="1"/>
    <col min="61" max="61" width="10.25" style="48" hidden="1" customWidth="1"/>
    <col min="62" max="62" width="3.25" style="3" customWidth="1"/>
    <col min="63" max="131" width="3.25" style="3"/>
    <col min="132" max="16384" width="3.25" style="1"/>
  </cols>
  <sheetData>
    <row r="1" spans="1:131" ht="21.75" customHeight="1">
      <c r="A1" s="7" t="s">
        <v>102</v>
      </c>
      <c r="B1" s="7"/>
      <c r="C1" s="7"/>
      <c r="D1" s="7"/>
      <c r="E1" s="7"/>
      <c r="F1" s="7"/>
      <c r="G1" s="7"/>
      <c r="H1" s="7"/>
      <c r="I1" s="7"/>
      <c r="J1" s="7"/>
      <c r="K1" s="7"/>
      <c r="L1" s="7"/>
      <c r="M1" s="7"/>
      <c r="N1" s="7"/>
      <c r="O1" s="7"/>
      <c r="P1" s="7"/>
      <c r="Q1" s="7"/>
      <c r="R1" s="244"/>
      <c r="S1" s="7"/>
      <c r="T1" s="7"/>
      <c r="U1" s="83"/>
      <c r="V1" s="7"/>
      <c r="W1" s="7"/>
      <c r="X1" s="7"/>
      <c r="Y1" s="7"/>
      <c r="Z1" s="7"/>
      <c r="AA1" s="7"/>
      <c r="AB1" s="7"/>
      <c r="AC1" s="7"/>
      <c r="AD1" s="7"/>
      <c r="AE1" s="7"/>
      <c r="AF1" s="7"/>
      <c r="AG1" s="7"/>
      <c r="AH1" s="7"/>
      <c r="AI1" s="7"/>
      <c r="AJ1" s="7"/>
      <c r="AK1" s="7"/>
      <c r="AL1" s="7"/>
      <c r="AM1" s="7"/>
      <c r="AN1" s="7"/>
      <c r="AO1" s="7"/>
      <c r="AP1" s="7"/>
    </row>
    <row r="2" spans="1:131" ht="9" customHeight="1">
      <c r="A2" s="7"/>
      <c r="B2" s="7"/>
      <c r="C2" s="7"/>
      <c r="D2" s="7"/>
      <c r="E2" s="7"/>
      <c r="F2" s="7"/>
      <c r="G2" s="7"/>
      <c r="H2" s="7"/>
      <c r="I2" s="7"/>
      <c r="J2" s="7"/>
      <c r="K2" s="7"/>
      <c r="L2" s="7"/>
      <c r="M2" s="7"/>
      <c r="N2" s="7"/>
      <c r="O2" s="7"/>
      <c r="P2" s="7"/>
      <c r="Q2" s="7"/>
      <c r="R2" s="244"/>
      <c r="S2" s="7"/>
      <c r="T2" s="7"/>
      <c r="U2" s="83"/>
      <c r="V2" s="7"/>
      <c r="W2" s="7"/>
      <c r="X2" s="7"/>
      <c r="Y2" s="7"/>
      <c r="Z2" s="7"/>
      <c r="AA2" s="7"/>
      <c r="AB2" s="7"/>
      <c r="AC2" s="7"/>
      <c r="AD2" s="7"/>
      <c r="AE2" s="7"/>
      <c r="AF2" s="7"/>
      <c r="AG2" s="7"/>
      <c r="AH2" s="7"/>
      <c r="AI2" s="7"/>
      <c r="AJ2" s="7"/>
      <c r="AK2" s="7"/>
      <c r="AL2" s="7"/>
      <c r="AM2" s="7"/>
      <c r="AN2" s="7"/>
      <c r="AO2" s="7"/>
      <c r="AP2" s="7"/>
    </row>
    <row r="3" spans="1:131" s="2" customFormat="1" ht="27" customHeight="1">
      <c r="A3" s="384" t="s">
        <v>0</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47"/>
      <c r="AQ3" s="8"/>
      <c r="AR3" s="8"/>
      <c r="AS3" s="8"/>
      <c r="AT3" s="8"/>
      <c r="AU3" s="8"/>
      <c r="AV3" s="8"/>
      <c r="AW3" s="8"/>
      <c r="AX3" s="8"/>
      <c r="AY3" s="8"/>
      <c r="AZ3" s="8"/>
      <c r="BA3" s="8"/>
      <c r="BB3" s="8"/>
      <c r="BC3" s="8"/>
      <c r="BD3" s="8"/>
      <c r="BE3" s="8"/>
      <c r="BF3" s="8"/>
      <c r="BG3" s="8"/>
      <c r="BH3" s="8"/>
      <c r="BI3" s="52"/>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row>
    <row r="4" spans="1:131" ht="15" customHeight="1">
      <c r="A4" s="7"/>
      <c r="B4" s="7"/>
      <c r="C4" s="7"/>
      <c r="D4" s="7"/>
      <c r="E4" s="7"/>
      <c r="F4" s="7"/>
      <c r="G4" s="7"/>
      <c r="H4" s="7"/>
      <c r="I4" s="7"/>
      <c r="J4" s="7"/>
      <c r="K4" s="7"/>
      <c r="L4" s="7"/>
      <c r="M4" s="7"/>
      <c r="N4" s="7"/>
      <c r="O4" s="7"/>
      <c r="P4" s="7"/>
      <c r="Q4" s="7"/>
      <c r="R4" s="244"/>
      <c r="S4" s="7"/>
      <c r="T4" s="7"/>
      <c r="U4" s="83"/>
      <c r="V4" s="7"/>
      <c r="W4" s="7"/>
      <c r="X4" s="7"/>
      <c r="Y4" s="7"/>
      <c r="Z4" s="7"/>
      <c r="AA4" s="7"/>
      <c r="AB4" s="7"/>
      <c r="AC4" s="7"/>
      <c r="AD4" s="7"/>
      <c r="AE4" s="7"/>
      <c r="AF4" s="7"/>
      <c r="AG4" s="7"/>
      <c r="AH4" s="7"/>
      <c r="AI4" s="7"/>
      <c r="AJ4" s="7"/>
      <c r="AK4" s="7"/>
      <c r="AL4" s="7"/>
      <c r="AM4" s="7"/>
      <c r="AN4" s="7"/>
      <c r="AO4" s="7"/>
      <c r="AP4" s="7"/>
    </row>
    <row r="5" spans="1:131">
      <c r="A5" s="7"/>
      <c r="B5" s="7"/>
      <c r="C5" s="7"/>
      <c r="D5" s="7"/>
      <c r="E5" s="7"/>
      <c r="F5" s="7"/>
      <c r="G5" s="7"/>
      <c r="H5" s="7"/>
      <c r="I5" s="7"/>
      <c r="J5" s="7"/>
      <c r="K5" s="7"/>
      <c r="L5" s="7"/>
      <c r="M5" s="7"/>
      <c r="N5" s="7"/>
      <c r="O5" s="7"/>
      <c r="P5" s="7"/>
      <c r="Q5" s="7"/>
      <c r="R5" s="244"/>
      <c r="S5" s="7"/>
      <c r="T5" s="7"/>
      <c r="U5" s="83"/>
      <c r="V5" s="7"/>
      <c r="W5" s="7"/>
      <c r="X5" s="7"/>
      <c r="Y5" s="7"/>
      <c r="Z5" s="7"/>
      <c r="AA5" s="7"/>
      <c r="AB5" s="7"/>
      <c r="AC5" s="7"/>
      <c r="AD5" s="7"/>
      <c r="AE5" s="7"/>
      <c r="AF5" s="23" t="s">
        <v>1</v>
      </c>
      <c r="AG5" s="372"/>
      <c r="AH5" s="372"/>
      <c r="AI5" s="6" t="s">
        <v>2</v>
      </c>
      <c r="AJ5" s="372"/>
      <c r="AK5" s="372"/>
      <c r="AL5" s="6" t="s">
        <v>3</v>
      </c>
      <c r="AM5" s="372"/>
      <c r="AN5" s="372"/>
      <c r="AO5" s="6" t="s">
        <v>4</v>
      </c>
      <c r="AP5" s="9"/>
    </row>
    <row r="6" spans="1:131" ht="8.25" customHeight="1">
      <c r="A6" s="7"/>
      <c r="B6" s="7"/>
      <c r="C6" s="7"/>
      <c r="D6" s="7"/>
      <c r="E6" s="7"/>
      <c r="F6" s="7"/>
      <c r="G6" s="7"/>
      <c r="H6" s="7"/>
      <c r="I6" s="7"/>
      <c r="J6" s="7"/>
      <c r="K6" s="7"/>
      <c r="L6" s="7"/>
      <c r="M6" s="7"/>
      <c r="N6" s="7"/>
      <c r="O6" s="7"/>
      <c r="P6" s="7"/>
      <c r="Q6" s="7"/>
      <c r="R6" s="244"/>
      <c r="S6" s="7"/>
      <c r="T6" s="7"/>
      <c r="U6" s="83"/>
      <c r="V6" s="7"/>
      <c r="W6" s="7"/>
      <c r="X6" s="7"/>
      <c r="Y6" s="7"/>
      <c r="Z6" s="7"/>
      <c r="AA6" s="7"/>
      <c r="AB6" s="7"/>
      <c r="AC6" s="7"/>
      <c r="AD6" s="7"/>
      <c r="AE6" s="7"/>
      <c r="AF6" s="7"/>
      <c r="AG6" s="7"/>
      <c r="AH6" s="7"/>
      <c r="AI6" s="7"/>
      <c r="AJ6" s="7"/>
      <c r="AK6" s="7"/>
      <c r="AL6" s="7"/>
      <c r="AM6" s="7"/>
      <c r="AN6" s="7"/>
      <c r="AO6" s="7"/>
      <c r="AP6" s="7"/>
    </row>
    <row r="7" spans="1:131" ht="27" customHeight="1">
      <c r="A7" s="379" t="s">
        <v>94</v>
      </c>
      <c r="B7" s="379"/>
      <c r="C7" s="379"/>
      <c r="D7" s="379"/>
      <c r="E7" s="379"/>
      <c r="F7" s="379"/>
      <c r="G7" s="379"/>
      <c r="H7" s="379"/>
      <c r="I7" s="379"/>
      <c r="J7" s="379"/>
      <c r="K7" s="380"/>
      <c r="L7" s="380"/>
      <c r="M7" s="380"/>
      <c r="N7" s="380"/>
      <c r="O7" s="380"/>
      <c r="P7" s="380"/>
      <c r="Q7" s="380"/>
      <c r="R7" s="246"/>
      <c r="S7" s="7"/>
      <c r="T7" s="7"/>
      <c r="U7" s="83"/>
      <c r="V7" s="7"/>
      <c r="W7" s="7"/>
      <c r="X7" s="7"/>
      <c r="Y7" s="7"/>
      <c r="Z7" s="7"/>
      <c r="AA7" s="7"/>
      <c r="AB7" s="7"/>
      <c r="AC7" s="7"/>
      <c r="AD7" s="7"/>
      <c r="AE7" s="7"/>
      <c r="AF7" s="7"/>
      <c r="AG7" s="7"/>
      <c r="AH7" s="7"/>
      <c r="AI7" s="7"/>
      <c r="AJ7" s="7"/>
      <c r="AK7" s="7"/>
      <c r="AL7" s="7"/>
      <c r="AM7" s="7"/>
      <c r="AN7" s="7"/>
      <c r="AO7" s="12"/>
      <c r="AP7" s="7"/>
    </row>
    <row r="8" spans="1:131" ht="15.75" customHeight="1">
      <c r="A8" s="25"/>
      <c r="B8" s="25"/>
      <c r="C8" s="25"/>
      <c r="D8" s="25"/>
      <c r="E8" s="25"/>
      <c r="F8" s="25"/>
      <c r="G8" s="25"/>
      <c r="H8" s="25"/>
      <c r="I8" s="25"/>
      <c r="J8" s="25"/>
      <c r="K8" s="7"/>
      <c r="L8" s="7"/>
      <c r="M8" s="7"/>
      <c r="N8" s="7"/>
      <c r="O8" s="7"/>
      <c r="P8" s="7"/>
      <c r="Q8" s="7"/>
      <c r="R8" s="244"/>
      <c r="S8" s="7"/>
      <c r="T8" s="7"/>
      <c r="U8" s="83"/>
      <c r="V8" s="7"/>
      <c r="W8" s="7"/>
      <c r="X8" s="7"/>
      <c r="Y8" s="7"/>
      <c r="Z8" s="7"/>
      <c r="AA8" s="7"/>
      <c r="AB8" s="7"/>
      <c r="AC8" s="7"/>
      <c r="AD8" s="7"/>
      <c r="AE8" s="7"/>
      <c r="AF8" s="7"/>
      <c r="AG8" s="7"/>
      <c r="AH8" s="7"/>
      <c r="AI8" s="7"/>
      <c r="AJ8" s="7"/>
      <c r="AK8" s="7"/>
      <c r="AL8" s="7"/>
      <c r="AM8" s="7"/>
      <c r="AN8" s="7"/>
      <c r="AO8" s="12"/>
      <c r="AP8" s="7"/>
    </row>
    <row r="9" spans="1:131" s="10" customFormat="1" ht="23.25" customHeight="1">
      <c r="A9" s="7"/>
      <c r="B9" s="7" t="s">
        <v>90</v>
      </c>
      <c r="C9" s="7"/>
      <c r="D9" s="7"/>
      <c r="E9" s="7"/>
      <c r="F9" s="7"/>
      <c r="G9" s="7"/>
      <c r="H9" s="7"/>
      <c r="I9" s="7"/>
      <c r="J9" s="7"/>
      <c r="K9" s="7"/>
      <c r="L9" s="7"/>
      <c r="M9" s="7"/>
      <c r="N9" s="7"/>
      <c r="O9" s="7"/>
      <c r="P9" s="7"/>
      <c r="Q9" s="7"/>
      <c r="R9" s="244"/>
      <c r="S9" s="7"/>
      <c r="T9" s="7"/>
      <c r="U9" s="83"/>
      <c r="V9" s="7"/>
      <c r="W9" s="7"/>
      <c r="X9" s="7"/>
      <c r="Y9" s="7"/>
      <c r="Z9" s="7"/>
      <c r="AA9" s="7"/>
      <c r="AB9" s="7"/>
      <c r="AC9" s="7"/>
      <c r="AD9" s="7"/>
      <c r="AE9" s="7"/>
      <c r="AF9" s="7"/>
      <c r="AG9" s="7"/>
      <c r="AH9" s="7"/>
      <c r="AI9" s="7"/>
      <c r="AJ9" s="7"/>
      <c r="AK9" s="7"/>
      <c r="AL9" s="7"/>
      <c r="AM9" s="7"/>
      <c r="AN9" s="7"/>
      <c r="AO9" s="7"/>
      <c r="AP9" s="7"/>
      <c r="AQ9" s="32"/>
      <c r="AR9" s="32"/>
      <c r="AS9" s="32"/>
      <c r="AT9" s="32"/>
      <c r="AU9" s="32"/>
      <c r="AV9" s="32"/>
      <c r="AW9" s="32"/>
      <c r="AX9" s="32"/>
      <c r="AY9" s="32"/>
      <c r="AZ9" s="32"/>
      <c r="BA9" s="32"/>
      <c r="BB9" s="32"/>
      <c r="BC9" s="32"/>
      <c r="BD9" s="32"/>
      <c r="BE9" s="32"/>
      <c r="BF9" s="32"/>
      <c r="BG9" s="32"/>
      <c r="BH9" s="32"/>
      <c r="BI9" s="48"/>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row>
    <row r="10" spans="1:131">
      <c r="A10" s="10"/>
      <c r="B10" s="10"/>
      <c r="C10" s="10"/>
      <c r="D10" s="10"/>
      <c r="E10" s="10"/>
      <c r="F10" s="10"/>
      <c r="G10" s="10"/>
      <c r="H10" s="10"/>
      <c r="I10" s="10"/>
      <c r="J10" s="10"/>
      <c r="K10" s="10"/>
      <c r="L10" s="10"/>
      <c r="M10" s="10"/>
      <c r="N10" s="10"/>
      <c r="O10" s="10"/>
      <c r="P10" s="10"/>
      <c r="Q10" s="10"/>
      <c r="R10" s="246"/>
      <c r="S10" s="10"/>
      <c r="T10" s="10"/>
      <c r="U10" s="82"/>
      <c r="V10" s="10"/>
      <c r="W10" s="10"/>
      <c r="X10" s="10"/>
      <c r="Y10" s="10"/>
      <c r="Z10" s="10"/>
      <c r="AA10" s="10"/>
      <c r="AB10" s="10"/>
      <c r="AC10" s="10"/>
      <c r="AD10" s="10"/>
      <c r="AE10" s="10"/>
      <c r="AF10" s="10"/>
      <c r="AG10" s="10"/>
      <c r="AH10" s="10"/>
      <c r="AI10" s="10"/>
      <c r="AJ10" s="10"/>
      <c r="AK10" s="10"/>
      <c r="AL10" s="10"/>
      <c r="AM10" s="10"/>
      <c r="AN10" s="10"/>
      <c r="AO10" s="10"/>
      <c r="AP10" s="32"/>
    </row>
    <row r="11" spans="1:131" ht="22.5" customHeight="1">
      <c r="A11" s="386" t="s">
        <v>5</v>
      </c>
      <c r="B11" s="15" t="s">
        <v>6</v>
      </c>
      <c r="C11" s="16"/>
      <c r="D11" s="16"/>
      <c r="E11" s="17"/>
      <c r="F11" s="17"/>
      <c r="G11" s="17"/>
      <c r="H11" s="17"/>
      <c r="I11" s="17"/>
      <c r="J11" s="17"/>
      <c r="K11" s="18"/>
      <c r="L11" s="373"/>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5"/>
      <c r="AP11" s="7"/>
    </row>
    <row r="12" spans="1:131" ht="31.5" customHeight="1">
      <c r="A12" s="387"/>
      <c r="B12" s="29" t="s">
        <v>7</v>
      </c>
      <c r="C12" s="19"/>
      <c r="D12" s="19"/>
      <c r="E12" s="30"/>
      <c r="F12" s="30"/>
      <c r="G12" s="30"/>
      <c r="H12" s="30"/>
      <c r="I12" s="30"/>
      <c r="J12" s="30"/>
      <c r="K12" s="31"/>
      <c r="L12" s="376"/>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8"/>
      <c r="AP12" s="7"/>
    </row>
    <row r="13" spans="1:131" ht="17.25" customHeight="1">
      <c r="A13" s="387"/>
      <c r="B13" s="389" t="s">
        <v>8</v>
      </c>
      <c r="C13" s="390"/>
      <c r="D13" s="390"/>
      <c r="E13" s="390"/>
      <c r="F13" s="390"/>
      <c r="G13" s="390"/>
      <c r="H13" s="390"/>
      <c r="I13" s="390"/>
      <c r="J13" s="390"/>
      <c r="K13" s="391"/>
      <c r="L13" s="27" t="s">
        <v>9</v>
      </c>
      <c r="M13" s="27"/>
      <c r="N13" s="27"/>
      <c r="O13" s="27"/>
      <c r="P13" s="27"/>
      <c r="Q13" s="381"/>
      <c r="R13" s="381"/>
      <c r="S13" s="381"/>
      <c r="T13" s="27" t="s">
        <v>10</v>
      </c>
      <c r="U13" s="381"/>
      <c r="V13" s="382"/>
      <c r="W13" s="382"/>
      <c r="X13" s="382"/>
      <c r="Y13" s="27" t="s">
        <v>11</v>
      </c>
      <c r="Z13" s="27"/>
      <c r="AA13" s="27"/>
      <c r="AB13" s="27"/>
      <c r="AC13" s="27"/>
      <c r="AD13" s="27"/>
      <c r="AE13" s="27"/>
      <c r="AF13" s="27"/>
      <c r="AG13" s="27"/>
      <c r="AH13" s="27"/>
      <c r="AI13" s="27"/>
      <c r="AJ13" s="27"/>
      <c r="AK13" s="27"/>
      <c r="AL13" s="27"/>
      <c r="AM13" s="27"/>
      <c r="AN13" s="27"/>
      <c r="AO13" s="28"/>
      <c r="AP13" s="7"/>
    </row>
    <row r="14" spans="1:131" ht="20.25" customHeight="1">
      <c r="A14" s="387"/>
      <c r="B14" s="392"/>
      <c r="C14" s="393"/>
      <c r="D14" s="393"/>
      <c r="E14" s="393"/>
      <c r="F14" s="393"/>
      <c r="G14" s="393"/>
      <c r="H14" s="393"/>
      <c r="I14" s="393"/>
      <c r="J14" s="393"/>
      <c r="K14" s="394"/>
      <c r="L14" s="348" t="s">
        <v>234</v>
      </c>
      <c r="M14" s="349"/>
      <c r="N14" s="349"/>
      <c r="O14" s="349"/>
      <c r="P14" s="350"/>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2"/>
      <c r="AP14" s="7"/>
    </row>
    <row r="15" spans="1:131" ht="20.25" hidden="1" customHeight="1">
      <c r="A15" s="387"/>
      <c r="B15" s="395"/>
      <c r="C15" s="396"/>
      <c r="D15" s="396"/>
      <c r="E15" s="396"/>
      <c r="F15" s="396"/>
      <c r="G15" s="396"/>
      <c r="H15" s="396"/>
      <c r="I15" s="396"/>
      <c r="J15" s="396"/>
      <c r="K15" s="397"/>
      <c r="L15" s="401"/>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3"/>
      <c r="AP15" s="7"/>
    </row>
    <row r="16" spans="1:131" ht="21.75" customHeight="1">
      <c r="A16" s="387"/>
      <c r="B16" s="20" t="s">
        <v>12</v>
      </c>
      <c r="C16" s="21"/>
      <c r="D16" s="21"/>
      <c r="E16" s="22"/>
      <c r="F16" s="22"/>
      <c r="G16" s="22"/>
      <c r="H16" s="22"/>
      <c r="I16" s="22"/>
      <c r="J16" s="22"/>
      <c r="K16" s="22"/>
      <c r="L16" s="20" t="s">
        <v>13</v>
      </c>
      <c r="M16" s="22"/>
      <c r="N16" s="22"/>
      <c r="O16" s="22"/>
      <c r="P16" s="22"/>
      <c r="Q16" s="353"/>
      <c r="R16" s="354"/>
      <c r="S16" s="355"/>
      <c r="T16" s="256" t="s">
        <v>177</v>
      </c>
      <c r="U16" s="365"/>
      <c r="V16" s="366"/>
      <c r="W16" s="366"/>
      <c r="X16" s="256" t="s">
        <v>177</v>
      </c>
      <c r="Y16" s="354"/>
      <c r="Z16" s="355"/>
      <c r="AA16" s="364"/>
      <c r="AB16" s="361" t="s">
        <v>14</v>
      </c>
      <c r="AC16" s="362"/>
      <c r="AD16" s="362"/>
      <c r="AE16" s="363"/>
      <c r="AF16" s="367"/>
      <c r="AG16" s="368"/>
      <c r="AH16" s="368"/>
      <c r="AI16" s="368"/>
      <c r="AJ16" s="368"/>
      <c r="AK16" s="368"/>
      <c r="AL16" s="368"/>
      <c r="AM16" s="368"/>
      <c r="AN16" s="368"/>
      <c r="AO16" s="369"/>
      <c r="AP16" s="7"/>
    </row>
    <row r="17" spans="1:62" ht="21.75" customHeight="1">
      <c r="A17" s="387"/>
      <c r="B17" s="398" t="s">
        <v>15</v>
      </c>
      <c r="C17" s="399"/>
      <c r="D17" s="399"/>
      <c r="E17" s="399"/>
      <c r="F17" s="399"/>
      <c r="G17" s="399"/>
      <c r="H17" s="399"/>
      <c r="I17" s="399"/>
      <c r="J17" s="399"/>
      <c r="K17" s="399"/>
      <c r="L17" s="399"/>
      <c r="M17" s="400"/>
      <c r="N17" s="20" t="s">
        <v>16</v>
      </c>
      <c r="O17" s="22"/>
      <c r="P17" s="22"/>
      <c r="Q17" s="404"/>
      <c r="R17" s="405"/>
      <c r="S17" s="405"/>
      <c r="T17" s="405"/>
      <c r="U17" s="405"/>
      <c r="V17" s="405"/>
      <c r="W17" s="405"/>
      <c r="X17" s="405"/>
      <c r="Y17" s="405"/>
      <c r="Z17" s="405"/>
      <c r="AA17" s="406"/>
      <c r="AB17" s="20" t="s">
        <v>17</v>
      </c>
      <c r="AC17" s="22"/>
      <c r="AD17" s="22"/>
      <c r="AE17" s="159"/>
      <c r="AF17" s="358"/>
      <c r="AG17" s="359"/>
      <c r="AH17" s="359"/>
      <c r="AI17" s="359"/>
      <c r="AJ17" s="359"/>
      <c r="AK17" s="359"/>
      <c r="AL17" s="359"/>
      <c r="AM17" s="359"/>
      <c r="AN17" s="359"/>
      <c r="AO17" s="360"/>
      <c r="AP17" s="7"/>
    </row>
    <row r="18" spans="1:62" ht="21.75" customHeight="1">
      <c r="A18" s="387"/>
      <c r="B18" s="407" t="s">
        <v>18</v>
      </c>
      <c r="C18" s="408"/>
      <c r="D18" s="409"/>
      <c r="E18" s="413" t="s">
        <v>19</v>
      </c>
      <c r="F18" s="414"/>
      <c r="G18" s="414"/>
      <c r="H18" s="414"/>
      <c r="I18" s="414"/>
      <c r="J18" s="414"/>
      <c r="K18" s="414"/>
      <c r="L18" s="414"/>
      <c r="M18" s="415"/>
      <c r="N18" s="20" t="s">
        <v>16</v>
      </c>
      <c r="O18" s="22"/>
      <c r="P18" s="22"/>
      <c r="Q18" s="404"/>
      <c r="R18" s="405"/>
      <c r="S18" s="405"/>
      <c r="T18" s="405"/>
      <c r="U18" s="405"/>
      <c r="V18" s="405"/>
      <c r="W18" s="405"/>
      <c r="X18" s="405"/>
      <c r="Y18" s="405"/>
      <c r="Z18" s="405"/>
      <c r="AA18" s="406"/>
      <c r="AB18" s="20" t="s">
        <v>17</v>
      </c>
      <c r="AC18" s="22"/>
      <c r="AD18" s="22"/>
      <c r="AE18" s="159"/>
      <c r="AF18" s="358"/>
      <c r="AG18" s="359"/>
      <c r="AH18" s="359"/>
      <c r="AI18" s="359"/>
      <c r="AJ18" s="359"/>
      <c r="AK18" s="359"/>
      <c r="AL18" s="359"/>
      <c r="AM18" s="359"/>
      <c r="AN18" s="359"/>
      <c r="AO18" s="360"/>
      <c r="AP18" s="7"/>
    </row>
    <row r="19" spans="1:62" ht="21.75" customHeight="1">
      <c r="A19" s="388"/>
      <c r="B19" s="410"/>
      <c r="C19" s="411"/>
      <c r="D19" s="412"/>
      <c r="E19" s="413" t="s">
        <v>20</v>
      </c>
      <c r="F19" s="414"/>
      <c r="G19" s="414"/>
      <c r="H19" s="414"/>
      <c r="I19" s="414"/>
      <c r="J19" s="414"/>
      <c r="K19" s="414"/>
      <c r="L19" s="414"/>
      <c r="M19" s="415"/>
      <c r="N19" s="20" t="s">
        <v>16</v>
      </c>
      <c r="O19" s="22"/>
      <c r="P19" s="22"/>
      <c r="Q19" s="404"/>
      <c r="R19" s="405"/>
      <c r="S19" s="405"/>
      <c r="T19" s="405"/>
      <c r="U19" s="405"/>
      <c r="V19" s="405"/>
      <c r="W19" s="405"/>
      <c r="X19" s="405"/>
      <c r="Y19" s="405"/>
      <c r="Z19" s="405"/>
      <c r="AA19" s="406"/>
      <c r="AB19" s="20" t="s">
        <v>17</v>
      </c>
      <c r="AC19" s="22"/>
      <c r="AD19" s="22"/>
      <c r="AE19" s="159"/>
      <c r="AF19" s="358"/>
      <c r="AG19" s="359"/>
      <c r="AH19" s="359"/>
      <c r="AI19" s="359"/>
      <c r="AJ19" s="359"/>
      <c r="AK19" s="359"/>
      <c r="AL19" s="359"/>
      <c r="AM19" s="359"/>
      <c r="AN19" s="359"/>
      <c r="AO19" s="360"/>
      <c r="AP19" s="7"/>
    </row>
    <row r="20" spans="1:62" ht="11.25" customHeight="1">
      <c r="A20" s="11"/>
      <c r="B20" s="11"/>
      <c r="C20" s="11"/>
      <c r="D20" s="11"/>
      <c r="E20" s="11"/>
      <c r="F20" s="11"/>
      <c r="G20" s="11"/>
      <c r="H20" s="11"/>
      <c r="I20" s="11"/>
      <c r="J20" s="11"/>
      <c r="K20" s="11"/>
      <c r="L20" s="11"/>
      <c r="M20" s="11"/>
      <c r="N20" s="11"/>
      <c r="O20" s="11"/>
      <c r="P20" s="11"/>
      <c r="Q20" s="11"/>
      <c r="R20" s="245"/>
      <c r="S20" s="11"/>
      <c r="T20" s="11"/>
      <c r="U20" s="11"/>
      <c r="V20" s="11"/>
      <c r="W20" s="11"/>
      <c r="X20" s="11"/>
      <c r="Y20" s="11"/>
      <c r="Z20" s="11"/>
      <c r="AA20" s="11"/>
      <c r="AB20" s="11"/>
      <c r="AC20" s="11"/>
      <c r="AD20" s="11"/>
      <c r="AE20" s="11"/>
      <c r="AF20" s="11"/>
      <c r="AG20" s="11"/>
      <c r="AH20" s="11"/>
      <c r="AI20" s="11"/>
      <c r="AJ20" s="11"/>
      <c r="AK20" s="11"/>
      <c r="AL20" s="11"/>
      <c r="AM20" s="11"/>
      <c r="AN20" s="11"/>
      <c r="AO20" s="11"/>
      <c r="AP20" s="7"/>
    </row>
    <row r="21" spans="1:62">
      <c r="A21" s="13" t="s">
        <v>21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7"/>
      <c r="AQ21" s="4"/>
      <c r="BI21" s="48" t="s">
        <v>106</v>
      </c>
    </row>
    <row r="22" spans="1:62" ht="25.5" hidden="1" customHeight="1">
      <c r="A22" s="11"/>
      <c r="B22" s="59"/>
      <c r="C22" s="59"/>
      <c r="D22" s="59"/>
      <c r="E22" s="59"/>
      <c r="F22" s="59"/>
      <c r="G22" s="59"/>
      <c r="H22" s="59"/>
      <c r="I22" s="370" t="s">
        <v>207</v>
      </c>
      <c r="J22" s="371"/>
      <c r="K22" s="371"/>
      <c r="L22" s="371"/>
      <c r="M22" s="371"/>
      <c r="N22" s="371"/>
      <c r="O22" s="371"/>
      <c r="P22" s="371"/>
      <c r="Q22" s="371"/>
      <c r="R22" s="371"/>
      <c r="S22" s="371"/>
      <c r="T22" s="371"/>
      <c r="U22" s="371"/>
      <c r="V22" s="371"/>
      <c r="W22" s="371"/>
      <c r="X22" s="371"/>
      <c r="Y22" s="49" t="s">
        <v>100</v>
      </c>
      <c r="Z22" s="342"/>
      <c r="AA22" s="342"/>
      <c r="AB22" s="342"/>
      <c r="AC22" s="356"/>
      <c r="AD22" s="357"/>
      <c r="AE22" s="357"/>
      <c r="AF22" s="357"/>
      <c r="AG22" s="357"/>
      <c r="AH22" s="357"/>
      <c r="AI22" s="357"/>
      <c r="AJ22" s="357"/>
      <c r="AK22" s="357"/>
      <c r="AL22" s="357"/>
      <c r="AM22" s="357"/>
      <c r="AN22" s="357"/>
      <c r="AO22" s="49" t="s">
        <v>101</v>
      </c>
      <c r="AP22" s="59"/>
      <c r="BI22" s="59" t="s">
        <v>62</v>
      </c>
      <c r="BJ22" s="73" t="s">
        <v>115</v>
      </c>
    </row>
    <row r="23" spans="1:62" ht="25.5" hidden="1" customHeight="1">
      <c r="A23" s="59"/>
      <c r="B23" s="59"/>
      <c r="C23" s="59"/>
      <c r="D23" s="59"/>
      <c r="E23" s="59"/>
      <c r="F23" s="59"/>
      <c r="G23" s="59"/>
      <c r="H23" s="59"/>
      <c r="I23" s="59"/>
      <c r="J23" s="59"/>
      <c r="K23" s="63"/>
      <c r="L23" s="64"/>
      <c r="M23" s="64"/>
      <c r="N23" s="64"/>
      <c r="O23" s="64"/>
      <c r="P23" s="64"/>
      <c r="Q23" s="64"/>
      <c r="R23" s="64"/>
      <c r="S23" s="64"/>
      <c r="T23" s="64"/>
      <c r="U23" s="64"/>
      <c r="V23" s="64"/>
      <c r="W23" s="64"/>
      <c r="X23" s="64"/>
      <c r="Y23" s="53"/>
      <c r="Z23" s="65"/>
      <c r="AA23" s="65"/>
      <c r="AB23" s="65"/>
      <c r="AC23" s="65"/>
      <c r="AD23" s="65"/>
      <c r="AE23" s="66"/>
      <c r="AF23" s="53" t="s">
        <v>100</v>
      </c>
      <c r="AG23" s="326"/>
      <c r="AH23" s="327"/>
      <c r="AI23" s="327"/>
      <c r="AJ23" s="327"/>
      <c r="AK23" s="327"/>
      <c r="AL23" s="327"/>
      <c r="AM23" s="327"/>
      <c r="AN23" s="67" t="s">
        <v>113</v>
      </c>
      <c r="AO23" s="53"/>
      <c r="AP23" s="59"/>
      <c r="BI23" s="59" t="s">
        <v>63</v>
      </c>
    </row>
    <row r="24" spans="1:62" ht="21.75" customHeight="1">
      <c r="A24" s="12"/>
      <c r="B24" s="13" t="s">
        <v>208</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7"/>
      <c r="BI24" s="48" t="s">
        <v>63</v>
      </c>
    </row>
    <row r="25" spans="1:62">
      <c r="A25" s="12"/>
      <c r="B25" s="7"/>
      <c r="C25" s="7"/>
      <c r="D25" s="7"/>
      <c r="E25" s="7"/>
      <c r="F25" s="7"/>
      <c r="G25" s="7"/>
      <c r="H25" s="7"/>
      <c r="I25" s="7"/>
      <c r="J25" s="7"/>
      <c r="K25" s="7"/>
      <c r="L25" s="7"/>
      <c r="M25" s="7"/>
      <c r="N25" s="7"/>
      <c r="O25" s="7"/>
      <c r="P25" s="7"/>
      <c r="Q25" s="7"/>
      <c r="R25" s="244"/>
      <c r="S25" s="7"/>
      <c r="T25" s="7"/>
      <c r="U25" s="83"/>
      <c r="V25" s="7"/>
      <c r="W25" s="7"/>
      <c r="X25" s="7"/>
      <c r="Y25" s="7"/>
      <c r="Z25" s="7"/>
      <c r="AA25" s="7"/>
      <c r="AB25" s="7"/>
      <c r="AC25" s="7"/>
      <c r="AD25" s="7"/>
      <c r="AE25" s="7"/>
      <c r="AF25" s="7"/>
      <c r="AG25" s="7"/>
      <c r="AH25" s="7"/>
      <c r="AI25" s="7"/>
      <c r="AJ25" s="7"/>
      <c r="AK25" s="7"/>
      <c r="AL25" s="7"/>
      <c r="AM25" s="7"/>
      <c r="AN25" s="7"/>
      <c r="AO25" s="12"/>
      <c r="AP25" s="7"/>
      <c r="BI25" s="48" t="s">
        <v>64</v>
      </c>
    </row>
    <row r="26" spans="1:62">
      <c r="A26" s="12"/>
      <c r="B26" s="7"/>
      <c r="C26" s="7"/>
      <c r="D26" s="7"/>
      <c r="E26" s="7"/>
      <c r="F26" s="7" t="s">
        <v>22</v>
      </c>
      <c r="G26" s="7"/>
      <c r="H26" s="7"/>
      <c r="I26" s="7"/>
      <c r="J26" s="7"/>
      <c r="K26" s="7"/>
      <c r="L26" s="7"/>
      <c r="M26" s="7"/>
      <c r="N26" s="7"/>
      <c r="O26" s="7"/>
      <c r="P26" s="7"/>
      <c r="Q26" s="7"/>
      <c r="R26" s="244"/>
      <c r="S26" s="7"/>
      <c r="T26" s="7"/>
      <c r="U26" s="83"/>
      <c r="V26" s="7"/>
      <c r="W26" s="7"/>
      <c r="X26" s="7"/>
      <c r="Y26" s="7"/>
      <c r="Z26" s="7"/>
      <c r="AA26" s="7"/>
      <c r="AB26" s="328">
        <f ca="1">補助額算出シート!L33+補助額算出シート!L34+補助額算出シート!L35</f>
        <v>0</v>
      </c>
      <c r="AC26" s="329"/>
      <c r="AD26" s="329"/>
      <c r="AE26" s="329"/>
      <c r="AF26" s="329"/>
      <c r="AG26" s="329"/>
      <c r="AH26" s="329"/>
      <c r="AI26" s="7" t="s">
        <v>26</v>
      </c>
      <c r="AJ26" s="7"/>
      <c r="AK26" s="7"/>
      <c r="AL26" s="7"/>
      <c r="AM26" s="7"/>
      <c r="AN26" s="7"/>
      <c r="AO26" s="12"/>
      <c r="AP26" s="7"/>
      <c r="BI26" s="48" t="s">
        <v>65</v>
      </c>
    </row>
    <row r="27" spans="1:62" ht="18.75" customHeight="1">
      <c r="A27" s="12"/>
      <c r="B27" s="7"/>
      <c r="C27" s="7"/>
      <c r="D27" s="7"/>
      <c r="E27" s="7"/>
      <c r="F27" s="7"/>
      <c r="G27" s="7"/>
      <c r="H27" s="7"/>
      <c r="I27" s="7"/>
      <c r="J27" s="7"/>
      <c r="K27" s="7"/>
      <c r="L27" s="7"/>
      <c r="M27" s="7"/>
      <c r="N27" s="7"/>
      <c r="O27" s="7"/>
      <c r="P27" s="7"/>
      <c r="Q27" s="7"/>
      <c r="R27" s="244"/>
      <c r="S27" s="7"/>
      <c r="T27" s="7"/>
      <c r="U27" s="83"/>
      <c r="V27" s="7"/>
      <c r="W27" s="7"/>
      <c r="X27" s="7"/>
      <c r="Y27" s="7"/>
      <c r="Z27" s="7"/>
      <c r="AA27" s="7"/>
      <c r="AB27" s="26"/>
      <c r="AC27" s="26"/>
      <c r="AD27" s="26"/>
      <c r="AE27" s="26"/>
      <c r="AF27" s="26"/>
      <c r="AG27" s="26"/>
      <c r="AH27" s="26"/>
      <c r="AI27" s="7"/>
      <c r="AJ27" s="7"/>
      <c r="AK27" s="7"/>
      <c r="AL27" s="7"/>
      <c r="AM27" s="7"/>
      <c r="AN27" s="7"/>
      <c r="AO27" s="12"/>
      <c r="AP27" s="7"/>
      <c r="BI27" s="48" t="s">
        <v>103</v>
      </c>
    </row>
    <row r="28" spans="1:62">
      <c r="A28" s="12"/>
      <c r="B28" s="7"/>
      <c r="C28" s="7"/>
      <c r="D28" s="7"/>
      <c r="E28" s="7"/>
      <c r="F28" s="7" t="s">
        <v>24</v>
      </c>
      <c r="G28" s="7"/>
      <c r="H28" s="7"/>
      <c r="I28" s="7"/>
      <c r="J28" s="7"/>
      <c r="K28" s="7"/>
      <c r="L28" s="7"/>
      <c r="M28" s="7"/>
      <c r="N28" s="7"/>
      <c r="O28" s="7"/>
      <c r="P28" s="7"/>
      <c r="Q28" s="7"/>
      <c r="R28" s="244"/>
      <c r="S28" s="7"/>
      <c r="T28" s="7"/>
      <c r="U28" s="83"/>
      <c r="V28" s="7"/>
      <c r="W28" s="7"/>
      <c r="X28" s="7"/>
      <c r="Y28" s="7"/>
      <c r="Z28" s="7"/>
      <c r="AA28" s="7"/>
      <c r="AB28" s="328">
        <f ca="1">補助額算出シート!M33+補助額算出シート!M34+補助額算出シート!M35</f>
        <v>0</v>
      </c>
      <c r="AC28" s="329"/>
      <c r="AD28" s="329"/>
      <c r="AE28" s="329"/>
      <c r="AF28" s="329"/>
      <c r="AG28" s="329"/>
      <c r="AH28" s="329"/>
      <c r="AI28" s="7" t="s">
        <v>26</v>
      </c>
      <c r="AJ28" s="7"/>
      <c r="AK28" s="7"/>
      <c r="AL28" s="7"/>
      <c r="AM28" s="7"/>
      <c r="AN28" s="7"/>
      <c r="AO28" s="12"/>
      <c r="AP28" s="7"/>
      <c r="BI28" s="48" t="s">
        <v>67</v>
      </c>
    </row>
    <row r="29" spans="1:62" ht="12" customHeight="1">
      <c r="A29" s="12"/>
      <c r="B29" s="7"/>
      <c r="C29" s="7"/>
      <c r="D29" s="7"/>
      <c r="E29" s="7"/>
      <c r="F29" s="7"/>
      <c r="G29" s="7"/>
      <c r="H29" s="7"/>
      <c r="I29" s="7"/>
      <c r="J29" s="7"/>
      <c r="K29" s="7"/>
      <c r="L29" s="7"/>
      <c r="M29" s="7"/>
      <c r="N29" s="7"/>
      <c r="O29" s="7"/>
      <c r="P29" s="7"/>
      <c r="Q29" s="7"/>
      <c r="R29" s="244"/>
      <c r="S29" s="7"/>
      <c r="T29" s="7"/>
      <c r="U29" s="83"/>
      <c r="V29" s="7"/>
      <c r="W29" s="7"/>
      <c r="X29" s="7"/>
      <c r="Y29" s="7"/>
      <c r="Z29" s="7"/>
      <c r="AA29" s="7"/>
      <c r="AB29" s="26"/>
      <c r="AC29" s="26"/>
      <c r="AD29" s="26"/>
      <c r="AE29" s="26"/>
      <c r="AF29" s="26"/>
      <c r="AG29" s="26"/>
      <c r="AH29" s="26"/>
      <c r="AI29" s="7"/>
      <c r="AJ29" s="7"/>
      <c r="AK29" s="7"/>
      <c r="AL29" s="7"/>
      <c r="AM29" s="7"/>
      <c r="AN29" s="7"/>
      <c r="AO29" s="12"/>
      <c r="AP29" s="7"/>
    </row>
    <row r="30" spans="1:62">
      <c r="A30" s="12"/>
      <c r="B30" s="7"/>
      <c r="C30" s="7"/>
      <c r="D30" s="7"/>
      <c r="E30" s="7"/>
      <c r="F30" s="7" t="s">
        <v>28</v>
      </c>
      <c r="G30" s="7"/>
      <c r="H30" s="7"/>
      <c r="I30" s="7"/>
      <c r="J30" s="7"/>
      <c r="K30" s="7"/>
      <c r="L30" s="7"/>
      <c r="M30" s="7"/>
      <c r="N30" s="7"/>
      <c r="O30" s="7"/>
      <c r="P30" s="7"/>
      <c r="Q30" s="7"/>
      <c r="R30" s="244"/>
      <c r="S30" s="7"/>
      <c r="T30" s="7"/>
      <c r="U30" s="83"/>
      <c r="V30" s="7"/>
      <c r="W30" s="7"/>
      <c r="X30" s="7"/>
      <c r="Y30" s="7"/>
      <c r="Z30" s="7"/>
      <c r="AA30" s="7"/>
      <c r="AB30" s="334">
        <f ca="1">AB26+AB28</f>
        <v>0</v>
      </c>
      <c r="AC30" s="335"/>
      <c r="AD30" s="335"/>
      <c r="AE30" s="335"/>
      <c r="AF30" s="335"/>
      <c r="AG30" s="335"/>
      <c r="AH30" s="336"/>
      <c r="AI30" s="7" t="s">
        <v>26</v>
      </c>
      <c r="AJ30" s="7"/>
      <c r="AK30" s="7"/>
      <c r="AL30" s="7"/>
      <c r="AM30" s="7"/>
      <c r="AN30" s="7"/>
      <c r="AO30" s="12"/>
      <c r="AP30" s="7"/>
    </row>
    <row r="31" spans="1:62" ht="13.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4"/>
      <c r="AC31" s="14"/>
      <c r="AD31" s="14"/>
      <c r="AE31" s="14"/>
      <c r="AF31" s="14"/>
      <c r="AG31" s="14"/>
      <c r="AH31" s="14"/>
      <c r="AI31" s="13"/>
      <c r="AJ31" s="13"/>
      <c r="AK31" s="13"/>
      <c r="AL31" s="13"/>
      <c r="AM31" s="13"/>
      <c r="AN31" s="13"/>
      <c r="AO31" s="13"/>
      <c r="AP31" s="7"/>
    </row>
    <row r="32" spans="1:62" ht="25.5" hidden="1" customHeight="1">
      <c r="A32" s="59"/>
      <c r="B32" s="59"/>
      <c r="C32" s="59"/>
      <c r="D32" s="59"/>
      <c r="E32" s="59"/>
      <c r="F32" s="59"/>
      <c r="G32" s="59"/>
      <c r="H32" s="59"/>
      <c r="I32" s="59"/>
      <c r="J32" s="59"/>
      <c r="K32" s="340" t="s">
        <v>114</v>
      </c>
      <c r="L32" s="341"/>
      <c r="M32" s="341"/>
      <c r="N32" s="341"/>
      <c r="O32" s="341"/>
      <c r="P32" s="341"/>
      <c r="Q32" s="341"/>
      <c r="R32" s="341"/>
      <c r="S32" s="341"/>
      <c r="T32" s="341"/>
      <c r="U32" s="341"/>
      <c r="V32" s="341"/>
      <c r="W32" s="341"/>
      <c r="X32" s="341"/>
      <c r="Y32" s="58" t="s">
        <v>100</v>
      </c>
      <c r="Z32" s="342"/>
      <c r="AA32" s="342"/>
      <c r="AB32" s="342"/>
      <c r="AC32" s="343"/>
      <c r="AD32" s="344"/>
      <c r="AE32" s="344"/>
      <c r="AF32" s="344"/>
      <c r="AG32" s="344"/>
      <c r="AH32" s="344"/>
      <c r="AI32" s="344"/>
      <c r="AJ32" s="344"/>
      <c r="AK32" s="344"/>
      <c r="AL32" s="344"/>
      <c r="AM32" s="344"/>
      <c r="AN32" s="344"/>
      <c r="AO32" s="59" t="s">
        <v>101</v>
      </c>
      <c r="AP32" s="59"/>
      <c r="BI32" s="59"/>
    </row>
    <row r="33" spans="1:131" ht="25.5" hidden="1" customHeight="1">
      <c r="A33" s="59"/>
      <c r="B33" s="59"/>
      <c r="C33" s="59"/>
      <c r="D33" s="59"/>
      <c r="E33" s="59"/>
      <c r="F33" s="59"/>
      <c r="G33" s="59"/>
      <c r="H33" s="59"/>
      <c r="I33" s="59"/>
      <c r="J33" s="59"/>
      <c r="K33" s="63"/>
      <c r="L33" s="64"/>
      <c r="M33" s="64"/>
      <c r="N33" s="64"/>
      <c r="O33" s="64"/>
      <c r="P33" s="64"/>
      <c r="Q33" s="64"/>
      <c r="R33" s="64"/>
      <c r="S33" s="64"/>
      <c r="T33" s="64"/>
      <c r="U33" s="64"/>
      <c r="V33" s="64"/>
      <c r="W33" s="64"/>
      <c r="X33" s="64"/>
      <c r="Y33" s="58"/>
      <c r="Z33" s="65"/>
      <c r="AA33" s="65"/>
      <c r="AB33" s="65"/>
      <c r="AC33" s="68"/>
      <c r="AD33" s="68"/>
      <c r="AE33" s="66"/>
      <c r="AF33" s="53" t="s">
        <v>100</v>
      </c>
      <c r="AG33" s="326"/>
      <c r="AH33" s="327"/>
      <c r="AI33" s="327"/>
      <c r="AJ33" s="327"/>
      <c r="AK33" s="327"/>
      <c r="AL33" s="327"/>
      <c r="AM33" s="327"/>
      <c r="AN33" s="67" t="s">
        <v>113</v>
      </c>
      <c r="AO33" s="53"/>
      <c r="AP33" s="59"/>
      <c r="BI33" s="59"/>
    </row>
    <row r="34" spans="1:131" ht="21.75" customHeight="1">
      <c r="A34" s="12"/>
      <c r="B34" s="13" t="s">
        <v>59</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4"/>
      <c r="AC34" s="14"/>
      <c r="AD34" s="14"/>
      <c r="AE34" s="14"/>
      <c r="AF34" s="14"/>
      <c r="AG34" s="14"/>
      <c r="AH34" s="14"/>
      <c r="AI34" s="13"/>
      <c r="AJ34" s="13"/>
      <c r="AK34" s="13"/>
      <c r="AL34" s="13"/>
      <c r="AM34" s="13"/>
      <c r="AN34" s="13"/>
      <c r="AO34" s="13"/>
      <c r="AP34" s="7"/>
    </row>
    <row r="35" spans="1:131">
      <c r="A35" s="12"/>
      <c r="B35" s="7"/>
      <c r="C35" s="7"/>
      <c r="D35" s="7"/>
      <c r="E35" s="7"/>
      <c r="F35" s="7"/>
      <c r="G35" s="7"/>
      <c r="H35" s="7"/>
      <c r="I35" s="7"/>
      <c r="J35" s="7"/>
      <c r="K35" s="7"/>
      <c r="L35" s="7"/>
      <c r="M35" s="7"/>
      <c r="N35" s="7"/>
      <c r="O35" s="7"/>
      <c r="P35" s="7"/>
      <c r="Q35" s="7"/>
      <c r="R35" s="244"/>
      <c r="S35" s="7"/>
      <c r="T35" s="7"/>
      <c r="U35" s="83"/>
      <c r="V35" s="7"/>
      <c r="W35" s="7"/>
      <c r="X35" s="7"/>
      <c r="Y35" s="7"/>
      <c r="Z35" s="7"/>
      <c r="AA35" s="7"/>
      <c r="AB35" s="26"/>
      <c r="AC35" s="26"/>
      <c r="AD35" s="26"/>
      <c r="AE35" s="26"/>
      <c r="AF35" s="26"/>
      <c r="AG35" s="26"/>
      <c r="AH35" s="26"/>
      <c r="AI35" s="7"/>
      <c r="AJ35" s="7"/>
      <c r="AK35" s="7"/>
      <c r="AL35" s="7"/>
      <c r="AM35" s="7"/>
      <c r="AN35" s="7"/>
      <c r="AO35" s="12"/>
      <c r="AP35" s="7"/>
    </row>
    <row r="36" spans="1:131">
      <c r="A36" s="12"/>
      <c r="B36" s="7"/>
      <c r="C36" s="7"/>
      <c r="D36" s="7"/>
      <c r="E36" s="7"/>
      <c r="F36" s="7" t="s">
        <v>22</v>
      </c>
      <c r="G36" s="7"/>
      <c r="H36" s="7"/>
      <c r="I36" s="7"/>
      <c r="J36" s="7"/>
      <c r="K36" s="7"/>
      <c r="L36" s="7"/>
      <c r="M36" s="7"/>
      <c r="N36" s="7"/>
      <c r="O36" s="7"/>
      <c r="P36" s="7"/>
      <c r="Q36" s="7"/>
      <c r="R36" s="244"/>
      <c r="S36" s="7"/>
      <c r="T36" s="7"/>
      <c r="U36" s="83"/>
      <c r="V36" s="7"/>
      <c r="W36" s="7"/>
      <c r="X36" s="7"/>
      <c r="Y36" s="7"/>
      <c r="Z36" s="7"/>
      <c r="AA36" s="7"/>
      <c r="AB36" s="328">
        <f ca="1">補助額算出シート!L36</f>
        <v>0</v>
      </c>
      <c r="AC36" s="329"/>
      <c r="AD36" s="329"/>
      <c r="AE36" s="329"/>
      <c r="AF36" s="329"/>
      <c r="AG36" s="329"/>
      <c r="AH36" s="329"/>
      <c r="AI36" s="7" t="s">
        <v>26</v>
      </c>
      <c r="AJ36" s="7"/>
      <c r="AK36" s="7"/>
      <c r="AL36" s="7"/>
      <c r="AM36" s="7"/>
      <c r="AN36" s="7"/>
      <c r="AO36" s="12"/>
      <c r="AP36" s="7"/>
    </row>
    <row r="37" spans="1:131">
      <c r="A37" s="12"/>
      <c r="B37" s="7"/>
      <c r="C37" s="7"/>
      <c r="D37" s="7"/>
      <c r="E37" s="7"/>
      <c r="F37" s="7"/>
      <c r="G37" s="7"/>
      <c r="H37" s="7"/>
      <c r="I37" s="7"/>
      <c r="J37" s="7"/>
      <c r="K37" s="7"/>
      <c r="L37" s="7"/>
      <c r="M37" s="7"/>
      <c r="N37" s="7"/>
      <c r="O37" s="7"/>
      <c r="P37" s="7"/>
      <c r="Q37" s="7"/>
      <c r="R37" s="244"/>
      <c r="S37" s="7"/>
      <c r="T37" s="7"/>
      <c r="U37" s="83"/>
      <c r="V37" s="7"/>
      <c r="W37" s="7"/>
      <c r="X37" s="7"/>
      <c r="Y37" s="7"/>
      <c r="Z37" s="7"/>
      <c r="AA37" s="7"/>
      <c r="AB37" s="26"/>
      <c r="AC37" s="26"/>
      <c r="AD37" s="26"/>
      <c r="AE37" s="26"/>
      <c r="AF37" s="26"/>
      <c r="AG37" s="26"/>
      <c r="AH37" s="26"/>
      <c r="AI37" s="7"/>
      <c r="AJ37" s="7"/>
      <c r="AK37" s="7"/>
      <c r="AL37" s="7"/>
      <c r="AM37" s="7"/>
      <c r="AN37" s="7"/>
      <c r="AO37" s="12"/>
      <c r="AP37" s="7"/>
    </row>
    <row r="38" spans="1:131">
      <c r="A38" s="12"/>
      <c r="B38" s="7"/>
      <c r="C38" s="7"/>
      <c r="D38" s="7"/>
      <c r="E38" s="7"/>
      <c r="F38" s="7" t="s">
        <v>24</v>
      </c>
      <c r="G38" s="7"/>
      <c r="H38" s="7"/>
      <c r="I38" s="7"/>
      <c r="J38" s="7"/>
      <c r="K38" s="7"/>
      <c r="L38" s="7"/>
      <c r="M38" s="7"/>
      <c r="N38" s="7"/>
      <c r="O38" s="7"/>
      <c r="P38" s="7"/>
      <c r="Q38" s="7"/>
      <c r="R38" s="244"/>
      <c r="S38" s="7"/>
      <c r="T38" s="7"/>
      <c r="U38" s="83"/>
      <c r="V38" s="7"/>
      <c r="W38" s="7"/>
      <c r="X38" s="7"/>
      <c r="Y38" s="7"/>
      <c r="Z38" s="7"/>
      <c r="AA38" s="7"/>
      <c r="AB38" s="328">
        <f ca="1">補助額算出シート!M36</f>
        <v>0</v>
      </c>
      <c r="AC38" s="329"/>
      <c r="AD38" s="329"/>
      <c r="AE38" s="329"/>
      <c r="AF38" s="329"/>
      <c r="AG38" s="329"/>
      <c r="AH38" s="329"/>
      <c r="AI38" s="7" t="s">
        <v>26</v>
      </c>
      <c r="AJ38" s="7"/>
      <c r="AK38" s="7"/>
      <c r="AL38" s="7"/>
      <c r="AM38" s="7"/>
      <c r="AN38" s="7"/>
      <c r="AO38" s="12"/>
      <c r="AP38" s="7"/>
    </row>
    <row r="39" spans="1:131" ht="18.75" customHeight="1">
      <c r="A39" s="12"/>
      <c r="B39" s="7"/>
      <c r="C39" s="7"/>
      <c r="D39" s="7"/>
      <c r="E39" s="7"/>
      <c r="F39" s="7"/>
      <c r="G39" s="7"/>
      <c r="H39" s="7"/>
      <c r="I39" s="7"/>
      <c r="J39" s="7"/>
      <c r="K39" s="7"/>
      <c r="L39" s="7"/>
      <c r="M39" s="7"/>
      <c r="N39" s="7"/>
      <c r="O39" s="7"/>
      <c r="P39" s="7"/>
      <c r="Q39" s="7"/>
      <c r="R39" s="244"/>
      <c r="S39" s="7"/>
      <c r="T39" s="7"/>
      <c r="U39" s="83"/>
      <c r="V39" s="7"/>
      <c r="W39" s="7"/>
      <c r="X39" s="7"/>
      <c r="Y39" s="7"/>
      <c r="Z39" s="7"/>
      <c r="AA39" s="7"/>
      <c r="AB39" s="26"/>
      <c r="AC39" s="26"/>
      <c r="AD39" s="26"/>
      <c r="AE39" s="26"/>
      <c r="AF39" s="26"/>
      <c r="AG39" s="26"/>
      <c r="AH39" s="26"/>
      <c r="AI39" s="7"/>
      <c r="AJ39" s="7"/>
      <c r="AK39" s="7"/>
      <c r="AL39" s="7"/>
      <c r="AM39" s="7"/>
      <c r="AN39" s="7"/>
      <c r="AO39" s="12"/>
      <c r="AP39" s="7"/>
    </row>
    <row r="40" spans="1:131" ht="18.75" customHeight="1">
      <c r="A40" s="12"/>
      <c r="B40" s="7"/>
      <c r="C40" s="7"/>
      <c r="D40" s="7"/>
      <c r="E40" s="7"/>
      <c r="F40" s="7" t="s">
        <v>23</v>
      </c>
      <c r="G40" s="7"/>
      <c r="H40" s="7"/>
      <c r="I40" s="7"/>
      <c r="J40" s="7"/>
      <c r="K40" s="7"/>
      <c r="L40" s="7"/>
      <c r="M40" s="7"/>
      <c r="N40" s="7"/>
      <c r="O40" s="7"/>
      <c r="P40" s="7"/>
      <c r="Q40" s="7"/>
      <c r="R40" s="244"/>
      <c r="S40" s="7"/>
      <c r="T40" s="7"/>
      <c r="U40" s="83"/>
      <c r="V40" s="7"/>
      <c r="W40" s="7"/>
      <c r="X40" s="7"/>
      <c r="Y40" s="7"/>
      <c r="Z40" s="7"/>
      <c r="AA40" s="7"/>
      <c r="AB40" s="328">
        <f ca="1">補助額算出シート!N36</f>
        <v>0</v>
      </c>
      <c r="AC40" s="329"/>
      <c r="AD40" s="329"/>
      <c r="AE40" s="329"/>
      <c r="AF40" s="329"/>
      <c r="AG40" s="329"/>
      <c r="AH40" s="329"/>
      <c r="AI40" s="7" t="s">
        <v>26</v>
      </c>
      <c r="AJ40" s="7"/>
      <c r="AK40" s="7"/>
      <c r="AL40" s="7"/>
      <c r="AM40" s="7"/>
      <c r="AN40" s="7"/>
      <c r="AO40" s="12"/>
      <c r="AP40" s="7"/>
    </row>
    <row r="41" spans="1:131" ht="12" customHeight="1">
      <c r="A41" s="12"/>
      <c r="B41" s="7"/>
      <c r="C41" s="7"/>
      <c r="D41" s="7"/>
      <c r="E41" s="7"/>
      <c r="F41" s="7"/>
      <c r="G41" s="7"/>
      <c r="H41" s="7"/>
      <c r="I41" s="7"/>
      <c r="J41" s="7"/>
      <c r="K41" s="7"/>
      <c r="L41" s="7"/>
      <c r="M41" s="7"/>
      <c r="N41" s="7"/>
      <c r="O41" s="7"/>
      <c r="P41" s="7"/>
      <c r="Q41" s="7"/>
      <c r="R41" s="244"/>
      <c r="S41" s="7"/>
      <c r="T41" s="7"/>
      <c r="U41" s="83"/>
      <c r="V41" s="7"/>
      <c r="W41" s="7"/>
      <c r="X41" s="7"/>
      <c r="Y41" s="7"/>
      <c r="Z41" s="7"/>
      <c r="AA41" s="7"/>
      <c r="AB41" s="26"/>
      <c r="AC41" s="26"/>
      <c r="AD41" s="26"/>
      <c r="AE41" s="26"/>
      <c r="AF41" s="26"/>
      <c r="AG41" s="26"/>
      <c r="AH41" s="26"/>
      <c r="AI41" s="7"/>
      <c r="AJ41" s="7"/>
      <c r="AK41" s="7"/>
      <c r="AL41" s="7"/>
      <c r="AM41" s="7"/>
      <c r="AN41" s="7"/>
      <c r="AO41" s="12"/>
      <c r="AP41" s="7"/>
    </row>
    <row r="42" spans="1:131">
      <c r="A42" s="12"/>
      <c r="B42" s="7"/>
      <c r="C42" s="7"/>
      <c r="D42" s="7"/>
      <c r="E42" s="7"/>
      <c r="F42" s="7" t="s">
        <v>28</v>
      </c>
      <c r="G42" s="7"/>
      <c r="H42" s="7"/>
      <c r="I42" s="7"/>
      <c r="J42" s="7"/>
      <c r="K42" s="7"/>
      <c r="L42" s="7"/>
      <c r="M42" s="7"/>
      <c r="N42" s="7"/>
      <c r="O42" s="7"/>
      <c r="P42" s="7"/>
      <c r="Q42" s="7"/>
      <c r="R42" s="244"/>
      <c r="S42" s="7"/>
      <c r="T42" s="7"/>
      <c r="U42" s="83"/>
      <c r="V42" s="7"/>
      <c r="W42" s="7"/>
      <c r="X42" s="7"/>
      <c r="Y42" s="7"/>
      <c r="Z42" s="7"/>
      <c r="AA42" s="7"/>
      <c r="AB42" s="334">
        <f ca="1">AB36+AB38+AB40</f>
        <v>0</v>
      </c>
      <c r="AC42" s="335"/>
      <c r="AD42" s="335"/>
      <c r="AE42" s="335"/>
      <c r="AF42" s="335"/>
      <c r="AG42" s="335"/>
      <c r="AH42" s="336"/>
      <c r="AI42" s="7" t="s">
        <v>26</v>
      </c>
      <c r="AJ42" s="7"/>
      <c r="AK42" s="7"/>
      <c r="AL42" s="7"/>
      <c r="AM42" s="7"/>
      <c r="AN42" s="7"/>
      <c r="AO42" s="12"/>
      <c r="AP42" s="7"/>
    </row>
    <row r="43" spans="1:131"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4"/>
      <c r="AC43" s="14"/>
      <c r="AD43" s="14"/>
      <c r="AE43" s="14"/>
      <c r="AF43" s="14"/>
      <c r="AG43" s="14"/>
      <c r="AH43" s="14"/>
      <c r="AI43" s="13"/>
      <c r="AJ43" s="13"/>
      <c r="AK43" s="13"/>
      <c r="AL43" s="13"/>
      <c r="AM43" s="13"/>
      <c r="AN43" s="13"/>
      <c r="AO43" s="13"/>
      <c r="AP43" s="7"/>
    </row>
    <row r="44" spans="1:131" ht="13.5" customHeight="1" thickBot="1">
      <c r="A44" s="11"/>
      <c r="B44" s="7"/>
      <c r="C44" s="7"/>
      <c r="D44" s="7"/>
      <c r="E44" s="7"/>
      <c r="F44" s="7"/>
      <c r="G44" s="7"/>
      <c r="H44" s="7"/>
      <c r="I44" s="7"/>
      <c r="J44" s="7"/>
      <c r="K44" s="7"/>
      <c r="L44" s="7"/>
      <c r="M44" s="7"/>
      <c r="N44" s="7"/>
      <c r="O44" s="7"/>
      <c r="P44" s="7"/>
      <c r="Q44" s="7"/>
      <c r="R44" s="244"/>
      <c r="S44" s="7"/>
      <c r="T44" s="7"/>
      <c r="U44" s="83"/>
      <c r="V44" s="7"/>
      <c r="W44" s="7"/>
      <c r="X44" s="7"/>
      <c r="Y44" s="7"/>
      <c r="Z44" s="7"/>
      <c r="AA44" s="7"/>
      <c r="AB44" s="26"/>
      <c r="AC44" s="26"/>
      <c r="AD44" s="26"/>
      <c r="AE44" s="26"/>
      <c r="AF44" s="26"/>
      <c r="AG44" s="26"/>
      <c r="AH44" s="26"/>
      <c r="AI44" s="7"/>
      <c r="AJ44" s="7"/>
      <c r="AK44" s="7"/>
      <c r="AL44" s="7"/>
      <c r="AM44" s="7"/>
      <c r="AN44" s="7"/>
      <c r="AO44" s="11"/>
      <c r="AP44" s="7"/>
      <c r="AY44" s="24"/>
    </row>
    <row r="45" spans="1:131" ht="19.5" thickBot="1">
      <c r="A45" s="12"/>
      <c r="B45" s="5" t="s">
        <v>27</v>
      </c>
      <c r="C45" s="5"/>
      <c r="D45" s="5"/>
      <c r="E45" s="5"/>
      <c r="F45" s="5"/>
      <c r="G45" s="7"/>
      <c r="H45" s="7"/>
      <c r="I45" s="7"/>
      <c r="J45" s="7"/>
      <c r="K45" s="7"/>
      <c r="L45" s="7"/>
      <c r="M45" s="7"/>
      <c r="N45" s="7"/>
      <c r="O45" s="7"/>
      <c r="P45" s="7"/>
      <c r="Q45" s="7"/>
      <c r="R45" s="244"/>
      <c r="S45" s="7"/>
      <c r="T45" s="7"/>
      <c r="U45" s="83"/>
      <c r="V45" s="7"/>
      <c r="W45" s="7"/>
      <c r="X45" s="7"/>
      <c r="Y45" s="7"/>
      <c r="Z45" s="7"/>
      <c r="AA45" s="7"/>
      <c r="AB45" s="345">
        <f ca="1">AB30+AB42</f>
        <v>0</v>
      </c>
      <c r="AC45" s="346"/>
      <c r="AD45" s="346"/>
      <c r="AE45" s="346"/>
      <c r="AF45" s="346"/>
      <c r="AG45" s="346"/>
      <c r="AH45" s="347"/>
      <c r="AI45" s="5" t="s">
        <v>26</v>
      </c>
      <c r="AJ45" s="7"/>
      <c r="AK45" s="7"/>
      <c r="AL45" s="7"/>
      <c r="AM45" s="7"/>
      <c r="AN45" s="7"/>
      <c r="AO45" s="12"/>
      <c r="AP45" s="7"/>
      <c r="AR45" s="24"/>
      <c r="AY45" s="24"/>
    </row>
    <row r="46" spans="1:131"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7"/>
      <c r="BU46" s="72"/>
      <c r="BV46" s="72"/>
      <c r="BW46" s="72"/>
      <c r="BX46" s="70"/>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row>
    <row r="47" spans="1:13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BU47" s="72"/>
      <c r="BV47" s="72"/>
      <c r="BW47" s="72"/>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row>
    <row r="48" spans="1:131" s="35" customFormat="1" ht="21.75" customHeight="1">
      <c r="A48" s="60" t="s">
        <v>95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33"/>
      <c r="AQ48" s="34"/>
      <c r="AR48" s="34"/>
      <c r="AS48" s="34"/>
      <c r="AT48" s="34"/>
      <c r="AU48" s="34"/>
      <c r="AV48" s="34"/>
      <c r="AW48" s="34"/>
      <c r="AX48" s="34"/>
      <c r="AY48" s="34"/>
      <c r="AZ48" s="34"/>
      <c r="BA48" s="34"/>
      <c r="BB48" s="34"/>
      <c r="BC48" s="34"/>
      <c r="BD48" s="34"/>
      <c r="BE48" s="34"/>
      <c r="BF48" s="34"/>
      <c r="BG48" s="34"/>
      <c r="BH48" s="34"/>
      <c r="BI48" s="33"/>
      <c r="BJ48" s="34"/>
      <c r="BK48" s="34"/>
      <c r="BL48" s="34"/>
      <c r="BM48" s="34"/>
      <c r="BN48" s="34"/>
      <c r="BO48" s="34"/>
      <c r="BP48" s="34"/>
      <c r="BQ48" s="34"/>
      <c r="BR48" s="34"/>
      <c r="BS48" s="34"/>
      <c r="BT48" s="34"/>
      <c r="BU48" s="34"/>
      <c r="BV48" s="34"/>
      <c r="BW48" s="34"/>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row>
    <row r="49" spans="1:131" s="35" customFormat="1" ht="21.75" customHeight="1">
      <c r="A49" s="61" t="s">
        <v>57</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33"/>
      <c r="AQ49" s="34"/>
      <c r="AR49" s="34"/>
      <c r="AS49" s="34"/>
      <c r="AT49" s="34"/>
      <c r="AU49" s="34"/>
      <c r="AV49" s="34"/>
      <c r="AW49" s="34"/>
      <c r="AX49" s="34"/>
      <c r="AY49" s="34"/>
      <c r="AZ49" s="34"/>
      <c r="BA49" s="34"/>
      <c r="BB49" s="34"/>
      <c r="BC49" s="34"/>
      <c r="BD49" s="34"/>
      <c r="BE49" s="34"/>
      <c r="BF49" s="34"/>
      <c r="BG49" s="34"/>
      <c r="BH49" s="34"/>
      <c r="BI49" s="33"/>
      <c r="BJ49" s="34"/>
      <c r="BK49" s="34"/>
      <c r="BL49" s="34"/>
      <c r="BM49" s="34"/>
      <c r="BN49" s="34"/>
      <c r="BO49" s="34"/>
      <c r="BP49" s="34"/>
      <c r="BQ49" s="34"/>
      <c r="BR49" s="34"/>
      <c r="BS49" s="34"/>
      <c r="BT49" s="34"/>
      <c r="BU49" s="34"/>
      <c r="BV49" s="34"/>
      <c r="BW49" s="34"/>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row>
    <row r="50" spans="1:131" s="35" customFormat="1" ht="21" customHeight="1">
      <c r="A50" s="61" t="s">
        <v>58</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33"/>
      <c r="AQ50" s="34"/>
      <c r="AR50" s="34"/>
      <c r="AS50" s="34"/>
      <c r="AT50" s="34"/>
      <c r="AU50" s="34"/>
      <c r="AV50" s="34"/>
      <c r="AW50" s="34"/>
      <c r="AX50" s="34"/>
      <c r="AY50" s="34"/>
      <c r="AZ50" s="34"/>
      <c r="BA50" s="34"/>
      <c r="BB50" s="34"/>
      <c r="BC50" s="34"/>
      <c r="BD50" s="34"/>
      <c r="BE50" s="34"/>
      <c r="BF50" s="34"/>
      <c r="BG50" s="34"/>
      <c r="BH50" s="34"/>
      <c r="BI50" s="33"/>
      <c r="BJ50" s="34"/>
      <c r="BK50" s="34"/>
      <c r="BL50" s="34"/>
      <c r="BM50" s="34"/>
      <c r="BN50" s="34"/>
      <c r="BO50" s="34"/>
      <c r="BP50" s="34"/>
      <c r="BQ50" s="34"/>
      <c r="BR50" s="34"/>
      <c r="BS50" s="34"/>
      <c r="BT50" s="34"/>
      <c r="BU50" s="34"/>
      <c r="BV50" s="34"/>
      <c r="BW50" s="34"/>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row>
    <row r="51" spans="1:131">
      <c r="A51" s="7"/>
      <c r="B51" s="7"/>
      <c r="C51" s="7"/>
      <c r="D51" s="7"/>
      <c r="E51" s="7"/>
      <c r="F51" s="7"/>
      <c r="G51" s="7"/>
      <c r="H51" s="7"/>
      <c r="I51" s="7"/>
      <c r="J51" s="7"/>
      <c r="K51" s="7"/>
      <c r="L51" s="7"/>
      <c r="M51" s="7"/>
      <c r="N51" s="7"/>
      <c r="O51" s="7"/>
      <c r="P51" s="7"/>
      <c r="Q51" s="7"/>
      <c r="R51" s="244"/>
      <c r="S51" s="7"/>
      <c r="T51" s="7"/>
      <c r="U51" s="83"/>
      <c r="V51" s="7"/>
      <c r="W51" s="7"/>
      <c r="X51" s="7"/>
      <c r="Y51" s="7"/>
      <c r="Z51" s="7"/>
      <c r="AA51" s="7"/>
      <c r="AB51" s="7"/>
      <c r="AC51" s="7"/>
      <c r="AD51" s="7"/>
      <c r="AE51" s="7"/>
      <c r="AF51" s="7"/>
      <c r="AG51" s="7"/>
      <c r="AH51" s="7"/>
      <c r="AI51" s="7"/>
      <c r="AJ51" s="7"/>
      <c r="AK51" s="7"/>
      <c r="AL51" s="7"/>
      <c r="AM51" s="7"/>
      <c r="AN51" s="7"/>
      <c r="AO51" s="7"/>
      <c r="AP51" s="7"/>
      <c r="BU51" s="72"/>
      <c r="BV51" s="72"/>
      <c r="BW51" s="72"/>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row>
    <row r="52" spans="1:131">
      <c r="A52" s="5"/>
      <c r="B52" s="338" t="s">
        <v>107</v>
      </c>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57"/>
      <c r="AH52" s="57"/>
      <c r="AI52" s="57"/>
      <c r="AJ52" s="57"/>
      <c r="AK52" s="57"/>
      <c r="AL52" s="57"/>
      <c r="AM52" s="57"/>
      <c r="AN52" s="57"/>
      <c r="AO52" s="57"/>
      <c r="AP52" s="57"/>
      <c r="BI52" s="57"/>
      <c r="BU52" s="72"/>
      <c r="BV52" s="72"/>
      <c r="BW52" s="72"/>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row>
    <row r="53" spans="1:131">
      <c r="A53" s="5"/>
      <c r="B53" s="57"/>
      <c r="C53" s="57"/>
      <c r="D53" s="57"/>
      <c r="E53" s="57" t="s">
        <v>108</v>
      </c>
      <c r="F53" s="57"/>
      <c r="G53" s="57" t="s">
        <v>110</v>
      </c>
      <c r="H53" s="57"/>
      <c r="I53" s="57"/>
      <c r="J53" s="57"/>
      <c r="K53" s="57"/>
      <c r="L53" s="332"/>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57" t="s">
        <v>109</v>
      </c>
      <c r="AM53" s="57"/>
      <c r="AN53" s="57"/>
      <c r="AO53" s="57"/>
      <c r="AP53" s="57"/>
      <c r="BI53" s="57"/>
      <c r="BU53" s="72"/>
      <c r="BV53" s="72"/>
      <c r="BW53" s="72"/>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row>
    <row r="54" spans="1:131">
      <c r="A54" s="5"/>
      <c r="B54" s="57"/>
      <c r="C54" s="57"/>
      <c r="D54" s="57"/>
      <c r="E54" s="57" t="s">
        <v>108</v>
      </c>
      <c r="F54" s="57" t="s">
        <v>111</v>
      </c>
      <c r="G54" s="57" t="s">
        <v>112</v>
      </c>
      <c r="H54" s="57"/>
      <c r="I54" s="57"/>
      <c r="J54" s="57"/>
      <c r="K54" s="57"/>
      <c r="L54" s="330" t="s">
        <v>233</v>
      </c>
      <c r="M54" s="331"/>
      <c r="N54" s="331"/>
      <c r="O54" s="331"/>
      <c r="P54" s="332"/>
      <c r="Q54" s="333"/>
      <c r="R54" s="333"/>
      <c r="S54" s="333"/>
      <c r="T54" s="333"/>
      <c r="U54" s="333"/>
      <c r="V54" s="333"/>
      <c r="W54" s="333"/>
      <c r="X54" s="333"/>
      <c r="Y54" s="333"/>
      <c r="Z54" s="333"/>
      <c r="AA54" s="333"/>
      <c r="AB54" s="333"/>
      <c r="AC54" s="333"/>
      <c r="AD54" s="333"/>
      <c r="AE54" s="333"/>
      <c r="AF54" s="333"/>
      <c r="AG54" s="333"/>
      <c r="AH54" s="333"/>
      <c r="AI54" s="333"/>
      <c r="AJ54" s="333"/>
      <c r="AK54" s="333"/>
      <c r="AL54" s="57" t="s">
        <v>109</v>
      </c>
      <c r="AM54" s="57"/>
      <c r="AN54" s="57"/>
      <c r="AO54" s="57"/>
      <c r="AP54" s="57"/>
      <c r="BI54" s="57"/>
      <c r="BU54" s="72"/>
      <c r="BV54" s="72"/>
      <c r="BW54" s="72"/>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row>
    <row r="55" spans="1:131">
      <c r="A55" s="5"/>
      <c r="B55" s="225"/>
      <c r="C55" s="225"/>
      <c r="D55" s="225"/>
      <c r="E55" s="225"/>
      <c r="F55" s="225"/>
      <c r="G55" s="225"/>
      <c r="H55" s="225"/>
      <c r="I55" s="225"/>
      <c r="J55" s="225"/>
      <c r="K55" s="225"/>
      <c r="L55" s="226"/>
      <c r="M55" s="227"/>
      <c r="N55" s="227"/>
      <c r="O55" s="248"/>
      <c r="P55" s="249"/>
      <c r="Q55" s="250"/>
      <c r="R55" s="250"/>
      <c r="S55" s="250"/>
      <c r="T55" s="250"/>
      <c r="U55" s="250"/>
      <c r="V55" s="250"/>
      <c r="W55" s="250"/>
      <c r="X55" s="250"/>
      <c r="Y55" s="250"/>
      <c r="Z55" s="250"/>
      <c r="AA55" s="250"/>
      <c r="AB55" s="250"/>
      <c r="AC55" s="250"/>
      <c r="AD55" s="250"/>
      <c r="AE55" s="250"/>
      <c r="AF55" s="250"/>
      <c r="AG55" s="250"/>
      <c r="AH55" s="250"/>
      <c r="AI55" s="250"/>
      <c r="AJ55" s="250"/>
      <c r="AK55" s="250"/>
      <c r="AL55" s="251"/>
      <c r="AM55" s="225"/>
      <c r="AN55" s="225"/>
      <c r="AO55" s="225"/>
      <c r="AP55" s="225"/>
      <c r="BI55" s="225"/>
      <c r="BU55" s="72"/>
      <c r="BV55" s="72"/>
      <c r="BW55" s="72"/>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row>
    <row r="56" spans="1:131">
      <c r="A56" s="5"/>
      <c r="B56" s="187"/>
      <c r="C56" s="187"/>
      <c r="D56" s="187"/>
      <c r="E56" s="187"/>
      <c r="F56" s="187"/>
      <c r="G56" s="187"/>
      <c r="H56" s="187"/>
      <c r="I56" s="187"/>
      <c r="J56" s="187"/>
      <c r="K56" s="187"/>
      <c r="L56" s="185"/>
      <c r="M56" s="186"/>
      <c r="N56" s="186"/>
      <c r="O56" s="248"/>
      <c r="P56" s="249"/>
      <c r="Q56" s="248"/>
      <c r="R56" s="248"/>
      <c r="S56" s="248"/>
      <c r="T56" s="250"/>
      <c r="U56" s="250"/>
      <c r="V56" s="250"/>
      <c r="W56" s="250"/>
      <c r="X56" s="250"/>
      <c r="Y56" s="250"/>
      <c r="Z56" s="250"/>
      <c r="AA56" s="250"/>
      <c r="AB56" s="250"/>
      <c r="AC56" s="250"/>
      <c r="AD56" s="250"/>
      <c r="AE56" s="250"/>
      <c r="AF56" s="250"/>
      <c r="AG56" s="250"/>
      <c r="AH56" s="250"/>
      <c r="AI56" s="250"/>
      <c r="AJ56" s="250"/>
      <c r="AK56" s="250"/>
      <c r="AL56" s="251"/>
      <c r="AM56" s="187"/>
      <c r="AN56" s="187"/>
      <c r="AO56" s="187"/>
      <c r="AP56" s="187"/>
      <c r="BI56" s="187"/>
      <c r="BU56" s="72"/>
      <c r="BV56" s="72"/>
      <c r="BW56" s="72"/>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row>
    <row r="57" spans="1:131" ht="9.75" customHeight="1">
      <c r="A57" s="192"/>
      <c r="B57" s="193"/>
      <c r="C57" s="194"/>
      <c r="D57" s="194"/>
      <c r="E57" s="194"/>
      <c r="F57" s="194"/>
      <c r="G57" s="194"/>
      <c r="H57" s="194"/>
      <c r="I57" s="194"/>
      <c r="J57" s="194"/>
      <c r="K57" s="195"/>
      <c r="L57" s="195"/>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4"/>
      <c r="AM57" s="194"/>
      <c r="AN57" s="194"/>
      <c r="AO57" s="197"/>
      <c r="AP57" s="57"/>
      <c r="BI57" s="57"/>
      <c r="BU57" s="72"/>
      <c r="BV57" s="72"/>
      <c r="BW57" s="72"/>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row>
    <row r="58" spans="1:131">
      <c r="A58" s="198" t="s">
        <v>190</v>
      </c>
      <c r="B58" s="199"/>
      <c r="C58" s="12"/>
      <c r="D58" s="12"/>
      <c r="E58" s="12"/>
      <c r="F58" s="12"/>
      <c r="G58" s="12"/>
      <c r="H58" s="12"/>
      <c r="I58" s="12"/>
      <c r="J58" s="12"/>
      <c r="K58" s="200"/>
      <c r="L58" s="200"/>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12"/>
      <c r="AM58" s="12"/>
      <c r="AN58" s="12"/>
      <c r="AO58" s="202"/>
      <c r="AP58" s="188"/>
      <c r="BI58" s="188"/>
      <c r="BU58" s="72"/>
      <c r="BV58" s="72"/>
      <c r="BW58" s="72"/>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row>
    <row r="59" spans="1:131" ht="11.25" customHeight="1">
      <c r="A59" s="198"/>
      <c r="B59" s="199"/>
      <c r="C59" s="12"/>
      <c r="D59" s="12"/>
      <c r="E59" s="12"/>
      <c r="F59" s="12"/>
      <c r="G59" s="12"/>
      <c r="H59" s="12"/>
      <c r="I59" s="12"/>
      <c r="J59" s="12"/>
      <c r="K59" s="200"/>
      <c r="L59" s="200"/>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12"/>
      <c r="AM59" s="12"/>
      <c r="AN59" s="12"/>
      <c r="AO59" s="202"/>
      <c r="AP59" s="187"/>
      <c r="BI59" s="187"/>
      <c r="BU59" s="72"/>
      <c r="BV59" s="72"/>
      <c r="BW59" s="72"/>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row>
    <row r="60" spans="1:131" ht="19.5" customHeight="1">
      <c r="A60" s="203"/>
      <c r="B60" s="74"/>
      <c r="C60" s="252"/>
      <c r="D60" s="323" t="s">
        <v>212</v>
      </c>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204"/>
      <c r="AP60" s="7"/>
      <c r="BU60" s="72"/>
      <c r="BV60" s="72"/>
      <c r="BW60" s="72"/>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row>
    <row r="61" spans="1:131">
      <c r="A61" s="203"/>
      <c r="B61" s="247"/>
      <c r="C61" s="252"/>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204"/>
      <c r="AP61" s="7"/>
      <c r="BU61" s="72"/>
      <c r="BV61" s="72"/>
      <c r="BW61" s="72"/>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row>
    <row r="62" spans="1:131">
      <c r="A62" s="203"/>
      <c r="B62" s="247"/>
      <c r="C62" s="252"/>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204"/>
      <c r="AP62" s="187"/>
      <c r="BI62" s="187"/>
      <c r="BU62" s="72"/>
      <c r="BV62" s="72"/>
      <c r="BW62" s="72"/>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row>
    <row r="63" spans="1:131">
      <c r="A63" s="205"/>
      <c r="B63" s="253"/>
      <c r="C63" s="252"/>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4"/>
      <c r="BI63" s="187"/>
      <c r="BU63" s="72"/>
      <c r="BV63" s="72"/>
      <c r="BW63" s="72"/>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row>
    <row r="64" spans="1:131" ht="20.25" customHeight="1">
      <c r="A64" s="205"/>
      <c r="B64" s="74"/>
      <c r="C64" s="252"/>
      <c r="D64" s="383" t="s">
        <v>116</v>
      </c>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204"/>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row>
    <row r="65" spans="1:102">
      <c r="A65" s="205"/>
      <c r="B65" s="247"/>
      <c r="C65" s="252"/>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4"/>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row>
    <row r="66" spans="1:102" ht="20.25" customHeight="1">
      <c r="A66" s="205"/>
      <c r="B66" s="74"/>
      <c r="C66" s="252"/>
      <c r="D66" s="383" t="s">
        <v>117</v>
      </c>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204"/>
      <c r="AR66" s="7"/>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row>
    <row r="67" spans="1:102">
      <c r="A67" s="205"/>
      <c r="B67" s="247"/>
      <c r="C67" s="252"/>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4"/>
      <c r="AP67" s="7"/>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row>
    <row r="68" spans="1:102" ht="20.25" customHeight="1">
      <c r="A68" s="205"/>
      <c r="B68" s="74"/>
      <c r="C68" s="252"/>
      <c r="D68" s="383" t="s">
        <v>118</v>
      </c>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204"/>
      <c r="AP68" s="69"/>
      <c r="BI68" s="69"/>
    </row>
    <row r="69" spans="1:102">
      <c r="A69" s="208"/>
      <c r="B69" s="254"/>
      <c r="C69" s="255"/>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09"/>
    </row>
  </sheetData>
  <sheetProtection algorithmName="SHA-512" hashValue="7M0deYUd2XRNegtETZDDh47CcYMea3rEjIlOnJdrT5uWtCW1IqytGAWQShyuA3kHAct7UH+JwE/cPF+2vBsY6A==" saltValue="PM0n59NE2E9ngI4WKQvsLg==" spinCount="100000" sheet="1" selectLockedCells="1"/>
  <mergeCells count="53">
    <mergeCell ref="D64:AN64"/>
    <mergeCell ref="D66:AN66"/>
    <mergeCell ref="D68:AN68"/>
    <mergeCell ref="A3:AO3"/>
    <mergeCell ref="A11:A19"/>
    <mergeCell ref="B13:K15"/>
    <mergeCell ref="B17:M17"/>
    <mergeCell ref="L15:AO15"/>
    <mergeCell ref="Q17:AA17"/>
    <mergeCell ref="B18:D19"/>
    <mergeCell ref="E18:M18"/>
    <mergeCell ref="Q18:AA18"/>
    <mergeCell ref="E19:M19"/>
    <mergeCell ref="Q19:AA19"/>
    <mergeCell ref="AG5:AH5"/>
    <mergeCell ref="AJ5:AK5"/>
    <mergeCell ref="AM5:AN5"/>
    <mergeCell ref="L11:AO11"/>
    <mergeCell ref="L12:AO12"/>
    <mergeCell ref="A7:Q7"/>
    <mergeCell ref="Q13:S13"/>
    <mergeCell ref="U13:X13"/>
    <mergeCell ref="AB40:AH40"/>
    <mergeCell ref="L14:O14"/>
    <mergeCell ref="P14:AO14"/>
    <mergeCell ref="Q16:S16"/>
    <mergeCell ref="Z22:AB22"/>
    <mergeCell ref="AC22:AN22"/>
    <mergeCell ref="AF18:AO18"/>
    <mergeCell ref="AF19:AO19"/>
    <mergeCell ref="AB16:AE16"/>
    <mergeCell ref="Y16:AA16"/>
    <mergeCell ref="U16:W16"/>
    <mergeCell ref="AF16:AO16"/>
    <mergeCell ref="AF17:AO17"/>
    <mergeCell ref="I22:X22"/>
    <mergeCell ref="AB38:AH38"/>
    <mergeCell ref="D60:AN62"/>
    <mergeCell ref="AG23:AM23"/>
    <mergeCell ref="AB28:AH28"/>
    <mergeCell ref="AB26:AH26"/>
    <mergeCell ref="L54:O54"/>
    <mergeCell ref="P54:AK54"/>
    <mergeCell ref="AB30:AH30"/>
    <mergeCell ref="AB36:AH36"/>
    <mergeCell ref="L53:AK53"/>
    <mergeCell ref="B52:AF52"/>
    <mergeCell ref="K32:X32"/>
    <mergeCell ref="Z32:AB32"/>
    <mergeCell ref="AC32:AN32"/>
    <mergeCell ref="AG33:AM33"/>
    <mergeCell ref="AB45:AH45"/>
    <mergeCell ref="AB42:AH42"/>
  </mergeCells>
  <phoneticPr fontId="3"/>
  <dataValidations count="2">
    <dataValidation type="list" allowBlank="1" showInputMessage="1" showErrorMessage="1" sqref="Z22:AB22 Z32:AB32" xr:uid="{8345CD59-9A2B-43A0-8799-C346E41A548D}">
      <formula1>$BI$22:$BI$27</formula1>
    </dataValidation>
    <dataValidation type="list" allowBlank="1" showInputMessage="1" showErrorMessage="1" sqref="B60 B64 B66 B68" xr:uid="{29FFAE00-294A-4EBB-8F51-4E3C60FAD86B}">
      <formula1>$BJ$22</formula1>
    </dataValidation>
  </dataValidations>
  <printOptions horizontalCentered="1" verticalCentered="1"/>
  <pageMargins left="0.23622047244094491" right="0.23622047244094491" top="0.35433070866141736" bottom="0.15748031496062992"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BD7C-E4E3-450F-A2D1-7D80A19F7965}">
  <dimension ref="A1:Q40"/>
  <sheetViews>
    <sheetView view="pageBreakPreview" zoomScale="70" zoomScaleNormal="100" zoomScaleSheetLayoutView="70" workbookViewId="0">
      <selection activeCell="J4" sqref="J4"/>
    </sheetView>
  </sheetViews>
  <sheetFormatPr defaultColWidth="9" defaultRowHeight="14"/>
  <cols>
    <col min="1" max="9" width="5.75" style="3" customWidth="1"/>
    <col min="10" max="10" width="30.08203125" style="3" customWidth="1"/>
    <col min="11" max="11" width="28.58203125" style="8" customWidth="1"/>
    <col min="12" max="12" width="49.58203125" style="3" customWidth="1"/>
    <col min="13" max="13" width="27.25" style="3" customWidth="1"/>
    <col min="14" max="14" width="5.75" style="32" customWidth="1"/>
    <col min="15" max="15" width="9" style="240" hidden="1" customWidth="1"/>
    <col min="16" max="16" width="17.58203125" style="3" hidden="1" customWidth="1"/>
    <col min="17" max="17" width="0" style="3" hidden="1" customWidth="1"/>
    <col min="18" max="16384" width="9" style="3"/>
  </cols>
  <sheetData>
    <row r="1" spans="1:17" ht="25.5">
      <c r="A1" s="243" t="s">
        <v>214</v>
      </c>
      <c r="B1" s="24"/>
      <c r="C1" s="24"/>
      <c r="D1" s="24"/>
      <c r="E1" s="24"/>
      <c r="F1" s="24"/>
      <c r="G1" s="24"/>
      <c r="H1" s="24"/>
      <c r="I1" s="24"/>
      <c r="J1" s="24"/>
    </row>
    <row r="3" spans="1:17" s="24" customFormat="1" ht="28.5" customHeight="1">
      <c r="A3" s="418" t="s">
        <v>61</v>
      </c>
      <c r="B3" s="419"/>
      <c r="C3" s="419"/>
      <c r="D3" s="419"/>
      <c r="E3" s="420"/>
      <c r="F3" s="420"/>
      <c r="G3" s="420"/>
      <c r="H3" s="420"/>
      <c r="I3" s="421"/>
      <c r="J3" s="238" t="s">
        <v>193</v>
      </c>
      <c r="K3" s="257" t="s">
        <v>216</v>
      </c>
      <c r="L3" s="239" t="s">
        <v>217</v>
      </c>
      <c r="M3" s="416" t="s">
        <v>192</v>
      </c>
      <c r="N3" s="417"/>
      <c r="O3" s="422"/>
      <c r="P3" s="423"/>
    </row>
    <row r="4" spans="1:17" s="24" customFormat="1" ht="36.75" customHeight="1">
      <c r="A4" s="229"/>
      <c r="B4" s="230" t="s">
        <v>104</v>
      </c>
      <c r="C4" s="231"/>
      <c r="D4" s="230" t="s">
        <v>105</v>
      </c>
      <c r="E4" s="230" t="s">
        <v>211</v>
      </c>
      <c r="F4" s="232"/>
      <c r="G4" s="230" t="s">
        <v>104</v>
      </c>
      <c r="H4" s="232"/>
      <c r="I4" s="233" t="s">
        <v>105</v>
      </c>
      <c r="J4" s="234"/>
      <c r="K4" s="242"/>
      <c r="L4" s="235"/>
      <c r="M4" s="236"/>
      <c r="N4" s="237" t="s">
        <v>206</v>
      </c>
      <c r="O4" s="46" t="s">
        <v>62</v>
      </c>
      <c r="P4" s="241" t="s">
        <v>209</v>
      </c>
    </row>
    <row r="5" spans="1:17" s="24" customFormat="1" ht="36.75" customHeight="1">
      <c r="A5" s="229"/>
      <c r="B5" s="230" t="s">
        <v>104</v>
      </c>
      <c r="C5" s="231"/>
      <c r="D5" s="230" t="s">
        <v>105</v>
      </c>
      <c r="E5" s="230" t="s">
        <v>211</v>
      </c>
      <c r="F5" s="232"/>
      <c r="G5" s="230" t="s">
        <v>104</v>
      </c>
      <c r="H5" s="232"/>
      <c r="I5" s="233" t="s">
        <v>105</v>
      </c>
      <c r="J5" s="234"/>
      <c r="K5" s="242"/>
      <c r="L5" s="235"/>
      <c r="M5" s="236"/>
      <c r="N5" s="237" t="s">
        <v>206</v>
      </c>
      <c r="O5" s="46" t="s">
        <v>63</v>
      </c>
      <c r="P5" s="241" t="s">
        <v>210</v>
      </c>
    </row>
    <row r="6" spans="1:17" s="24" customFormat="1" ht="36.75" customHeight="1">
      <c r="A6" s="229"/>
      <c r="B6" s="230" t="s">
        <v>104</v>
      </c>
      <c r="C6" s="231"/>
      <c r="D6" s="230" t="s">
        <v>105</v>
      </c>
      <c r="E6" s="230" t="s">
        <v>211</v>
      </c>
      <c r="F6" s="232"/>
      <c r="G6" s="230" t="s">
        <v>104</v>
      </c>
      <c r="H6" s="232"/>
      <c r="I6" s="233" t="s">
        <v>105</v>
      </c>
      <c r="J6" s="234"/>
      <c r="K6" s="242"/>
      <c r="L6" s="235"/>
      <c r="M6" s="236"/>
      <c r="N6" s="237" t="s">
        <v>206</v>
      </c>
      <c r="O6" s="46" t="s">
        <v>64</v>
      </c>
      <c r="P6" s="282" t="s">
        <v>229</v>
      </c>
      <c r="Q6" s="283"/>
    </row>
    <row r="7" spans="1:17" s="24" customFormat="1" ht="36.75" customHeight="1">
      <c r="A7" s="229"/>
      <c r="B7" s="230" t="s">
        <v>104</v>
      </c>
      <c r="C7" s="231"/>
      <c r="D7" s="230" t="s">
        <v>105</v>
      </c>
      <c r="E7" s="230" t="s">
        <v>211</v>
      </c>
      <c r="F7" s="232"/>
      <c r="G7" s="230" t="s">
        <v>104</v>
      </c>
      <c r="H7" s="232"/>
      <c r="I7" s="233" t="s">
        <v>105</v>
      </c>
      <c r="J7" s="234"/>
      <c r="K7" s="242"/>
      <c r="L7" s="235"/>
      <c r="M7" s="236"/>
      <c r="N7" s="237" t="s">
        <v>206</v>
      </c>
      <c r="O7" s="46" t="s">
        <v>65</v>
      </c>
      <c r="P7" s="282" t="s">
        <v>230</v>
      </c>
      <c r="Q7" s="283"/>
    </row>
    <row r="8" spans="1:17" s="24" customFormat="1" ht="36.75" customHeight="1">
      <c r="A8" s="229"/>
      <c r="B8" s="230" t="s">
        <v>104</v>
      </c>
      <c r="C8" s="231"/>
      <c r="D8" s="230" t="s">
        <v>105</v>
      </c>
      <c r="E8" s="230" t="s">
        <v>211</v>
      </c>
      <c r="F8" s="232"/>
      <c r="G8" s="230" t="s">
        <v>104</v>
      </c>
      <c r="H8" s="232"/>
      <c r="I8" s="233" t="s">
        <v>105</v>
      </c>
      <c r="J8" s="234"/>
      <c r="K8" s="242"/>
      <c r="L8" s="235"/>
      <c r="M8" s="236"/>
      <c r="N8" s="237" t="s">
        <v>206</v>
      </c>
      <c r="O8" s="46" t="s">
        <v>66</v>
      </c>
    </row>
    <row r="9" spans="1:17" s="24" customFormat="1" ht="36.75" customHeight="1">
      <c r="A9" s="229"/>
      <c r="B9" s="230" t="s">
        <v>104</v>
      </c>
      <c r="C9" s="231"/>
      <c r="D9" s="230" t="s">
        <v>105</v>
      </c>
      <c r="E9" s="230" t="s">
        <v>211</v>
      </c>
      <c r="F9" s="232"/>
      <c r="G9" s="230" t="s">
        <v>104</v>
      </c>
      <c r="H9" s="232"/>
      <c r="I9" s="233" t="s">
        <v>105</v>
      </c>
      <c r="J9" s="234"/>
      <c r="K9" s="242"/>
      <c r="L9" s="235"/>
      <c r="M9" s="236"/>
      <c r="N9" s="237" t="s">
        <v>206</v>
      </c>
      <c r="O9" s="46" t="s">
        <v>67</v>
      </c>
    </row>
    <row r="10" spans="1:17" s="24" customFormat="1" ht="36.75" customHeight="1">
      <c r="A10" s="229"/>
      <c r="B10" s="230" t="s">
        <v>104</v>
      </c>
      <c r="C10" s="231"/>
      <c r="D10" s="230" t="s">
        <v>105</v>
      </c>
      <c r="E10" s="230" t="s">
        <v>211</v>
      </c>
      <c r="F10" s="232"/>
      <c r="G10" s="230" t="s">
        <v>104</v>
      </c>
      <c r="H10" s="232"/>
      <c r="I10" s="233" t="s">
        <v>105</v>
      </c>
      <c r="J10" s="234"/>
      <c r="K10" s="242"/>
      <c r="L10" s="235"/>
      <c r="M10" s="236"/>
      <c r="N10" s="237" t="s">
        <v>206</v>
      </c>
      <c r="O10" s="46"/>
    </row>
    <row r="11" spans="1:17" s="24" customFormat="1" ht="36.75" customHeight="1">
      <c r="A11" s="229"/>
      <c r="B11" s="230" t="s">
        <v>104</v>
      </c>
      <c r="C11" s="231"/>
      <c r="D11" s="230" t="s">
        <v>105</v>
      </c>
      <c r="E11" s="230" t="s">
        <v>211</v>
      </c>
      <c r="F11" s="232"/>
      <c r="G11" s="230" t="s">
        <v>104</v>
      </c>
      <c r="H11" s="232"/>
      <c r="I11" s="233" t="s">
        <v>105</v>
      </c>
      <c r="J11" s="234"/>
      <c r="K11" s="242"/>
      <c r="L11" s="235"/>
      <c r="M11" s="236"/>
      <c r="N11" s="237" t="s">
        <v>206</v>
      </c>
      <c r="O11" s="46"/>
    </row>
    <row r="12" spans="1:17" s="24" customFormat="1" ht="36.75" customHeight="1">
      <c r="A12" s="229"/>
      <c r="B12" s="230" t="s">
        <v>104</v>
      </c>
      <c r="C12" s="231"/>
      <c r="D12" s="230" t="s">
        <v>105</v>
      </c>
      <c r="E12" s="230" t="s">
        <v>211</v>
      </c>
      <c r="F12" s="232"/>
      <c r="G12" s="230" t="s">
        <v>104</v>
      </c>
      <c r="H12" s="232"/>
      <c r="I12" s="233" t="s">
        <v>105</v>
      </c>
      <c r="J12" s="234"/>
      <c r="K12" s="242"/>
      <c r="L12" s="235"/>
      <c r="M12" s="236"/>
      <c r="N12" s="237" t="s">
        <v>206</v>
      </c>
      <c r="O12" s="46"/>
    </row>
    <row r="13" spans="1:17" s="24" customFormat="1" ht="36.75" customHeight="1">
      <c r="A13" s="229"/>
      <c r="B13" s="230" t="s">
        <v>104</v>
      </c>
      <c r="C13" s="231"/>
      <c r="D13" s="230" t="s">
        <v>105</v>
      </c>
      <c r="E13" s="230" t="s">
        <v>211</v>
      </c>
      <c r="F13" s="232"/>
      <c r="G13" s="230" t="s">
        <v>104</v>
      </c>
      <c r="H13" s="232"/>
      <c r="I13" s="233" t="s">
        <v>105</v>
      </c>
      <c r="J13" s="234"/>
      <c r="K13" s="242"/>
      <c r="L13" s="235"/>
      <c r="M13" s="236"/>
      <c r="N13" s="237" t="s">
        <v>206</v>
      </c>
      <c r="O13" s="46"/>
    </row>
    <row r="14" spans="1:17" s="24" customFormat="1" ht="36.75" customHeight="1">
      <c r="A14" s="229"/>
      <c r="B14" s="230" t="s">
        <v>104</v>
      </c>
      <c r="C14" s="231"/>
      <c r="D14" s="230" t="s">
        <v>105</v>
      </c>
      <c r="E14" s="230" t="s">
        <v>211</v>
      </c>
      <c r="F14" s="232"/>
      <c r="G14" s="230" t="s">
        <v>104</v>
      </c>
      <c r="H14" s="232"/>
      <c r="I14" s="233" t="s">
        <v>105</v>
      </c>
      <c r="J14" s="234"/>
      <c r="K14" s="242"/>
      <c r="L14" s="235"/>
      <c r="M14" s="236"/>
      <c r="N14" s="237" t="s">
        <v>206</v>
      </c>
      <c r="O14" s="46"/>
    </row>
    <row r="15" spans="1:17" s="24" customFormat="1" ht="36.75" customHeight="1">
      <c r="A15" s="229"/>
      <c r="B15" s="230" t="s">
        <v>104</v>
      </c>
      <c r="C15" s="231"/>
      <c r="D15" s="230" t="s">
        <v>105</v>
      </c>
      <c r="E15" s="230" t="s">
        <v>211</v>
      </c>
      <c r="F15" s="232"/>
      <c r="G15" s="230" t="s">
        <v>104</v>
      </c>
      <c r="H15" s="232"/>
      <c r="I15" s="233" t="s">
        <v>105</v>
      </c>
      <c r="J15" s="234"/>
      <c r="K15" s="242"/>
      <c r="L15" s="235"/>
      <c r="M15" s="236"/>
      <c r="N15" s="237" t="s">
        <v>206</v>
      </c>
      <c r="O15" s="46"/>
    </row>
    <row r="16" spans="1:17" s="24" customFormat="1" ht="36.75" customHeight="1">
      <c r="A16" s="229"/>
      <c r="B16" s="230" t="s">
        <v>104</v>
      </c>
      <c r="C16" s="231"/>
      <c r="D16" s="230" t="s">
        <v>105</v>
      </c>
      <c r="E16" s="230" t="s">
        <v>211</v>
      </c>
      <c r="F16" s="232"/>
      <c r="G16" s="230" t="s">
        <v>104</v>
      </c>
      <c r="H16" s="232"/>
      <c r="I16" s="233" t="s">
        <v>105</v>
      </c>
      <c r="J16" s="234"/>
      <c r="K16" s="242"/>
      <c r="L16" s="235"/>
      <c r="M16" s="236"/>
      <c r="N16" s="237" t="s">
        <v>206</v>
      </c>
      <c r="O16" s="46"/>
    </row>
    <row r="17" spans="1:15" s="24" customFormat="1" ht="36.75" customHeight="1">
      <c r="A17" s="229"/>
      <c r="B17" s="230" t="s">
        <v>104</v>
      </c>
      <c r="C17" s="231"/>
      <c r="D17" s="230" t="s">
        <v>105</v>
      </c>
      <c r="E17" s="230" t="s">
        <v>211</v>
      </c>
      <c r="F17" s="232"/>
      <c r="G17" s="230" t="s">
        <v>104</v>
      </c>
      <c r="H17" s="232"/>
      <c r="I17" s="233" t="s">
        <v>105</v>
      </c>
      <c r="J17" s="234"/>
      <c r="K17" s="242"/>
      <c r="L17" s="235"/>
      <c r="M17" s="236"/>
      <c r="N17" s="237" t="s">
        <v>206</v>
      </c>
      <c r="O17" s="46"/>
    </row>
    <row r="18" spans="1:15" s="24" customFormat="1" ht="36.75" customHeight="1">
      <c r="A18" s="229"/>
      <c r="B18" s="230" t="s">
        <v>104</v>
      </c>
      <c r="C18" s="231"/>
      <c r="D18" s="230" t="s">
        <v>105</v>
      </c>
      <c r="E18" s="230" t="s">
        <v>211</v>
      </c>
      <c r="F18" s="232"/>
      <c r="G18" s="230" t="s">
        <v>104</v>
      </c>
      <c r="H18" s="232"/>
      <c r="I18" s="233" t="s">
        <v>105</v>
      </c>
      <c r="J18" s="234"/>
      <c r="K18" s="242"/>
      <c r="L18" s="235"/>
      <c r="M18" s="236"/>
      <c r="N18" s="237" t="s">
        <v>206</v>
      </c>
      <c r="O18" s="46"/>
    </row>
    <row r="19" spans="1:15" s="24" customFormat="1" ht="36.75" customHeight="1">
      <c r="A19" s="229"/>
      <c r="B19" s="230" t="s">
        <v>104</v>
      </c>
      <c r="C19" s="231"/>
      <c r="D19" s="230" t="s">
        <v>105</v>
      </c>
      <c r="E19" s="230" t="s">
        <v>211</v>
      </c>
      <c r="F19" s="232"/>
      <c r="G19" s="230" t="s">
        <v>104</v>
      </c>
      <c r="H19" s="232"/>
      <c r="I19" s="233" t="s">
        <v>105</v>
      </c>
      <c r="J19" s="234"/>
      <c r="K19" s="242"/>
      <c r="L19" s="235"/>
      <c r="M19" s="236"/>
      <c r="N19" s="237" t="s">
        <v>206</v>
      </c>
      <c r="O19" s="46"/>
    </row>
    <row r="20" spans="1:15" s="24" customFormat="1" ht="36.75" customHeight="1">
      <c r="A20" s="229"/>
      <c r="B20" s="230" t="s">
        <v>104</v>
      </c>
      <c r="C20" s="231"/>
      <c r="D20" s="230" t="s">
        <v>105</v>
      </c>
      <c r="E20" s="230" t="s">
        <v>211</v>
      </c>
      <c r="F20" s="232"/>
      <c r="G20" s="230" t="s">
        <v>104</v>
      </c>
      <c r="H20" s="232"/>
      <c r="I20" s="233" t="s">
        <v>105</v>
      </c>
      <c r="J20" s="234"/>
      <c r="K20" s="242"/>
      <c r="L20" s="235"/>
      <c r="M20" s="236"/>
      <c r="N20" s="237" t="s">
        <v>206</v>
      </c>
      <c r="O20" s="46"/>
    </row>
    <row r="21" spans="1:15" s="24" customFormat="1" ht="36.75" customHeight="1">
      <c r="A21" s="229"/>
      <c r="B21" s="230" t="s">
        <v>104</v>
      </c>
      <c r="C21" s="231"/>
      <c r="D21" s="230" t="s">
        <v>105</v>
      </c>
      <c r="E21" s="230" t="s">
        <v>211</v>
      </c>
      <c r="F21" s="232"/>
      <c r="G21" s="230" t="s">
        <v>104</v>
      </c>
      <c r="H21" s="232"/>
      <c r="I21" s="233" t="s">
        <v>105</v>
      </c>
      <c r="J21" s="234"/>
      <c r="K21" s="242"/>
      <c r="L21" s="235"/>
      <c r="M21" s="236"/>
      <c r="N21" s="237" t="s">
        <v>206</v>
      </c>
      <c r="O21" s="46"/>
    </row>
    <row r="22" spans="1:15" s="24" customFormat="1" ht="36.75" customHeight="1">
      <c r="A22" s="229"/>
      <c r="B22" s="230" t="s">
        <v>104</v>
      </c>
      <c r="C22" s="231"/>
      <c r="D22" s="230" t="s">
        <v>105</v>
      </c>
      <c r="E22" s="230" t="s">
        <v>211</v>
      </c>
      <c r="F22" s="232"/>
      <c r="G22" s="230" t="s">
        <v>104</v>
      </c>
      <c r="H22" s="232"/>
      <c r="I22" s="233" t="s">
        <v>105</v>
      </c>
      <c r="J22" s="234"/>
      <c r="K22" s="242"/>
      <c r="L22" s="235"/>
      <c r="M22" s="236"/>
      <c r="N22" s="237" t="s">
        <v>206</v>
      </c>
      <c r="O22" s="46"/>
    </row>
    <row r="23" spans="1:15" s="24" customFormat="1" ht="36.75" customHeight="1">
      <c r="A23" s="229"/>
      <c r="B23" s="230" t="s">
        <v>104</v>
      </c>
      <c r="C23" s="231"/>
      <c r="D23" s="230" t="s">
        <v>105</v>
      </c>
      <c r="E23" s="230" t="s">
        <v>211</v>
      </c>
      <c r="F23" s="232"/>
      <c r="G23" s="230" t="s">
        <v>104</v>
      </c>
      <c r="H23" s="232"/>
      <c r="I23" s="233" t="s">
        <v>105</v>
      </c>
      <c r="J23" s="234"/>
      <c r="K23" s="242"/>
      <c r="L23" s="235"/>
      <c r="M23" s="236"/>
      <c r="N23" s="237" t="s">
        <v>206</v>
      </c>
      <c r="O23" s="241"/>
    </row>
    <row r="24" spans="1:15" s="24" customFormat="1" ht="36.75" customHeight="1">
      <c r="A24" s="229"/>
      <c r="B24" s="230" t="s">
        <v>104</v>
      </c>
      <c r="C24" s="231"/>
      <c r="D24" s="230" t="s">
        <v>105</v>
      </c>
      <c r="E24" s="230" t="s">
        <v>211</v>
      </c>
      <c r="F24" s="232"/>
      <c r="G24" s="230" t="s">
        <v>104</v>
      </c>
      <c r="H24" s="232"/>
      <c r="I24" s="233" t="s">
        <v>105</v>
      </c>
      <c r="J24" s="234"/>
      <c r="K24" s="242"/>
      <c r="L24" s="235"/>
      <c r="M24" s="236"/>
      <c r="N24" s="237" t="s">
        <v>206</v>
      </c>
      <c r="O24" s="241"/>
    </row>
    <row r="25" spans="1:15" s="24" customFormat="1" ht="36.75" customHeight="1">
      <c r="A25" s="229"/>
      <c r="B25" s="230" t="s">
        <v>104</v>
      </c>
      <c r="C25" s="231"/>
      <c r="D25" s="230" t="s">
        <v>105</v>
      </c>
      <c r="E25" s="230" t="s">
        <v>211</v>
      </c>
      <c r="F25" s="232"/>
      <c r="G25" s="230" t="s">
        <v>104</v>
      </c>
      <c r="H25" s="232"/>
      <c r="I25" s="233" t="s">
        <v>105</v>
      </c>
      <c r="J25" s="234"/>
      <c r="K25" s="242"/>
      <c r="L25" s="235"/>
      <c r="M25" s="236"/>
      <c r="N25" s="237" t="s">
        <v>206</v>
      </c>
      <c r="O25" s="241"/>
    </row>
    <row r="26" spans="1:15" s="24" customFormat="1" ht="36.75" customHeight="1">
      <c r="A26" s="229"/>
      <c r="B26" s="230" t="s">
        <v>104</v>
      </c>
      <c r="C26" s="231"/>
      <c r="D26" s="230" t="s">
        <v>105</v>
      </c>
      <c r="E26" s="230" t="s">
        <v>211</v>
      </c>
      <c r="F26" s="232"/>
      <c r="G26" s="230" t="s">
        <v>104</v>
      </c>
      <c r="H26" s="232"/>
      <c r="I26" s="233" t="s">
        <v>105</v>
      </c>
      <c r="J26" s="234"/>
      <c r="K26" s="242"/>
      <c r="L26" s="235"/>
      <c r="M26" s="236"/>
      <c r="N26" s="237" t="s">
        <v>206</v>
      </c>
      <c r="O26" s="241"/>
    </row>
    <row r="27" spans="1:15" s="24" customFormat="1" ht="36.75" customHeight="1">
      <c r="A27" s="229"/>
      <c r="B27" s="230" t="s">
        <v>104</v>
      </c>
      <c r="C27" s="231"/>
      <c r="D27" s="230" t="s">
        <v>105</v>
      </c>
      <c r="E27" s="230" t="s">
        <v>211</v>
      </c>
      <c r="F27" s="232"/>
      <c r="G27" s="230" t="s">
        <v>104</v>
      </c>
      <c r="H27" s="232"/>
      <c r="I27" s="233" t="s">
        <v>105</v>
      </c>
      <c r="J27" s="234"/>
      <c r="K27" s="242"/>
      <c r="L27" s="235"/>
      <c r="M27" s="236"/>
      <c r="N27" s="237" t="s">
        <v>206</v>
      </c>
      <c r="O27" s="241"/>
    </row>
    <row r="28" spans="1:15" s="24" customFormat="1" ht="36.75" customHeight="1">
      <c r="A28" s="229"/>
      <c r="B28" s="230" t="s">
        <v>104</v>
      </c>
      <c r="C28" s="231"/>
      <c r="D28" s="230" t="s">
        <v>105</v>
      </c>
      <c r="E28" s="230" t="s">
        <v>211</v>
      </c>
      <c r="F28" s="232"/>
      <c r="G28" s="230" t="s">
        <v>104</v>
      </c>
      <c r="H28" s="232"/>
      <c r="I28" s="233" t="s">
        <v>105</v>
      </c>
      <c r="J28" s="234"/>
      <c r="K28" s="242"/>
      <c r="L28" s="235"/>
      <c r="M28" s="236"/>
      <c r="N28" s="237" t="s">
        <v>206</v>
      </c>
      <c r="O28" s="241"/>
    </row>
    <row r="29" spans="1:15" s="24" customFormat="1" ht="36.75" customHeight="1">
      <c r="A29" s="229"/>
      <c r="B29" s="230" t="s">
        <v>104</v>
      </c>
      <c r="C29" s="231"/>
      <c r="D29" s="230" t="s">
        <v>105</v>
      </c>
      <c r="E29" s="230" t="s">
        <v>211</v>
      </c>
      <c r="F29" s="232"/>
      <c r="G29" s="230" t="s">
        <v>104</v>
      </c>
      <c r="H29" s="232"/>
      <c r="I29" s="233" t="s">
        <v>105</v>
      </c>
      <c r="J29" s="234"/>
      <c r="K29" s="242"/>
      <c r="L29" s="235"/>
      <c r="M29" s="236"/>
      <c r="N29" s="237" t="s">
        <v>206</v>
      </c>
      <c r="O29" s="241"/>
    </row>
    <row r="30" spans="1:15" s="24" customFormat="1" ht="36.75" customHeight="1">
      <c r="A30" s="229"/>
      <c r="B30" s="230" t="s">
        <v>104</v>
      </c>
      <c r="C30" s="231"/>
      <c r="D30" s="230" t="s">
        <v>105</v>
      </c>
      <c r="E30" s="230" t="s">
        <v>211</v>
      </c>
      <c r="F30" s="232"/>
      <c r="G30" s="230" t="s">
        <v>104</v>
      </c>
      <c r="H30" s="232"/>
      <c r="I30" s="233" t="s">
        <v>105</v>
      </c>
      <c r="J30" s="234"/>
      <c r="K30" s="242"/>
      <c r="L30" s="235"/>
      <c r="M30" s="236"/>
      <c r="N30" s="237" t="s">
        <v>206</v>
      </c>
      <c r="O30" s="241"/>
    </row>
    <row r="31" spans="1:15" s="24" customFormat="1" ht="36.75" customHeight="1">
      <c r="A31" s="229"/>
      <c r="B31" s="230" t="s">
        <v>104</v>
      </c>
      <c r="C31" s="231"/>
      <c r="D31" s="230" t="s">
        <v>105</v>
      </c>
      <c r="E31" s="230" t="s">
        <v>211</v>
      </c>
      <c r="F31" s="232"/>
      <c r="G31" s="230" t="s">
        <v>104</v>
      </c>
      <c r="H31" s="232"/>
      <c r="I31" s="233" t="s">
        <v>105</v>
      </c>
      <c r="J31" s="234"/>
      <c r="K31" s="242"/>
      <c r="L31" s="235"/>
      <c r="M31" s="236"/>
      <c r="N31" s="237" t="s">
        <v>206</v>
      </c>
      <c r="O31" s="241"/>
    </row>
    <row r="32" spans="1:15" s="24" customFormat="1" ht="36.75" customHeight="1">
      <c r="A32" s="229"/>
      <c r="B32" s="230" t="s">
        <v>104</v>
      </c>
      <c r="C32" s="231"/>
      <c r="D32" s="230" t="s">
        <v>105</v>
      </c>
      <c r="E32" s="230" t="s">
        <v>211</v>
      </c>
      <c r="F32" s="232"/>
      <c r="G32" s="230" t="s">
        <v>104</v>
      </c>
      <c r="H32" s="232"/>
      <c r="I32" s="233" t="s">
        <v>105</v>
      </c>
      <c r="J32" s="234"/>
      <c r="K32" s="242"/>
      <c r="L32" s="235"/>
      <c r="M32" s="236"/>
      <c r="N32" s="237" t="s">
        <v>206</v>
      </c>
      <c r="O32" s="241"/>
    </row>
    <row r="33" spans="1:15" s="24" customFormat="1" ht="36.75" customHeight="1">
      <c r="A33" s="229"/>
      <c r="B33" s="230" t="s">
        <v>104</v>
      </c>
      <c r="C33" s="231"/>
      <c r="D33" s="230" t="s">
        <v>105</v>
      </c>
      <c r="E33" s="230" t="s">
        <v>211</v>
      </c>
      <c r="F33" s="232"/>
      <c r="G33" s="230" t="s">
        <v>104</v>
      </c>
      <c r="H33" s="232"/>
      <c r="I33" s="233" t="s">
        <v>105</v>
      </c>
      <c r="J33" s="234"/>
      <c r="K33" s="242"/>
      <c r="L33" s="235"/>
      <c r="M33" s="236"/>
      <c r="N33" s="237" t="s">
        <v>206</v>
      </c>
      <c r="O33" s="241"/>
    </row>
    <row r="34" spans="1:15" s="24" customFormat="1" ht="36.75" customHeight="1">
      <c r="A34" s="229"/>
      <c r="B34" s="230" t="s">
        <v>104</v>
      </c>
      <c r="C34" s="231"/>
      <c r="D34" s="230" t="s">
        <v>105</v>
      </c>
      <c r="E34" s="230" t="s">
        <v>211</v>
      </c>
      <c r="F34" s="232"/>
      <c r="G34" s="230" t="s">
        <v>104</v>
      </c>
      <c r="H34" s="232"/>
      <c r="I34" s="233" t="s">
        <v>105</v>
      </c>
      <c r="J34" s="234"/>
      <c r="K34" s="242"/>
      <c r="L34" s="235"/>
      <c r="M34" s="236"/>
      <c r="N34" s="237" t="s">
        <v>206</v>
      </c>
      <c r="O34" s="241"/>
    </row>
    <row r="35" spans="1:15" s="24" customFormat="1" ht="36.75" customHeight="1">
      <c r="A35" s="229"/>
      <c r="B35" s="230" t="s">
        <v>104</v>
      </c>
      <c r="C35" s="231"/>
      <c r="D35" s="230" t="s">
        <v>105</v>
      </c>
      <c r="E35" s="230" t="s">
        <v>211</v>
      </c>
      <c r="F35" s="232"/>
      <c r="G35" s="230" t="s">
        <v>104</v>
      </c>
      <c r="H35" s="232"/>
      <c r="I35" s="233" t="s">
        <v>105</v>
      </c>
      <c r="J35" s="234"/>
      <c r="K35" s="242"/>
      <c r="L35" s="235"/>
      <c r="M35" s="236"/>
      <c r="N35" s="237" t="s">
        <v>206</v>
      </c>
      <c r="O35" s="241"/>
    </row>
    <row r="36" spans="1:15" s="24" customFormat="1" ht="36.75" customHeight="1">
      <c r="A36" s="229"/>
      <c r="B36" s="230" t="s">
        <v>104</v>
      </c>
      <c r="C36" s="231"/>
      <c r="D36" s="230" t="s">
        <v>105</v>
      </c>
      <c r="E36" s="230" t="s">
        <v>211</v>
      </c>
      <c r="F36" s="232"/>
      <c r="G36" s="230" t="s">
        <v>104</v>
      </c>
      <c r="H36" s="232"/>
      <c r="I36" s="233" t="s">
        <v>105</v>
      </c>
      <c r="J36" s="234"/>
      <c r="K36" s="242"/>
      <c r="L36" s="235"/>
      <c r="M36" s="236"/>
      <c r="N36" s="237" t="s">
        <v>206</v>
      </c>
      <c r="O36" s="241"/>
    </row>
    <row r="37" spans="1:15" s="24" customFormat="1" ht="36.75" customHeight="1">
      <c r="A37" s="229"/>
      <c r="B37" s="230" t="s">
        <v>104</v>
      </c>
      <c r="C37" s="231"/>
      <c r="D37" s="230" t="s">
        <v>105</v>
      </c>
      <c r="E37" s="230" t="s">
        <v>211</v>
      </c>
      <c r="F37" s="232"/>
      <c r="G37" s="230" t="s">
        <v>104</v>
      </c>
      <c r="H37" s="232"/>
      <c r="I37" s="233" t="s">
        <v>105</v>
      </c>
      <c r="J37" s="234"/>
      <c r="K37" s="242"/>
      <c r="L37" s="235"/>
      <c r="M37" s="236"/>
      <c r="N37" s="237" t="s">
        <v>206</v>
      </c>
      <c r="O37" s="241"/>
    </row>
    <row r="38" spans="1:15" s="24" customFormat="1" ht="36.75" customHeight="1">
      <c r="A38" s="229"/>
      <c r="B38" s="230" t="s">
        <v>104</v>
      </c>
      <c r="C38" s="231"/>
      <c r="D38" s="230" t="s">
        <v>105</v>
      </c>
      <c r="E38" s="230" t="s">
        <v>211</v>
      </c>
      <c r="F38" s="232"/>
      <c r="G38" s="230" t="s">
        <v>104</v>
      </c>
      <c r="H38" s="232"/>
      <c r="I38" s="233" t="s">
        <v>105</v>
      </c>
      <c r="J38" s="234"/>
      <c r="K38" s="242"/>
      <c r="L38" s="235"/>
      <c r="M38" s="236"/>
      <c r="N38" s="237" t="s">
        <v>206</v>
      </c>
      <c r="O38" s="241"/>
    </row>
    <row r="39" spans="1:15" s="24" customFormat="1" ht="36.75" customHeight="1">
      <c r="A39" s="229"/>
      <c r="B39" s="230" t="s">
        <v>104</v>
      </c>
      <c r="C39" s="231"/>
      <c r="D39" s="230" t="s">
        <v>105</v>
      </c>
      <c r="E39" s="230" t="s">
        <v>211</v>
      </c>
      <c r="F39" s="232"/>
      <c r="G39" s="230" t="s">
        <v>104</v>
      </c>
      <c r="H39" s="232"/>
      <c r="I39" s="233" t="s">
        <v>105</v>
      </c>
      <c r="J39" s="234"/>
      <c r="K39" s="242"/>
      <c r="L39" s="235"/>
      <c r="M39" s="236"/>
      <c r="N39" s="237" t="s">
        <v>206</v>
      </c>
      <c r="O39" s="241"/>
    </row>
    <row r="40" spans="1:15" s="24" customFormat="1" ht="36.75" customHeight="1">
      <c r="A40" s="229"/>
      <c r="B40" s="230" t="s">
        <v>104</v>
      </c>
      <c r="C40" s="231"/>
      <c r="D40" s="230" t="s">
        <v>105</v>
      </c>
      <c r="E40" s="230" t="s">
        <v>211</v>
      </c>
      <c r="F40" s="232"/>
      <c r="G40" s="230" t="s">
        <v>104</v>
      </c>
      <c r="H40" s="232"/>
      <c r="I40" s="233" t="s">
        <v>105</v>
      </c>
      <c r="J40" s="234"/>
      <c r="K40" s="242"/>
      <c r="L40" s="235"/>
      <c r="M40" s="236"/>
      <c r="N40" s="237" t="s">
        <v>206</v>
      </c>
      <c r="O40" s="241"/>
    </row>
  </sheetData>
  <sheetProtection algorithmName="SHA-512" hashValue="SEWHpr04E01WpVKl6LWl1GIZOer8ebriXFtgtF+7TLNuE7Spc8tEjOlEwfALevhtjqdOBayRN+EihkP9phTZ6g==" saltValue="Ob/E9DyYqAPU0EbcqLP5aA==" spinCount="100000" sheet="1" selectLockedCells="1"/>
  <mergeCells count="3">
    <mergeCell ref="M3:N3"/>
    <mergeCell ref="A3:I3"/>
    <mergeCell ref="O3:P3"/>
  </mergeCells>
  <phoneticPr fontId="3"/>
  <dataValidations count="2">
    <dataValidation type="list" allowBlank="1" showInputMessage="1" showErrorMessage="1" sqref="K4:K40" xr:uid="{CC0F098B-F9E6-4832-92B4-E1CD266EA9D3}">
      <formula1>$O$4:$O$9</formula1>
    </dataValidation>
    <dataValidation type="list" allowBlank="1" showInputMessage="1" showErrorMessage="1" sqref="J4:J40" xr:uid="{3AF06128-C74B-4332-BFC0-C7B81794AAB4}">
      <formula1>$P$4:$P$7</formula1>
    </dataValidation>
  </dataValidations>
  <printOptions horizontalCentered="1"/>
  <pageMargins left="0.23622047244094491" right="0.23622047244094491" top="0.35433070866141736"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376E-8E7F-4667-8E52-2D4C42627AC1}">
  <sheetPr>
    <pageSetUpPr fitToPage="1"/>
  </sheetPr>
  <dimension ref="A1:AF231"/>
  <sheetViews>
    <sheetView view="pageBreakPreview" zoomScale="70" zoomScaleNormal="85" zoomScaleSheetLayoutView="70" workbookViewId="0">
      <selection activeCell="J5" sqref="J5"/>
    </sheetView>
  </sheetViews>
  <sheetFormatPr defaultColWidth="9" defaultRowHeight="19"/>
  <cols>
    <col min="1" max="9" width="5.5" style="24" customWidth="1"/>
    <col min="10" max="10" width="23.58203125" style="24" customWidth="1"/>
    <col min="11" max="11" width="18" style="24" customWidth="1"/>
    <col min="12" max="12" width="18.83203125" style="24" customWidth="1"/>
    <col min="13" max="14" width="18" style="24" customWidth="1"/>
    <col min="15" max="19" width="22.75" style="24" customWidth="1"/>
    <col min="20" max="23" width="9" style="24" hidden="1" customWidth="1"/>
    <col min="24" max="29" width="9" style="24"/>
    <col min="30" max="32" width="9" style="46" hidden="1" customWidth="1"/>
    <col min="33" max="16384" width="9" style="24"/>
  </cols>
  <sheetData>
    <row r="1" spans="1:32" ht="25.5">
      <c r="A1" s="243" t="s">
        <v>224</v>
      </c>
    </row>
    <row r="2" spans="1:32" ht="25.5">
      <c r="A2" s="243"/>
    </row>
    <row r="3" spans="1:32" ht="35.25" customHeight="1">
      <c r="A3" s="243"/>
    </row>
    <row r="4" spans="1:32" ht="29">
      <c r="A4" s="418" t="s">
        <v>61</v>
      </c>
      <c r="B4" s="419"/>
      <c r="C4" s="419"/>
      <c r="D4" s="419"/>
      <c r="E4" s="420"/>
      <c r="F4" s="420"/>
      <c r="G4" s="420"/>
      <c r="H4" s="420"/>
      <c r="I4" s="421"/>
      <c r="J4" s="238" t="s">
        <v>193</v>
      </c>
      <c r="K4" s="238" t="s">
        <v>60</v>
      </c>
      <c r="L4" s="274" t="s">
        <v>227</v>
      </c>
      <c r="M4" s="273" t="s">
        <v>225</v>
      </c>
      <c r="N4" s="273" t="s">
        <v>232</v>
      </c>
      <c r="O4" s="276" t="s">
        <v>226</v>
      </c>
      <c r="P4" s="273" t="s">
        <v>22</v>
      </c>
      <c r="Q4" s="273" t="s">
        <v>24</v>
      </c>
      <c r="R4" s="273" t="s">
        <v>23</v>
      </c>
      <c r="S4" s="280" t="s">
        <v>228</v>
      </c>
      <c r="T4" s="426" t="s">
        <v>106</v>
      </c>
      <c r="U4" s="422"/>
      <c r="AD4" s="299" t="s">
        <v>70</v>
      </c>
      <c r="AE4" s="299" t="s">
        <v>69</v>
      </c>
      <c r="AF4" s="299" t="s">
        <v>194</v>
      </c>
    </row>
    <row r="5" spans="1:32" ht="35.25" customHeight="1">
      <c r="A5" s="229"/>
      <c r="B5" s="230" t="s">
        <v>104</v>
      </c>
      <c r="C5" s="231"/>
      <c r="D5" s="230" t="s">
        <v>105</v>
      </c>
      <c r="E5" s="230" t="s">
        <v>211</v>
      </c>
      <c r="F5" s="232"/>
      <c r="G5" s="230" t="s">
        <v>104</v>
      </c>
      <c r="H5" s="232"/>
      <c r="I5" s="233" t="s">
        <v>105</v>
      </c>
      <c r="J5" s="296"/>
      <c r="K5" s="278"/>
      <c r="L5" s="279"/>
      <c r="M5" s="293"/>
      <c r="N5" s="293"/>
      <c r="O5" s="293"/>
      <c r="P5" s="294">
        <f>N5*13200</f>
        <v>0</v>
      </c>
      <c r="Q5" s="294" cm="1">
        <f t="array" ref="Q5">_xlfn.IFNA(INDEX($AD$5:$AF$230,MATCH(K5&amp;L5,$AD$5:$AD$230&amp;$AE$5:$AE$230,0),3),0)*2*O5</f>
        <v>0</v>
      </c>
      <c r="R5" s="294">
        <f>IF(J5="修繕工事",(M5-N5)*9800,0)</f>
        <v>0</v>
      </c>
      <c r="S5" s="294">
        <f>SUM(P5:R5)</f>
        <v>0</v>
      </c>
      <c r="T5" s="314" t="s">
        <v>235</v>
      </c>
      <c r="U5" s="46" t="s">
        <v>62</v>
      </c>
      <c r="V5" s="295" t="s">
        <v>209</v>
      </c>
      <c r="W5" s="275"/>
      <c r="AD5" s="299" t="s">
        <v>235</v>
      </c>
      <c r="AE5" s="299" t="s">
        <v>63</v>
      </c>
      <c r="AF5" s="300">
        <v>5200</v>
      </c>
    </row>
    <row r="6" spans="1:32" ht="35.25" customHeight="1">
      <c r="A6" s="229"/>
      <c r="B6" s="230" t="s">
        <v>104</v>
      </c>
      <c r="C6" s="231"/>
      <c r="D6" s="230" t="s">
        <v>105</v>
      </c>
      <c r="E6" s="230" t="s">
        <v>211</v>
      </c>
      <c r="F6" s="232"/>
      <c r="G6" s="230" t="s">
        <v>104</v>
      </c>
      <c r="H6" s="232"/>
      <c r="I6" s="233" t="s">
        <v>105</v>
      </c>
      <c r="J6" s="296"/>
      <c r="K6" s="278"/>
      <c r="L6" s="279"/>
      <c r="M6" s="293"/>
      <c r="N6" s="293"/>
      <c r="O6" s="293"/>
      <c r="P6" s="294">
        <f t="shared" ref="P6:P30" si="0">N6*13200</f>
        <v>0</v>
      </c>
      <c r="Q6" s="294" cm="1">
        <f t="array" ref="Q6">_xlfn.IFNA(INDEX($AD$5:$AF$230,MATCH(K6&amp;L6,$AD$5:$AD$230&amp;$AE$5:$AE$230,0),3),0)*2*O6</f>
        <v>0</v>
      </c>
      <c r="R6" s="294">
        <f t="shared" ref="R6:R30" si="1">IF(J6="修繕工事",(M6-N6)*9800,0)</f>
        <v>0</v>
      </c>
      <c r="S6" s="294">
        <f t="shared" ref="S6:S30" si="2">SUM(P6:R6)</f>
        <v>0</v>
      </c>
      <c r="T6" s="314" t="s">
        <v>236</v>
      </c>
      <c r="U6" s="46" t="s">
        <v>63</v>
      </c>
      <c r="V6" s="295" t="s">
        <v>210</v>
      </c>
      <c r="W6" s="275"/>
      <c r="AD6" s="299" t="s">
        <v>236</v>
      </c>
      <c r="AE6" s="299" t="s">
        <v>63</v>
      </c>
      <c r="AF6" s="300">
        <v>5200</v>
      </c>
    </row>
    <row r="7" spans="1:32" ht="35.25" customHeight="1">
      <c r="A7" s="229"/>
      <c r="B7" s="230" t="s">
        <v>104</v>
      </c>
      <c r="C7" s="231"/>
      <c r="D7" s="230" t="s">
        <v>105</v>
      </c>
      <c r="E7" s="230" t="s">
        <v>211</v>
      </c>
      <c r="F7" s="232"/>
      <c r="G7" s="230" t="s">
        <v>104</v>
      </c>
      <c r="H7" s="232"/>
      <c r="I7" s="233" t="s">
        <v>105</v>
      </c>
      <c r="J7" s="296"/>
      <c r="K7" s="278"/>
      <c r="L7" s="279"/>
      <c r="M7" s="293"/>
      <c r="N7" s="293"/>
      <c r="O7" s="293"/>
      <c r="P7" s="294">
        <f t="shared" si="0"/>
        <v>0</v>
      </c>
      <c r="Q7" s="294" cm="1">
        <f t="array" ref="Q7">_xlfn.IFNA(INDEX($AD$5:$AF$230,MATCH(K7&amp;L7,$AD$5:$AD$230&amp;$AE$5:$AE$230,0),3),0)*2*O7</f>
        <v>0</v>
      </c>
      <c r="R7" s="294">
        <f t="shared" si="1"/>
        <v>0</v>
      </c>
      <c r="S7" s="294">
        <f t="shared" si="2"/>
        <v>0</v>
      </c>
      <c r="T7" s="314" t="s">
        <v>237</v>
      </c>
      <c r="U7" s="46" t="s">
        <v>64</v>
      </c>
      <c r="V7" s="282" t="s">
        <v>229</v>
      </c>
      <c r="W7" s="283"/>
      <c r="AD7" s="299" t="s">
        <v>237</v>
      </c>
      <c r="AE7" s="299" t="s">
        <v>63</v>
      </c>
      <c r="AF7" s="300">
        <v>5200</v>
      </c>
    </row>
    <row r="8" spans="1:32" ht="35.25" customHeight="1">
      <c r="A8" s="229"/>
      <c r="B8" s="230" t="s">
        <v>104</v>
      </c>
      <c r="C8" s="231"/>
      <c r="D8" s="230" t="s">
        <v>105</v>
      </c>
      <c r="E8" s="230" t="s">
        <v>211</v>
      </c>
      <c r="F8" s="232"/>
      <c r="G8" s="230" t="s">
        <v>104</v>
      </c>
      <c r="H8" s="232"/>
      <c r="I8" s="233" t="s">
        <v>105</v>
      </c>
      <c r="J8" s="296"/>
      <c r="K8" s="278"/>
      <c r="L8" s="279"/>
      <c r="M8" s="293"/>
      <c r="N8" s="293"/>
      <c r="O8" s="293"/>
      <c r="P8" s="294">
        <f t="shared" si="0"/>
        <v>0</v>
      </c>
      <c r="Q8" s="294" cm="1">
        <f t="array" ref="Q8">_xlfn.IFNA(INDEX($AD$5:$AF$230,MATCH(K8&amp;L8,$AD$5:$AD$230&amp;$AE$5:$AE$230,0),3),0)*2*O8</f>
        <v>0</v>
      </c>
      <c r="R8" s="294">
        <f t="shared" si="1"/>
        <v>0</v>
      </c>
      <c r="S8" s="294">
        <f t="shared" si="2"/>
        <v>0</v>
      </c>
      <c r="T8" s="314" t="s">
        <v>238</v>
      </c>
      <c r="U8" s="46" t="s">
        <v>65</v>
      </c>
      <c r="V8" s="282" t="s">
        <v>230</v>
      </c>
      <c r="W8" s="283"/>
      <c r="AD8" s="299" t="s">
        <v>238</v>
      </c>
      <c r="AE8" s="299" t="s">
        <v>63</v>
      </c>
      <c r="AF8" s="300">
        <v>5200</v>
      </c>
    </row>
    <row r="9" spans="1:32" ht="35.25" customHeight="1">
      <c r="A9" s="229"/>
      <c r="B9" s="230" t="s">
        <v>104</v>
      </c>
      <c r="C9" s="231"/>
      <c r="D9" s="230" t="s">
        <v>105</v>
      </c>
      <c r="E9" s="230" t="s">
        <v>211</v>
      </c>
      <c r="F9" s="232"/>
      <c r="G9" s="230" t="s">
        <v>104</v>
      </c>
      <c r="H9" s="232"/>
      <c r="I9" s="233" t="s">
        <v>105</v>
      </c>
      <c r="J9" s="296"/>
      <c r="K9" s="278"/>
      <c r="L9" s="279"/>
      <c r="M9" s="293"/>
      <c r="N9" s="293"/>
      <c r="O9" s="293"/>
      <c r="P9" s="294">
        <f t="shared" si="0"/>
        <v>0</v>
      </c>
      <c r="Q9" s="294" cm="1">
        <f t="array" ref="Q9">_xlfn.IFNA(INDEX($AD$5:$AF$230,MATCH(K9&amp;L9,$AD$5:$AD$230&amp;$AE$5:$AE$230,0),3),0)*2*O9</f>
        <v>0</v>
      </c>
      <c r="R9" s="294">
        <f t="shared" si="1"/>
        <v>0</v>
      </c>
      <c r="S9" s="294">
        <f t="shared" si="2"/>
        <v>0</v>
      </c>
      <c r="T9" s="314" t="s">
        <v>239</v>
      </c>
      <c r="U9" s="46" t="s">
        <v>66</v>
      </c>
      <c r="V9" s="282"/>
      <c r="W9" s="283"/>
      <c r="AD9" s="299" t="s">
        <v>239</v>
      </c>
      <c r="AE9" s="299" t="s">
        <v>63</v>
      </c>
      <c r="AF9" s="300">
        <v>5200</v>
      </c>
    </row>
    <row r="10" spans="1:32" ht="35.25" customHeight="1">
      <c r="A10" s="229"/>
      <c r="B10" s="230" t="s">
        <v>104</v>
      </c>
      <c r="C10" s="231"/>
      <c r="D10" s="230" t="s">
        <v>105</v>
      </c>
      <c r="E10" s="230" t="s">
        <v>211</v>
      </c>
      <c r="F10" s="232"/>
      <c r="G10" s="230" t="s">
        <v>104</v>
      </c>
      <c r="H10" s="232"/>
      <c r="I10" s="233" t="s">
        <v>105</v>
      </c>
      <c r="J10" s="296"/>
      <c r="K10" s="278"/>
      <c r="L10" s="279"/>
      <c r="M10" s="293"/>
      <c r="N10" s="293"/>
      <c r="O10" s="293"/>
      <c r="P10" s="294">
        <f t="shared" si="0"/>
        <v>0</v>
      </c>
      <c r="Q10" s="294" cm="1">
        <f t="array" ref="Q10">_xlfn.IFNA(INDEX($AD$5:$AF$230,MATCH(K10&amp;L10,$AD$5:$AD$230&amp;$AE$5:$AE$230,0),3),0)*2*O10</f>
        <v>0</v>
      </c>
      <c r="R10" s="294">
        <f t="shared" si="1"/>
        <v>0</v>
      </c>
      <c r="S10" s="294">
        <f t="shared" si="2"/>
        <v>0</v>
      </c>
      <c r="T10" s="314" t="s">
        <v>240</v>
      </c>
      <c r="U10" s="46" t="s">
        <v>67</v>
      </c>
      <c r="V10" s="282"/>
      <c r="W10" s="283"/>
      <c r="AD10" s="299" t="s">
        <v>240</v>
      </c>
      <c r="AE10" s="299" t="s">
        <v>63</v>
      </c>
      <c r="AF10" s="300">
        <v>5200</v>
      </c>
    </row>
    <row r="11" spans="1:32" ht="35.25" customHeight="1">
      <c r="A11" s="229"/>
      <c r="B11" s="230" t="s">
        <v>104</v>
      </c>
      <c r="C11" s="231"/>
      <c r="D11" s="230" t="s">
        <v>105</v>
      </c>
      <c r="E11" s="230" t="s">
        <v>211</v>
      </c>
      <c r="F11" s="232"/>
      <c r="G11" s="230" t="s">
        <v>104</v>
      </c>
      <c r="H11" s="232"/>
      <c r="I11" s="233" t="s">
        <v>105</v>
      </c>
      <c r="J11" s="296"/>
      <c r="K11" s="278"/>
      <c r="L11" s="279"/>
      <c r="M11" s="293"/>
      <c r="N11" s="293"/>
      <c r="O11" s="293"/>
      <c r="P11" s="294">
        <f t="shared" si="0"/>
        <v>0</v>
      </c>
      <c r="Q11" s="294" cm="1">
        <f t="array" ref="Q11">_xlfn.IFNA(INDEX($AD$5:$AF$230,MATCH(K11&amp;L11,$AD$5:$AD$230&amp;$AE$5:$AE$230,0),3),0)*2*O11</f>
        <v>0</v>
      </c>
      <c r="R11" s="294">
        <f t="shared" si="1"/>
        <v>0</v>
      </c>
      <c r="S11" s="294">
        <f t="shared" si="2"/>
        <v>0</v>
      </c>
      <c r="T11" s="314" t="s">
        <v>241</v>
      </c>
      <c r="U11" s="46"/>
      <c r="V11" s="282"/>
      <c r="W11" s="283"/>
      <c r="AD11" s="299" t="s">
        <v>241</v>
      </c>
      <c r="AE11" s="299" t="s">
        <v>63</v>
      </c>
      <c r="AF11" s="300">
        <v>4900</v>
      </c>
    </row>
    <row r="12" spans="1:32" ht="35.25" customHeight="1">
      <c r="A12" s="229"/>
      <c r="B12" s="230" t="s">
        <v>104</v>
      </c>
      <c r="C12" s="231"/>
      <c r="D12" s="230" t="s">
        <v>105</v>
      </c>
      <c r="E12" s="230" t="s">
        <v>211</v>
      </c>
      <c r="F12" s="232"/>
      <c r="G12" s="230" t="s">
        <v>104</v>
      </c>
      <c r="H12" s="232"/>
      <c r="I12" s="233" t="s">
        <v>105</v>
      </c>
      <c r="J12" s="296"/>
      <c r="K12" s="278"/>
      <c r="L12" s="279"/>
      <c r="M12" s="293"/>
      <c r="N12" s="293"/>
      <c r="O12" s="293"/>
      <c r="P12" s="294">
        <f>N12*13200</f>
        <v>0</v>
      </c>
      <c r="Q12" s="294" cm="1">
        <f t="array" ref="Q12">_xlfn.IFNA(INDEX($AD$5:$AF$230,MATCH(K12&amp;L12,$AD$5:$AD$230&amp;$AE$5:$AE$230,0),3),0)*2*O12</f>
        <v>0</v>
      </c>
      <c r="R12" s="294">
        <f t="shared" si="1"/>
        <v>0</v>
      </c>
      <c r="S12" s="294">
        <f t="shared" si="2"/>
        <v>0</v>
      </c>
      <c r="T12" s="314" t="s">
        <v>242</v>
      </c>
      <c r="U12" s="46"/>
      <c r="V12" s="282"/>
      <c r="W12" s="283"/>
      <c r="AD12" s="299" t="s">
        <v>242</v>
      </c>
      <c r="AE12" s="299" t="s">
        <v>63</v>
      </c>
      <c r="AF12" s="300">
        <v>5200</v>
      </c>
    </row>
    <row r="13" spans="1:32" ht="35.25" customHeight="1">
      <c r="A13" s="229"/>
      <c r="B13" s="230" t="s">
        <v>104</v>
      </c>
      <c r="C13" s="231"/>
      <c r="D13" s="230" t="s">
        <v>105</v>
      </c>
      <c r="E13" s="230" t="s">
        <v>211</v>
      </c>
      <c r="F13" s="232"/>
      <c r="G13" s="230" t="s">
        <v>104</v>
      </c>
      <c r="H13" s="232"/>
      <c r="I13" s="233" t="s">
        <v>105</v>
      </c>
      <c r="J13" s="296"/>
      <c r="K13" s="278"/>
      <c r="L13" s="279"/>
      <c r="M13" s="293"/>
      <c r="N13" s="293"/>
      <c r="O13" s="293"/>
      <c r="P13" s="294">
        <f t="shared" si="0"/>
        <v>0</v>
      </c>
      <c r="Q13" s="294" cm="1">
        <f t="array" ref="Q13">_xlfn.IFNA(INDEX($AD$5:$AF$230,MATCH(K13&amp;L13,$AD$5:$AD$230&amp;$AE$5:$AE$230,0),3),0)*2*O13</f>
        <v>0</v>
      </c>
      <c r="R13" s="294">
        <f t="shared" si="1"/>
        <v>0</v>
      </c>
      <c r="S13" s="294">
        <f t="shared" si="2"/>
        <v>0</v>
      </c>
      <c r="T13" s="314" t="s">
        <v>243</v>
      </c>
      <c r="U13" s="46"/>
      <c r="V13" s="282"/>
      <c r="W13" s="283"/>
      <c r="AD13" s="299" t="s">
        <v>243</v>
      </c>
      <c r="AE13" s="299" t="s">
        <v>63</v>
      </c>
      <c r="AF13" s="300">
        <v>5000</v>
      </c>
    </row>
    <row r="14" spans="1:32" ht="35.25" customHeight="1">
      <c r="A14" s="229"/>
      <c r="B14" s="230" t="s">
        <v>104</v>
      </c>
      <c r="C14" s="231"/>
      <c r="D14" s="230" t="s">
        <v>105</v>
      </c>
      <c r="E14" s="230" t="s">
        <v>211</v>
      </c>
      <c r="F14" s="232"/>
      <c r="G14" s="230" t="s">
        <v>104</v>
      </c>
      <c r="H14" s="232"/>
      <c r="I14" s="233" t="s">
        <v>105</v>
      </c>
      <c r="J14" s="296"/>
      <c r="K14" s="278"/>
      <c r="L14" s="279"/>
      <c r="M14" s="293"/>
      <c r="N14" s="293"/>
      <c r="O14" s="293"/>
      <c r="P14" s="294">
        <f t="shared" si="0"/>
        <v>0</v>
      </c>
      <c r="Q14" s="294" cm="1">
        <f t="array" ref="Q14">_xlfn.IFNA(INDEX($AD$5:$AF$230,MATCH(K14&amp;L14,$AD$5:$AD$230&amp;$AE$5:$AE$230,0),3),0)*2*O14</f>
        <v>0</v>
      </c>
      <c r="R14" s="294">
        <f t="shared" si="1"/>
        <v>0</v>
      </c>
      <c r="S14" s="294">
        <f t="shared" si="2"/>
        <v>0</v>
      </c>
      <c r="T14" s="313" t="s">
        <v>244</v>
      </c>
      <c r="U14" s="46"/>
      <c r="V14" s="282"/>
      <c r="W14" s="283"/>
      <c r="AD14" s="299" t="s">
        <v>244</v>
      </c>
      <c r="AE14" s="299" t="s">
        <v>63</v>
      </c>
      <c r="AF14" s="300">
        <v>5200</v>
      </c>
    </row>
    <row r="15" spans="1:32" ht="35.25" customHeight="1">
      <c r="A15" s="229"/>
      <c r="B15" s="230" t="s">
        <v>104</v>
      </c>
      <c r="C15" s="231"/>
      <c r="D15" s="230" t="s">
        <v>105</v>
      </c>
      <c r="E15" s="230" t="s">
        <v>211</v>
      </c>
      <c r="F15" s="232"/>
      <c r="G15" s="230" t="s">
        <v>104</v>
      </c>
      <c r="H15" s="232"/>
      <c r="I15" s="233" t="s">
        <v>105</v>
      </c>
      <c r="J15" s="296"/>
      <c r="K15" s="278"/>
      <c r="L15" s="279"/>
      <c r="M15" s="293"/>
      <c r="N15" s="293"/>
      <c r="O15" s="293"/>
      <c r="P15" s="294">
        <f t="shared" si="0"/>
        <v>0</v>
      </c>
      <c r="Q15" s="294" cm="1">
        <f t="array" ref="Q15">_xlfn.IFNA(INDEX($AD$5:$AF$230,MATCH(K15&amp;L15,$AD$5:$AD$230&amp;$AE$5:$AE$230,0),3),0)*2*O15</f>
        <v>0</v>
      </c>
      <c r="R15" s="294">
        <f t="shared" si="1"/>
        <v>0</v>
      </c>
      <c r="S15" s="294">
        <f t="shared" si="2"/>
        <v>0</v>
      </c>
      <c r="T15" s="314" t="s">
        <v>245</v>
      </c>
      <c r="U15" s="46"/>
      <c r="V15" s="282"/>
      <c r="W15" s="283"/>
      <c r="AD15" s="299" t="s">
        <v>245</v>
      </c>
      <c r="AE15" s="299" t="s">
        <v>63</v>
      </c>
      <c r="AF15" s="300">
        <v>5200</v>
      </c>
    </row>
    <row r="16" spans="1:32" ht="35.25" customHeight="1">
      <c r="A16" s="229"/>
      <c r="B16" s="230" t="s">
        <v>104</v>
      </c>
      <c r="C16" s="231"/>
      <c r="D16" s="230" t="s">
        <v>105</v>
      </c>
      <c r="E16" s="230" t="s">
        <v>211</v>
      </c>
      <c r="F16" s="232"/>
      <c r="G16" s="230" t="s">
        <v>104</v>
      </c>
      <c r="H16" s="232"/>
      <c r="I16" s="233" t="s">
        <v>105</v>
      </c>
      <c r="J16" s="296"/>
      <c r="K16" s="278"/>
      <c r="L16" s="279"/>
      <c r="M16" s="293"/>
      <c r="N16" s="293"/>
      <c r="O16" s="293"/>
      <c r="P16" s="294">
        <f t="shared" si="0"/>
        <v>0</v>
      </c>
      <c r="Q16" s="294" cm="1">
        <f t="array" ref="Q16">_xlfn.IFNA(INDEX($AD$5:$AF$230,MATCH(K16&amp;L16,$AD$5:$AD$230&amp;$AE$5:$AE$230,0),3),0)*2*O16</f>
        <v>0</v>
      </c>
      <c r="R16" s="294">
        <f t="shared" si="1"/>
        <v>0</v>
      </c>
      <c r="S16" s="294">
        <f t="shared" si="2"/>
        <v>0</v>
      </c>
      <c r="T16" s="313" t="s">
        <v>246</v>
      </c>
      <c r="U16" s="46"/>
      <c r="V16" s="282"/>
      <c r="W16" s="283"/>
      <c r="AD16" s="299" t="s">
        <v>246</v>
      </c>
      <c r="AE16" s="299" t="s">
        <v>63</v>
      </c>
      <c r="AF16" s="300">
        <v>5200</v>
      </c>
    </row>
    <row r="17" spans="1:32" ht="35.25" customHeight="1">
      <c r="A17" s="229"/>
      <c r="B17" s="230" t="s">
        <v>104</v>
      </c>
      <c r="C17" s="231"/>
      <c r="D17" s="230" t="s">
        <v>105</v>
      </c>
      <c r="E17" s="230" t="s">
        <v>211</v>
      </c>
      <c r="F17" s="232"/>
      <c r="G17" s="230" t="s">
        <v>104</v>
      </c>
      <c r="H17" s="232"/>
      <c r="I17" s="233" t="s">
        <v>105</v>
      </c>
      <c r="J17" s="296"/>
      <c r="K17" s="278"/>
      <c r="L17" s="279"/>
      <c r="M17" s="293"/>
      <c r="N17" s="293"/>
      <c r="O17" s="293"/>
      <c r="P17" s="294">
        <f t="shared" si="0"/>
        <v>0</v>
      </c>
      <c r="Q17" s="294" cm="1">
        <f t="array" ref="Q17">_xlfn.IFNA(INDEX($AD$5:$AF$230,MATCH(K17&amp;L17,$AD$5:$AD$230&amp;$AE$5:$AE$230,0),3),0)*2*O17</f>
        <v>0</v>
      </c>
      <c r="R17" s="294">
        <f t="shared" si="1"/>
        <v>0</v>
      </c>
      <c r="S17" s="294">
        <f t="shared" si="2"/>
        <v>0</v>
      </c>
      <c r="T17" s="318" t="s">
        <v>251</v>
      </c>
      <c r="U17" s="46"/>
      <c r="V17" s="282"/>
      <c r="W17" s="283"/>
      <c r="AD17" s="299" t="s">
        <v>251</v>
      </c>
      <c r="AE17" s="299" t="s">
        <v>63</v>
      </c>
      <c r="AF17" s="300">
        <v>5200</v>
      </c>
    </row>
    <row r="18" spans="1:32" ht="35.25" customHeight="1">
      <c r="A18" s="229"/>
      <c r="B18" s="230" t="s">
        <v>104</v>
      </c>
      <c r="C18" s="231"/>
      <c r="D18" s="230" t="s">
        <v>105</v>
      </c>
      <c r="E18" s="230" t="s">
        <v>211</v>
      </c>
      <c r="F18" s="232"/>
      <c r="G18" s="230" t="s">
        <v>104</v>
      </c>
      <c r="H18" s="232"/>
      <c r="I18" s="233" t="s">
        <v>105</v>
      </c>
      <c r="J18" s="296"/>
      <c r="K18" s="278"/>
      <c r="L18" s="279"/>
      <c r="M18" s="293"/>
      <c r="N18" s="293"/>
      <c r="O18" s="293"/>
      <c r="P18" s="294">
        <f t="shared" si="0"/>
        <v>0</v>
      </c>
      <c r="Q18" s="294" cm="1">
        <f t="array" ref="Q18">_xlfn.IFNA(INDEX($AD$5:$AF$230,MATCH(K18&amp;L18,$AD$5:$AD$230&amp;$AE$5:$AE$230,0),3),0)*2*O18</f>
        <v>0</v>
      </c>
      <c r="R18" s="294">
        <f t="shared" si="1"/>
        <v>0</v>
      </c>
      <c r="S18" s="294">
        <f t="shared" si="2"/>
        <v>0</v>
      </c>
      <c r="T18" s="314" t="s">
        <v>247</v>
      </c>
      <c r="U18" s="46"/>
      <c r="V18" s="424"/>
      <c r="W18" s="425"/>
      <c r="AD18" s="299" t="s">
        <v>247</v>
      </c>
      <c r="AE18" s="299" t="s">
        <v>63</v>
      </c>
      <c r="AF18" s="300">
        <v>5200</v>
      </c>
    </row>
    <row r="19" spans="1:32" ht="35.25" customHeight="1">
      <c r="A19" s="229"/>
      <c r="B19" s="230" t="s">
        <v>104</v>
      </c>
      <c r="C19" s="231"/>
      <c r="D19" s="230" t="s">
        <v>105</v>
      </c>
      <c r="E19" s="230" t="s">
        <v>211</v>
      </c>
      <c r="F19" s="232"/>
      <c r="G19" s="230" t="s">
        <v>104</v>
      </c>
      <c r="H19" s="232"/>
      <c r="I19" s="233" t="s">
        <v>105</v>
      </c>
      <c r="J19" s="296"/>
      <c r="K19" s="278"/>
      <c r="L19" s="279"/>
      <c r="M19" s="293"/>
      <c r="N19" s="293"/>
      <c r="O19" s="293"/>
      <c r="P19" s="294">
        <f t="shared" si="0"/>
        <v>0</v>
      </c>
      <c r="Q19" s="294" cm="1">
        <f t="array" ref="Q19">_xlfn.IFNA(INDEX($AD$5:$AF$230,MATCH(K19&amp;L19,$AD$5:$AD$230&amp;$AE$5:$AE$230,0),3),0)*2*O19</f>
        <v>0</v>
      </c>
      <c r="R19" s="294">
        <f t="shared" si="1"/>
        <v>0</v>
      </c>
      <c r="S19" s="294">
        <f t="shared" si="2"/>
        <v>0</v>
      </c>
      <c r="T19" s="314" t="s">
        <v>248</v>
      </c>
      <c r="U19" s="46"/>
      <c r="AD19" s="299" t="s">
        <v>248</v>
      </c>
      <c r="AE19" s="299" t="s">
        <v>63</v>
      </c>
      <c r="AF19" s="300">
        <v>5200</v>
      </c>
    </row>
    <row r="20" spans="1:32" ht="35.25" customHeight="1">
      <c r="A20" s="229"/>
      <c r="B20" s="230" t="s">
        <v>104</v>
      </c>
      <c r="C20" s="231"/>
      <c r="D20" s="230" t="s">
        <v>105</v>
      </c>
      <c r="E20" s="230" t="s">
        <v>211</v>
      </c>
      <c r="F20" s="232"/>
      <c r="G20" s="230" t="s">
        <v>104</v>
      </c>
      <c r="H20" s="232"/>
      <c r="I20" s="233" t="s">
        <v>105</v>
      </c>
      <c r="J20" s="296"/>
      <c r="K20" s="278"/>
      <c r="L20" s="279"/>
      <c r="M20" s="293"/>
      <c r="N20" s="293"/>
      <c r="O20" s="293"/>
      <c r="P20" s="294">
        <f t="shared" si="0"/>
        <v>0</v>
      </c>
      <c r="Q20" s="294" cm="1">
        <f t="array" ref="Q20">_xlfn.IFNA(INDEX($AD$5:$AF$230,MATCH(K20&amp;L20,$AD$5:$AD$230&amp;$AE$5:$AE$230,0),3),0)*2*O20</f>
        <v>0</v>
      </c>
      <c r="R20" s="294">
        <f t="shared" si="1"/>
        <v>0</v>
      </c>
      <c r="S20" s="294">
        <f t="shared" si="2"/>
        <v>0</v>
      </c>
      <c r="T20" s="314" t="s">
        <v>249</v>
      </c>
      <c r="U20" s="46"/>
      <c r="AD20" s="299" t="s">
        <v>249</v>
      </c>
      <c r="AE20" s="299" t="s">
        <v>63</v>
      </c>
      <c r="AF20" s="300">
        <v>5200</v>
      </c>
    </row>
    <row r="21" spans="1:32" ht="35.25" customHeight="1">
      <c r="A21" s="229"/>
      <c r="B21" s="230" t="s">
        <v>104</v>
      </c>
      <c r="C21" s="231"/>
      <c r="D21" s="230" t="s">
        <v>105</v>
      </c>
      <c r="E21" s="230" t="s">
        <v>211</v>
      </c>
      <c r="F21" s="232"/>
      <c r="G21" s="230" t="s">
        <v>104</v>
      </c>
      <c r="H21" s="232"/>
      <c r="I21" s="233" t="s">
        <v>105</v>
      </c>
      <c r="J21" s="296"/>
      <c r="K21" s="278"/>
      <c r="L21" s="279"/>
      <c r="M21" s="293"/>
      <c r="N21" s="293"/>
      <c r="O21" s="293"/>
      <c r="P21" s="294">
        <f t="shared" si="0"/>
        <v>0</v>
      </c>
      <c r="Q21" s="294" cm="1">
        <f t="array" ref="Q21">_xlfn.IFNA(INDEX($AD$5:$AF$230,MATCH(K21&amp;L21,$AD$5:$AD$230&amp;$AE$5:$AE$230,0),3),0)*2*O21</f>
        <v>0</v>
      </c>
      <c r="R21" s="294">
        <f t="shared" si="1"/>
        <v>0</v>
      </c>
      <c r="S21" s="294">
        <f t="shared" si="2"/>
        <v>0</v>
      </c>
      <c r="T21" s="313" t="s">
        <v>250</v>
      </c>
      <c r="U21" s="46"/>
      <c r="AD21" s="299" t="s">
        <v>250</v>
      </c>
      <c r="AE21" s="299" t="s">
        <v>63</v>
      </c>
      <c r="AF21" s="300">
        <v>5200</v>
      </c>
    </row>
    <row r="22" spans="1:32" ht="35.25" customHeight="1">
      <c r="A22" s="229"/>
      <c r="B22" s="230" t="s">
        <v>104</v>
      </c>
      <c r="C22" s="231"/>
      <c r="D22" s="230" t="s">
        <v>105</v>
      </c>
      <c r="E22" s="230" t="s">
        <v>211</v>
      </c>
      <c r="F22" s="232"/>
      <c r="G22" s="230" t="s">
        <v>104</v>
      </c>
      <c r="H22" s="232"/>
      <c r="I22" s="233" t="s">
        <v>105</v>
      </c>
      <c r="J22" s="296"/>
      <c r="K22" s="278"/>
      <c r="L22" s="279"/>
      <c r="M22" s="293"/>
      <c r="N22" s="293"/>
      <c r="O22" s="293"/>
      <c r="P22" s="294">
        <f t="shared" si="0"/>
        <v>0</v>
      </c>
      <c r="Q22" s="294" cm="1">
        <f t="array" ref="Q22">_xlfn.IFNA(INDEX($AD$5:$AF$230,MATCH(K22&amp;L22,$AD$5:$AD$230&amp;$AE$5:$AE$230,0),3),0)*2*O22</f>
        <v>0</v>
      </c>
      <c r="R22" s="294">
        <f t="shared" si="1"/>
        <v>0</v>
      </c>
      <c r="S22" s="294">
        <f t="shared" si="2"/>
        <v>0</v>
      </c>
      <c r="T22" s="46"/>
      <c r="U22" s="46"/>
      <c r="AD22" s="299" t="s">
        <v>235</v>
      </c>
      <c r="AE22" s="299" t="s">
        <v>62</v>
      </c>
      <c r="AF22" s="300">
        <v>4200</v>
      </c>
    </row>
    <row r="23" spans="1:32" ht="35.25" customHeight="1">
      <c r="A23" s="229"/>
      <c r="B23" s="230" t="s">
        <v>104</v>
      </c>
      <c r="C23" s="231"/>
      <c r="D23" s="230" t="s">
        <v>105</v>
      </c>
      <c r="E23" s="230" t="s">
        <v>211</v>
      </c>
      <c r="F23" s="232"/>
      <c r="G23" s="230" t="s">
        <v>104</v>
      </c>
      <c r="H23" s="232"/>
      <c r="I23" s="233" t="s">
        <v>105</v>
      </c>
      <c r="J23" s="296"/>
      <c r="K23" s="278"/>
      <c r="L23" s="279"/>
      <c r="M23" s="293"/>
      <c r="N23" s="293"/>
      <c r="O23" s="293"/>
      <c r="P23" s="294">
        <f t="shared" si="0"/>
        <v>0</v>
      </c>
      <c r="Q23" s="294" cm="1">
        <f t="array" ref="Q23">_xlfn.IFNA(INDEX($AD$5:$AF$230,MATCH(K23&amp;L23,$AD$5:$AD$230&amp;$AE$5:$AE$230,0),3),0)*2*O23</f>
        <v>0</v>
      </c>
      <c r="R23" s="294">
        <f t="shared" si="1"/>
        <v>0</v>
      </c>
      <c r="S23" s="294">
        <f t="shared" si="2"/>
        <v>0</v>
      </c>
      <c r="T23" s="46"/>
      <c r="U23" s="46"/>
      <c r="AD23" s="299" t="s">
        <v>236</v>
      </c>
      <c r="AE23" s="299" t="s">
        <v>62</v>
      </c>
      <c r="AF23" s="300">
        <v>5200</v>
      </c>
    </row>
    <row r="24" spans="1:32" ht="35.25" customHeight="1">
      <c r="A24" s="229"/>
      <c r="B24" s="230" t="s">
        <v>104</v>
      </c>
      <c r="C24" s="231"/>
      <c r="D24" s="230" t="s">
        <v>105</v>
      </c>
      <c r="E24" s="230" t="s">
        <v>211</v>
      </c>
      <c r="F24" s="232"/>
      <c r="G24" s="230" t="s">
        <v>104</v>
      </c>
      <c r="H24" s="232"/>
      <c r="I24" s="233" t="s">
        <v>105</v>
      </c>
      <c r="J24" s="296"/>
      <c r="K24" s="278"/>
      <c r="L24" s="279"/>
      <c r="M24" s="293"/>
      <c r="N24" s="293"/>
      <c r="O24" s="293"/>
      <c r="P24" s="294">
        <f t="shared" si="0"/>
        <v>0</v>
      </c>
      <c r="Q24" s="294" cm="1">
        <f t="array" ref="Q24">_xlfn.IFNA(INDEX($AD$5:$AF$230,MATCH(K24&amp;L24,$AD$5:$AD$230&amp;$AE$5:$AE$230,0),3),0)*2*O24</f>
        <v>0</v>
      </c>
      <c r="R24" s="294">
        <f t="shared" si="1"/>
        <v>0</v>
      </c>
      <c r="S24" s="294">
        <f t="shared" si="2"/>
        <v>0</v>
      </c>
      <c r="T24" s="46"/>
      <c r="U24" s="46"/>
      <c r="AD24" s="299" t="s">
        <v>237</v>
      </c>
      <c r="AE24" s="299" t="s">
        <v>62</v>
      </c>
      <c r="AF24" s="300">
        <v>5200</v>
      </c>
    </row>
    <row r="25" spans="1:32" ht="35.25" customHeight="1">
      <c r="A25" s="229"/>
      <c r="B25" s="230" t="s">
        <v>104</v>
      </c>
      <c r="C25" s="231"/>
      <c r="D25" s="230" t="s">
        <v>105</v>
      </c>
      <c r="E25" s="230" t="s">
        <v>211</v>
      </c>
      <c r="F25" s="232"/>
      <c r="G25" s="230" t="s">
        <v>104</v>
      </c>
      <c r="H25" s="232"/>
      <c r="I25" s="233" t="s">
        <v>105</v>
      </c>
      <c r="J25" s="296"/>
      <c r="K25" s="278"/>
      <c r="L25" s="279"/>
      <c r="M25" s="293"/>
      <c r="N25" s="293"/>
      <c r="O25" s="293"/>
      <c r="P25" s="294">
        <f t="shared" si="0"/>
        <v>0</v>
      </c>
      <c r="Q25" s="294" cm="1">
        <f t="array" ref="Q25">_xlfn.IFNA(INDEX($AD$5:$AF$230,MATCH(K25&amp;L25,$AD$5:$AD$230&amp;$AE$5:$AE$230,0),3),0)*2*O25</f>
        <v>0</v>
      </c>
      <c r="R25" s="294">
        <f t="shared" si="1"/>
        <v>0</v>
      </c>
      <c r="S25" s="294">
        <f t="shared" si="2"/>
        <v>0</v>
      </c>
      <c r="T25" s="46"/>
      <c r="U25" s="46"/>
      <c r="AD25" s="299" t="s">
        <v>238</v>
      </c>
      <c r="AE25" s="299" t="s">
        <v>62</v>
      </c>
      <c r="AF25" s="300">
        <v>4400</v>
      </c>
    </row>
    <row r="26" spans="1:32" ht="35.25" customHeight="1">
      <c r="A26" s="229"/>
      <c r="B26" s="230" t="s">
        <v>104</v>
      </c>
      <c r="C26" s="231"/>
      <c r="D26" s="230" t="s">
        <v>105</v>
      </c>
      <c r="E26" s="230" t="s">
        <v>211</v>
      </c>
      <c r="F26" s="232"/>
      <c r="G26" s="230" t="s">
        <v>104</v>
      </c>
      <c r="H26" s="232"/>
      <c r="I26" s="233" t="s">
        <v>105</v>
      </c>
      <c r="J26" s="296"/>
      <c r="K26" s="278"/>
      <c r="L26" s="279"/>
      <c r="M26" s="293"/>
      <c r="N26" s="293"/>
      <c r="O26" s="293"/>
      <c r="P26" s="294">
        <f t="shared" si="0"/>
        <v>0</v>
      </c>
      <c r="Q26" s="294" cm="1">
        <f t="array" ref="Q26">_xlfn.IFNA(INDEX($AD$5:$AF$230,MATCH(K26&amp;L26,$AD$5:$AD$230&amp;$AE$5:$AE$230,0),3),0)*2*O26</f>
        <v>0</v>
      </c>
      <c r="R26" s="294">
        <f t="shared" si="1"/>
        <v>0</v>
      </c>
      <c r="S26" s="294">
        <f t="shared" si="2"/>
        <v>0</v>
      </c>
      <c r="T26" s="46"/>
      <c r="U26" s="46"/>
      <c r="AD26" s="299" t="s">
        <v>239</v>
      </c>
      <c r="AE26" s="299" t="s">
        <v>62</v>
      </c>
      <c r="AF26" s="300">
        <v>4100</v>
      </c>
    </row>
    <row r="27" spans="1:32" ht="35.25" customHeight="1">
      <c r="A27" s="229"/>
      <c r="B27" s="230" t="s">
        <v>104</v>
      </c>
      <c r="C27" s="231"/>
      <c r="D27" s="230" t="s">
        <v>105</v>
      </c>
      <c r="E27" s="230" t="s">
        <v>211</v>
      </c>
      <c r="F27" s="232"/>
      <c r="G27" s="230" t="s">
        <v>104</v>
      </c>
      <c r="H27" s="232"/>
      <c r="I27" s="233" t="s">
        <v>105</v>
      </c>
      <c r="J27" s="296"/>
      <c r="K27" s="278"/>
      <c r="L27" s="279"/>
      <c r="M27" s="293"/>
      <c r="N27" s="293"/>
      <c r="O27" s="293"/>
      <c r="P27" s="294">
        <f t="shared" si="0"/>
        <v>0</v>
      </c>
      <c r="Q27" s="294" cm="1">
        <f t="array" ref="Q27">_xlfn.IFNA(INDEX($AD$5:$AF$230,MATCH(K27&amp;L27,$AD$5:$AD$230&amp;$AE$5:$AE$230,0),3),0)*2*O27</f>
        <v>0</v>
      </c>
      <c r="R27" s="294">
        <f t="shared" si="1"/>
        <v>0</v>
      </c>
      <c r="S27" s="294">
        <f t="shared" si="2"/>
        <v>0</v>
      </c>
      <c r="T27" s="46"/>
      <c r="U27" s="46"/>
      <c r="AD27" s="299" t="s">
        <v>240</v>
      </c>
      <c r="AE27" s="299" t="s">
        <v>62</v>
      </c>
      <c r="AF27" s="300">
        <v>4500</v>
      </c>
    </row>
    <row r="28" spans="1:32" ht="35.25" customHeight="1">
      <c r="A28" s="229"/>
      <c r="B28" s="230" t="s">
        <v>104</v>
      </c>
      <c r="C28" s="231"/>
      <c r="D28" s="230" t="s">
        <v>105</v>
      </c>
      <c r="E28" s="230" t="s">
        <v>211</v>
      </c>
      <c r="F28" s="232"/>
      <c r="G28" s="230" t="s">
        <v>104</v>
      </c>
      <c r="H28" s="232"/>
      <c r="I28" s="233" t="s">
        <v>105</v>
      </c>
      <c r="J28" s="296"/>
      <c r="K28" s="278"/>
      <c r="L28" s="279"/>
      <c r="M28" s="293"/>
      <c r="N28" s="293"/>
      <c r="O28" s="293"/>
      <c r="P28" s="294">
        <f t="shared" si="0"/>
        <v>0</v>
      </c>
      <c r="Q28" s="294" cm="1">
        <f t="array" ref="Q28">_xlfn.IFNA(INDEX($AD$5:$AF$230,MATCH(K28&amp;L28,$AD$5:$AD$230&amp;$AE$5:$AE$230,0),3),0)*2*O28</f>
        <v>0</v>
      </c>
      <c r="R28" s="294">
        <f t="shared" si="1"/>
        <v>0</v>
      </c>
      <c r="S28" s="294">
        <f t="shared" si="2"/>
        <v>0</v>
      </c>
      <c r="T28" s="46"/>
      <c r="U28" s="46"/>
      <c r="AD28" s="299" t="s">
        <v>241</v>
      </c>
      <c r="AE28" s="299" t="s">
        <v>62</v>
      </c>
      <c r="AF28" s="300">
        <v>3700</v>
      </c>
    </row>
    <row r="29" spans="1:32" ht="35.25" customHeight="1">
      <c r="A29" s="229"/>
      <c r="B29" s="230" t="s">
        <v>104</v>
      </c>
      <c r="C29" s="231"/>
      <c r="D29" s="230" t="s">
        <v>105</v>
      </c>
      <c r="E29" s="230" t="s">
        <v>211</v>
      </c>
      <c r="F29" s="232"/>
      <c r="G29" s="230" t="s">
        <v>104</v>
      </c>
      <c r="H29" s="232"/>
      <c r="I29" s="233" t="s">
        <v>105</v>
      </c>
      <c r="J29" s="296"/>
      <c r="K29" s="278"/>
      <c r="L29" s="279"/>
      <c r="M29" s="293"/>
      <c r="N29" s="293"/>
      <c r="O29" s="293"/>
      <c r="P29" s="294">
        <f t="shared" si="0"/>
        <v>0</v>
      </c>
      <c r="Q29" s="294" cm="1">
        <f t="array" ref="Q29">_xlfn.IFNA(INDEX($AD$5:$AF$230,MATCH(K29&amp;L29,$AD$5:$AD$230&amp;$AE$5:$AE$230,0),3),0)*2*O29</f>
        <v>0</v>
      </c>
      <c r="R29" s="294">
        <f t="shared" si="1"/>
        <v>0</v>
      </c>
      <c r="S29" s="294">
        <f t="shared" si="2"/>
        <v>0</v>
      </c>
      <c r="T29" s="46"/>
      <c r="U29" s="46"/>
      <c r="AD29" s="299" t="s">
        <v>242</v>
      </c>
      <c r="AE29" s="299" t="s">
        <v>62</v>
      </c>
      <c r="AF29" s="300">
        <v>4700</v>
      </c>
    </row>
    <row r="30" spans="1:32" ht="35.25" customHeight="1">
      <c r="A30" s="229"/>
      <c r="B30" s="230" t="s">
        <v>104</v>
      </c>
      <c r="C30" s="231"/>
      <c r="D30" s="230" t="s">
        <v>105</v>
      </c>
      <c r="E30" s="230" t="s">
        <v>211</v>
      </c>
      <c r="F30" s="232"/>
      <c r="G30" s="230" t="s">
        <v>104</v>
      </c>
      <c r="H30" s="232"/>
      <c r="I30" s="233" t="s">
        <v>105</v>
      </c>
      <c r="J30" s="296"/>
      <c r="K30" s="278"/>
      <c r="L30" s="279"/>
      <c r="M30" s="293"/>
      <c r="N30" s="293"/>
      <c r="O30" s="293"/>
      <c r="P30" s="294">
        <f t="shared" si="0"/>
        <v>0</v>
      </c>
      <c r="Q30" s="294" cm="1">
        <f t="array" ref="Q30">_xlfn.IFNA(INDEX($AD$5:$AF$230,MATCH(K30&amp;L30,$AD$5:$AD$230&amp;$AE$5:$AE$230,0),3),0)*2*O30</f>
        <v>0</v>
      </c>
      <c r="R30" s="294">
        <f t="shared" si="1"/>
        <v>0</v>
      </c>
      <c r="S30" s="294">
        <f t="shared" si="2"/>
        <v>0</v>
      </c>
      <c r="T30" s="46"/>
      <c r="U30" s="46"/>
      <c r="AD30" s="299" t="s">
        <v>243</v>
      </c>
      <c r="AE30" s="299" t="s">
        <v>62</v>
      </c>
      <c r="AF30" s="300">
        <v>3800</v>
      </c>
    </row>
    <row r="31" spans="1:32">
      <c r="N31" s="277"/>
      <c r="O31" s="46"/>
      <c r="P31" s="46"/>
      <c r="Q31" s="46"/>
      <c r="R31" s="46"/>
      <c r="S31" s="46"/>
      <c r="T31" s="46"/>
      <c r="U31" s="46"/>
      <c r="AD31" s="299" t="s">
        <v>244</v>
      </c>
      <c r="AE31" s="299" t="s">
        <v>62</v>
      </c>
      <c r="AF31" s="300">
        <v>4000</v>
      </c>
    </row>
    <row r="32" spans="1:32" ht="21.5">
      <c r="J32" s="289"/>
      <c r="K32" s="290"/>
      <c r="L32" s="291" t="s">
        <v>22</v>
      </c>
      <c r="M32" s="292" t="s">
        <v>24</v>
      </c>
      <c r="N32" s="292" t="s">
        <v>23</v>
      </c>
      <c r="O32" s="46"/>
      <c r="P32" s="46"/>
      <c r="Q32" s="46"/>
      <c r="R32" s="46"/>
      <c r="S32" s="46"/>
      <c r="T32" s="46"/>
      <c r="U32" s="46"/>
      <c r="AD32" s="299" t="s">
        <v>245</v>
      </c>
      <c r="AE32" s="299" t="s">
        <v>62</v>
      </c>
      <c r="AF32" s="300">
        <v>4900</v>
      </c>
    </row>
    <row r="33" spans="10:32" ht="21.5">
      <c r="J33" s="427" t="s">
        <v>209</v>
      </c>
      <c r="K33" s="428"/>
      <c r="L33" s="286">
        <f ca="1">SUMIF($J$5:$S$30,$J$33,P5:P30)</f>
        <v>0</v>
      </c>
      <c r="M33" s="286">
        <f ca="1">SUMIF($J$5:$S$30,$J$33,Q5:Q30)</f>
        <v>0</v>
      </c>
      <c r="N33" s="286">
        <f ca="1">SUMIF($J$5:$S$30,$J$33,R5:R30)</f>
        <v>0</v>
      </c>
      <c r="O33" s="46"/>
      <c r="P33" s="46"/>
      <c r="Q33" s="46"/>
      <c r="R33" s="46"/>
      <c r="S33" s="46"/>
      <c r="T33" s="46"/>
      <c r="U33" s="46"/>
      <c r="AD33" s="299" t="s">
        <v>246</v>
      </c>
      <c r="AE33" s="299" t="s">
        <v>62</v>
      </c>
      <c r="AF33" s="300">
        <v>4900</v>
      </c>
    </row>
    <row r="34" spans="10:32" ht="21.5">
      <c r="J34" s="288" t="s">
        <v>210</v>
      </c>
      <c r="K34" s="287"/>
      <c r="L34" s="286">
        <f ca="1">SUMIF($J$5:$S$30,$J$34,P5:P30)</f>
        <v>0</v>
      </c>
      <c r="M34" s="286">
        <f ca="1">SUMIF($J$5:$S$30,$J$34,Q5:Q30)</f>
        <v>0</v>
      </c>
      <c r="N34" s="286">
        <f ca="1">SUMIF($J$5:$S$30,$J$34,R5:R30)</f>
        <v>0</v>
      </c>
      <c r="O34" s="46"/>
      <c r="P34" s="46"/>
      <c r="Q34" s="46"/>
      <c r="R34" s="46"/>
      <c r="S34" s="46"/>
      <c r="AD34" s="299" t="s">
        <v>251</v>
      </c>
      <c r="AE34" s="299" t="s">
        <v>62</v>
      </c>
      <c r="AF34" s="300">
        <v>4600</v>
      </c>
    </row>
    <row r="35" spans="10:32" ht="21.5">
      <c r="J35" s="284" t="s">
        <v>229</v>
      </c>
      <c r="K35" s="285"/>
      <c r="L35" s="286">
        <f ca="1">SUMIF($J$5:$S$30,$J$35,P5:P30)</f>
        <v>0</v>
      </c>
      <c r="M35" s="286">
        <f t="shared" ref="M35" ca="1" si="3">SUMIF($J$5:$S$30,$J$35,Q5:Q30)</f>
        <v>0</v>
      </c>
      <c r="N35" s="286">
        <f ca="1">SUMIF($J$5:$S$30,$J$35,R5:R30)</f>
        <v>0</v>
      </c>
      <c r="AD35" s="299" t="s">
        <v>247</v>
      </c>
      <c r="AE35" s="299" t="s">
        <v>62</v>
      </c>
      <c r="AF35" s="300">
        <v>5200</v>
      </c>
    </row>
    <row r="36" spans="10:32" ht="21.5">
      <c r="J36" s="288" t="s">
        <v>230</v>
      </c>
      <c r="K36" s="287"/>
      <c r="L36" s="286">
        <f ca="1">SUMIF($J$5:$S$30,$J$36,P5:P30)</f>
        <v>0</v>
      </c>
      <c r="M36" s="286">
        <f ca="1">SUMIF($J$5:$S$30,$J$36,Q5:Q30)</f>
        <v>0</v>
      </c>
      <c r="N36" s="286">
        <f ca="1">SUMIF($J$5:$S$30,$J$36,R5:R30)</f>
        <v>0</v>
      </c>
      <c r="AD36" s="299" t="s">
        <v>248</v>
      </c>
      <c r="AE36" s="299" t="s">
        <v>62</v>
      </c>
      <c r="AF36" s="300">
        <v>5200</v>
      </c>
    </row>
    <row r="37" spans="10:32">
      <c r="J37" s="281"/>
      <c r="AD37" s="299" t="s">
        <v>249</v>
      </c>
      <c r="AE37" s="299" t="s">
        <v>62</v>
      </c>
      <c r="AF37" s="300">
        <v>5200</v>
      </c>
    </row>
    <row r="38" spans="10:32">
      <c r="J38" s="281"/>
      <c r="AD38" s="299" t="s">
        <v>250</v>
      </c>
      <c r="AE38" s="299" t="s">
        <v>62</v>
      </c>
      <c r="AF38" s="300">
        <v>5200</v>
      </c>
    </row>
    <row r="39" spans="10:32">
      <c r="AD39" s="299" t="s">
        <v>235</v>
      </c>
      <c r="AE39" s="299" t="s">
        <v>64</v>
      </c>
      <c r="AF39" s="300">
        <v>5200</v>
      </c>
    </row>
    <row r="40" spans="10:32">
      <c r="AD40" s="299" t="s">
        <v>236</v>
      </c>
      <c r="AE40" s="299" t="s">
        <v>64</v>
      </c>
      <c r="AF40" s="300">
        <v>5200</v>
      </c>
    </row>
    <row r="41" spans="10:32">
      <c r="AD41" s="299" t="s">
        <v>237</v>
      </c>
      <c r="AE41" s="299" t="s">
        <v>64</v>
      </c>
      <c r="AF41" s="300">
        <v>5200</v>
      </c>
    </row>
    <row r="42" spans="10:32">
      <c r="AD42" s="299" t="s">
        <v>238</v>
      </c>
      <c r="AE42" s="299" t="s">
        <v>64</v>
      </c>
      <c r="AF42" s="300">
        <v>5200</v>
      </c>
    </row>
    <row r="43" spans="10:32">
      <c r="AD43" s="299" t="s">
        <v>239</v>
      </c>
      <c r="AE43" s="299" t="s">
        <v>64</v>
      </c>
      <c r="AF43" s="300">
        <v>5200</v>
      </c>
    </row>
    <row r="44" spans="10:32">
      <c r="AD44" s="299" t="s">
        <v>240</v>
      </c>
      <c r="AE44" s="299" t="s">
        <v>64</v>
      </c>
      <c r="AF44" s="300">
        <v>5200</v>
      </c>
    </row>
    <row r="45" spans="10:32">
      <c r="AD45" s="299" t="s">
        <v>241</v>
      </c>
      <c r="AE45" s="299" t="s">
        <v>64</v>
      </c>
      <c r="AF45" s="300">
        <v>5200</v>
      </c>
    </row>
    <row r="46" spans="10:32">
      <c r="AD46" s="299" t="s">
        <v>242</v>
      </c>
      <c r="AE46" s="299" t="s">
        <v>64</v>
      </c>
      <c r="AF46" s="300">
        <v>5200</v>
      </c>
    </row>
    <row r="47" spans="10:32">
      <c r="AD47" s="299" t="s">
        <v>243</v>
      </c>
      <c r="AE47" s="299" t="s">
        <v>64</v>
      </c>
      <c r="AF47" s="300">
        <v>5200</v>
      </c>
    </row>
    <row r="48" spans="10:32">
      <c r="AD48" s="299" t="s">
        <v>244</v>
      </c>
      <c r="AE48" s="299" t="s">
        <v>64</v>
      </c>
      <c r="AF48" s="300">
        <v>5200</v>
      </c>
    </row>
    <row r="49" spans="30:32">
      <c r="AD49" s="299" t="s">
        <v>245</v>
      </c>
      <c r="AE49" s="299" t="s">
        <v>64</v>
      </c>
      <c r="AF49" s="300">
        <v>5200</v>
      </c>
    </row>
    <row r="50" spans="30:32">
      <c r="AD50" s="299" t="s">
        <v>246</v>
      </c>
      <c r="AE50" s="299" t="s">
        <v>64</v>
      </c>
      <c r="AF50" s="300">
        <v>5200</v>
      </c>
    </row>
    <row r="51" spans="30:32">
      <c r="AD51" s="299" t="s">
        <v>251</v>
      </c>
      <c r="AE51" s="299" t="s">
        <v>64</v>
      </c>
      <c r="AF51" s="300">
        <v>5200</v>
      </c>
    </row>
    <row r="52" spans="30:32">
      <c r="AD52" s="299" t="s">
        <v>247</v>
      </c>
      <c r="AE52" s="299" t="s">
        <v>64</v>
      </c>
      <c r="AF52" s="300">
        <v>5200</v>
      </c>
    </row>
    <row r="53" spans="30:32">
      <c r="AD53" s="299" t="s">
        <v>248</v>
      </c>
      <c r="AE53" s="299" t="s">
        <v>64</v>
      </c>
      <c r="AF53" s="300">
        <v>5200</v>
      </c>
    </row>
    <row r="54" spans="30:32">
      <c r="AD54" s="299" t="s">
        <v>249</v>
      </c>
      <c r="AE54" s="299" t="s">
        <v>64</v>
      </c>
      <c r="AF54" s="300">
        <v>5200</v>
      </c>
    </row>
    <row r="55" spans="30:32">
      <c r="AD55" s="299" t="s">
        <v>250</v>
      </c>
      <c r="AE55" s="299" t="s">
        <v>64</v>
      </c>
      <c r="AF55" s="300">
        <v>5200</v>
      </c>
    </row>
    <row r="56" spans="30:32">
      <c r="AD56" s="299" t="s">
        <v>235</v>
      </c>
      <c r="AE56" s="299" t="s">
        <v>65</v>
      </c>
      <c r="AF56" s="300">
        <v>3800</v>
      </c>
    </row>
    <row r="57" spans="30:32">
      <c r="AD57" s="299" t="s">
        <v>236</v>
      </c>
      <c r="AE57" s="299" t="s">
        <v>65</v>
      </c>
      <c r="AF57" s="300">
        <v>5200</v>
      </c>
    </row>
    <row r="58" spans="30:32">
      <c r="AD58" s="299" t="s">
        <v>237</v>
      </c>
      <c r="AE58" s="299" t="s">
        <v>65</v>
      </c>
      <c r="AF58" s="300">
        <v>5200</v>
      </c>
    </row>
    <row r="59" spans="30:32">
      <c r="AD59" s="299" t="s">
        <v>238</v>
      </c>
      <c r="AE59" s="299" t="s">
        <v>65</v>
      </c>
      <c r="AF59" s="300">
        <v>4000</v>
      </c>
    </row>
    <row r="60" spans="30:32">
      <c r="AD60" s="299" t="s">
        <v>239</v>
      </c>
      <c r="AE60" s="299" t="s">
        <v>65</v>
      </c>
      <c r="AF60" s="300">
        <v>3700</v>
      </c>
    </row>
    <row r="61" spans="30:32">
      <c r="AD61" s="299" t="s">
        <v>240</v>
      </c>
      <c r="AE61" s="299" t="s">
        <v>65</v>
      </c>
      <c r="AF61" s="300">
        <v>4200</v>
      </c>
    </row>
    <row r="62" spans="30:32">
      <c r="AD62" s="299" t="s">
        <v>241</v>
      </c>
      <c r="AE62" s="299" t="s">
        <v>65</v>
      </c>
      <c r="AF62" s="300">
        <v>3300</v>
      </c>
    </row>
    <row r="63" spans="30:32">
      <c r="AD63" s="299" t="s">
        <v>242</v>
      </c>
      <c r="AE63" s="299" t="s">
        <v>65</v>
      </c>
      <c r="AF63" s="300">
        <v>4400</v>
      </c>
    </row>
    <row r="64" spans="30:32">
      <c r="AD64" s="299" t="s">
        <v>243</v>
      </c>
      <c r="AE64" s="299" t="s">
        <v>65</v>
      </c>
      <c r="AF64" s="300">
        <v>3400</v>
      </c>
    </row>
    <row r="65" spans="30:32">
      <c r="AD65" s="299" t="s">
        <v>244</v>
      </c>
      <c r="AE65" s="299" t="s">
        <v>65</v>
      </c>
      <c r="AF65" s="300">
        <v>3600</v>
      </c>
    </row>
    <row r="66" spans="30:32">
      <c r="AD66" s="299" t="s">
        <v>245</v>
      </c>
      <c r="AE66" s="299" t="s">
        <v>65</v>
      </c>
      <c r="AF66" s="300">
        <v>4500</v>
      </c>
    </row>
    <row r="67" spans="30:32">
      <c r="AD67" s="299" t="s">
        <v>246</v>
      </c>
      <c r="AE67" s="299" t="s">
        <v>65</v>
      </c>
      <c r="AF67" s="300">
        <v>4600</v>
      </c>
    </row>
    <row r="68" spans="30:32">
      <c r="AD68" s="299" t="s">
        <v>251</v>
      </c>
      <c r="AE68" s="299" t="s">
        <v>65</v>
      </c>
      <c r="AF68" s="300">
        <v>4200</v>
      </c>
    </row>
    <row r="69" spans="30:32">
      <c r="AD69" s="299" t="s">
        <v>247</v>
      </c>
      <c r="AE69" s="299" t="s">
        <v>65</v>
      </c>
      <c r="AF69" s="300">
        <v>5200</v>
      </c>
    </row>
    <row r="70" spans="30:32">
      <c r="AD70" s="299" t="s">
        <v>248</v>
      </c>
      <c r="AE70" s="299" t="s">
        <v>65</v>
      </c>
      <c r="AF70" s="300">
        <v>5200</v>
      </c>
    </row>
    <row r="71" spans="30:32">
      <c r="AD71" s="299" t="s">
        <v>249</v>
      </c>
      <c r="AE71" s="299" t="s">
        <v>65</v>
      </c>
      <c r="AF71" s="300">
        <v>5200</v>
      </c>
    </row>
    <row r="72" spans="30:32">
      <c r="AD72" s="299" t="s">
        <v>250</v>
      </c>
      <c r="AE72" s="299" t="s">
        <v>65</v>
      </c>
      <c r="AF72" s="300">
        <v>5200</v>
      </c>
    </row>
    <row r="73" spans="30:32">
      <c r="AD73" s="299" t="s">
        <v>235</v>
      </c>
      <c r="AE73" s="299" t="s">
        <v>66</v>
      </c>
      <c r="AF73" s="300">
        <v>4800</v>
      </c>
    </row>
    <row r="74" spans="30:32">
      <c r="AD74" s="299" t="s">
        <v>236</v>
      </c>
      <c r="AE74" s="299" t="s">
        <v>66</v>
      </c>
      <c r="AF74" s="300">
        <v>5200</v>
      </c>
    </row>
    <row r="75" spans="30:32">
      <c r="AD75" s="299" t="s">
        <v>237</v>
      </c>
      <c r="AE75" s="299" t="s">
        <v>66</v>
      </c>
      <c r="AF75" s="300">
        <v>5200</v>
      </c>
    </row>
    <row r="76" spans="30:32">
      <c r="AD76" s="299" t="s">
        <v>238</v>
      </c>
      <c r="AE76" s="299" t="s">
        <v>66</v>
      </c>
      <c r="AF76" s="300">
        <v>5100</v>
      </c>
    </row>
    <row r="77" spans="30:32">
      <c r="AD77" s="299" t="s">
        <v>239</v>
      </c>
      <c r="AE77" s="299" t="s">
        <v>66</v>
      </c>
      <c r="AF77" s="300">
        <v>4800</v>
      </c>
    </row>
    <row r="78" spans="30:32">
      <c r="AD78" s="299" t="s">
        <v>240</v>
      </c>
      <c r="AE78" s="299" t="s">
        <v>66</v>
      </c>
      <c r="AF78" s="300">
        <v>5100</v>
      </c>
    </row>
    <row r="79" spans="30:32">
      <c r="AD79" s="299" t="s">
        <v>241</v>
      </c>
      <c r="AE79" s="299" t="s">
        <v>66</v>
      </c>
      <c r="AF79" s="300">
        <v>4300</v>
      </c>
    </row>
    <row r="80" spans="30:32">
      <c r="AD80" s="299" t="s">
        <v>242</v>
      </c>
      <c r="AE80" s="299" t="s">
        <v>66</v>
      </c>
      <c r="AF80" s="300">
        <v>5200</v>
      </c>
    </row>
    <row r="81" spans="30:32">
      <c r="AD81" s="299" t="s">
        <v>243</v>
      </c>
      <c r="AE81" s="299" t="s">
        <v>66</v>
      </c>
      <c r="AF81" s="300">
        <v>4400</v>
      </c>
    </row>
    <row r="82" spans="30:32">
      <c r="AD82" s="299" t="s">
        <v>244</v>
      </c>
      <c r="AE82" s="299" t="s">
        <v>66</v>
      </c>
      <c r="AF82" s="300">
        <v>4600</v>
      </c>
    </row>
    <row r="83" spans="30:32">
      <c r="AD83" s="299" t="s">
        <v>245</v>
      </c>
      <c r="AE83" s="299" t="s">
        <v>66</v>
      </c>
      <c r="AF83" s="300">
        <v>5200</v>
      </c>
    </row>
    <row r="84" spans="30:32">
      <c r="AD84" s="299" t="s">
        <v>246</v>
      </c>
      <c r="AE84" s="299" t="s">
        <v>66</v>
      </c>
      <c r="AF84" s="300">
        <v>5200</v>
      </c>
    </row>
    <row r="85" spans="30:32">
      <c r="AD85" s="299" t="s">
        <v>251</v>
      </c>
      <c r="AE85" s="299" t="s">
        <v>66</v>
      </c>
      <c r="AF85" s="300">
        <v>5200</v>
      </c>
    </row>
    <row r="86" spans="30:32">
      <c r="AD86" s="299" t="s">
        <v>247</v>
      </c>
      <c r="AE86" s="299" t="s">
        <v>66</v>
      </c>
      <c r="AF86" s="300">
        <v>5200</v>
      </c>
    </row>
    <row r="87" spans="30:32">
      <c r="AD87" s="299" t="s">
        <v>248</v>
      </c>
      <c r="AE87" s="299" t="s">
        <v>66</v>
      </c>
      <c r="AF87" s="300">
        <v>5200</v>
      </c>
    </row>
    <row r="88" spans="30:32">
      <c r="AD88" s="299" t="s">
        <v>249</v>
      </c>
      <c r="AE88" s="299" t="s">
        <v>66</v>
      </c>
      <c r="AF88" s="300">
        <v>5200</v>
      </c>
    </row>
    <row r="89" spans="30:32">
      <c r="AD89" s="299" t="s">
        <v>250</v>
      </c>
      <c r="AE89" s="299" t="s">
        <v>66</v>
      </c>
      <c r="AF89" s="300">
        <v>5200</v>
      </c>
    </row>
    <row r="90" spans="30:32">
      <c r="AD90" s="299" t="s">
        <v>235</v>
      </c>
      <c r="AE90" s="299" t="s">
        <v>66</v>
      </c>
      <c r="AF90" s="300">
        <v>5200</v>
      </c>
    </row>
    <row r="91" spans="30:32">
      <c r="AD91" s="299" t="s">
        <v>236</v>
      </c>
      <c r="AE91" s="299" t="s">
        <v>67</v>
      </c>
      <c r="AF91" s="300">
        <v>5200</v>
      </c>
    </row>
    <row r="92" spans="30:32">
      <c r="AD92" s="299" t="s">
        <v>237</v>
      </c>
      <c r="AE92" s="299" t="s">
        <v>67</v>
      </c>
      <c r="AF92" s="300">
        <v>5200</v>
      </c>
    </row>
    <row r="93" spans="30:32">
      <c r="AD93" s="299" t="s">
        <v>238</v>
      </c>
      <c r="AE93" s="299" t="s">
        <v>67</v>
      </c>
      <c r="AF93" s="300">
        <v>5200</v>
      </c>
    </row>
    <row r="94" spans="30:32">
      <c r="AD94" s="299" t="s">
        <v>239</v>
      </c>
      <c r="AE94" s="299" t="s">
        <v>67</v>
      </c>
      <c r="AF94" s="300">
        <v>5200</v>
      </c>
    </row>
    <row r="95" spans="30:32">
      <c r="AD95" s="299" t="s">
        <v>240</v>
      </c>
      <c r="AE95" s="299" t="s">
        <v>67</v>
      </c>
      <c r="AF95" s="300">
        <v>5200</v>
      </c>
    </row>
    <row r="96" spans="30:32">
      <c r="AD96" s="299" t="s">
        <v>241</v>
      </c>
      <c r="AE96" s="299" t="s">
        <v>67</v>
      </c>
      <c r="AF96" s="300">
        <v>5200</v>
      </c>
    </row>
    <row r="97" spans="30:32">
      <c r="AD97" s="299" t="s">
        <v>242</v>
      </c>
      <c r="AE97" s="299" t="s">
        <v>67</v>
      </c>
      <c r="AF97" s="300">
        <v>5200</v>
      </c>
    </row>
    <row r="98" spans="30:32">
      <c r="AD98" s="299" t="s">
        <v>243</v>
      </c>
      <c r="AE98" s="299" t="s">
        <v>67</v>
      </c>
      <c r="AF98" s="300">
        <v>5200</v>
      </c>
    </row>
    <row r="99" spans="30:32">
      <c r="AD99" s="299" t="s">
        <v>244</v>
      </c>
      <c r="AE99" s="299" t="s">
        <v>67</v>
      </c>
      <c r="AF99" s="300">
        <v>5200</v>
      </c>
    </row>
    <row r="100" spans="30:32">
      <c r="AD100" s="299" t="s">
        <v>245</v>
      </c>
      <c r="AE100" s="299" t="s">
        <v>67</v>
      </c>
      <c r="AF100" s="300">
        <v>5200</v>
      </c>
    </row>
    <row r="101" spans="30:32">
      <c r="AD101" s="299" t="s">
        <v>246</v>
      </c>
      <c r="AE101" s="299" t="s">
        <v>67</v>
      </c>
      <c r="AF101" s="300">
        <v>5200</v>
      </c>
    </row>
    <row r="102" spans="30:32">
      <c r="AD102" s="299" t="s">
        <v>251</v>
      </c>
      <c r="AE102" s="299" t="s">
        <v>67</v>
      </c>
      <c r="AF102" s="300">
        <v>5200</v>
      </c>
    </row>
    <row r="103" spans="30:32">
      <c r="AD103" s="299" t="s">
        <v>247</v>
      </c>
      <c r="AE103" s="299" t="s">
        <v>67</v>
      </c>
      <c r="AF103" s="300">
        <v>5200</v>
      </c>
    </row>
    <row r="104" spans="30:32">
      <c r="AD104" s="299" t="s">
        <v>248</v>
      </c>
      <c r="AE104" s="299" t="s">
        <v>67</v>
      </c>
      <c r="AF104" s="300">
        <v>5200</v>
      </c>
    </row>
    <row r="105" spans="30:32">
      <c r="AD105" s="299" t="s">
        <v>249</v>
      </c>
      <c r="AE105" s="299" t="s">
        <v>67</v>
      </c>
      <c r="AF105" s="300">
        <v>5200</v>
      </c>
    </row>
    <row r="106" spans="30:32">
      <c r="AD106" s="299" t="s">
        <v>250</v>
      </c>
      <c r="AE106" s="299" t="s">
        <v>67</v>
      </c>
      <c r="AF106" s="300">
        <v>5200</v>
      </c>
    </row>
    <row r="107" spans="30:32">
      <c r="AD107" s="299"/>
      <c r="AE107" s="299"/>
      <c r="AF107" s="300"/>
    </row>
    <row r="108" spans="30:32">
      <c r="AD108" s="299"/>
      <c r="AE108" s="299"/>
      <c r="AF108" s="300"/>
    </row>
    <row r="109" spans="30:32">
      <c r="AD109" s="299"/>
      <c r="AE109" s="299"/>
      <c r="AF109" s="300"/>
    </row>
    <row r="110" spans="30:32">
      <c r="AD110" s="299"/>
      <c r="AE110" s="299"/>
      <c r="AF110" s="300"/>
    </row>
    <row r="111" spans="30:32">
      <c r="AD111" s="299"/>
      <c r="AE111" s="299"/>
      <c r="AF111" s="300"/>
    </row>
    <row r="112" spans="30:32">
      <c r="AD112" s="299"/>
      <c r="AE112" s="299"/>
      <c r="AF112" s="300"/>
    </row>
    <row r="113" spans="30:32">
      <c r="AD113" s="301"/>
      <c r="AE113" s="301"/>
      <c r="AF113" s="302"/>
    </row>
    <row r="114" spans="30:32">
      <c r="AD114" s="301"/>
      <c r="AE114" s="301"/>
      <c r="AF114" s="302"/>
    </row>
    <row r="115" spans="30:32">
      <c r="AD115" s="301"/>
      <c r="AE115" s="301"/>
      <c r="AF115" s="302"/>
    </row>
    <row r="116" spans="30:32">
      <c r="AD116" s="301"/>
      <c r="AE116" s="301"/>
      <c r="AF116" s="302"/>
    </row>
    <row r="117" spans="30:32">
      <c r="AD117" s="301"/>
      <c r="AE117" s="301"/>
      <c r="AF117" s="302"/>
    </row>
    <row r="118" spans="30:32">
      <c r="AD118" s="301"/>
      <c r="AE118" s="301"/>
      <c r="AF118" s="302"/>
    </row>
    <row r="119" spans="30:32">
      <c r="AD119" s="301"/>
      <c r="AE119" s="301"/>
      <c r="AF119" s="302"/>
    </row>
    <row r="120" spans="30:32">
      <c r="AD120" s="301"/>
      <c r="AE120" s="301"/>
      <c r="AF120" s="302"/>
    </row>
    <row r="121" spans="30:32">
      <c r="AD121" s="301"/>
      <c r="AE121" s="301"/>
      <c r="AF121" s="302"/>
    </row>
    <row r="122" spans="30:32">
      <c r="AD122" s="301"/>
      <c r="AE122" s="301"/>
      <c r="AF122" s="302"/>
    </row>
    <row r="123" spans="30:32">
      <c r="AD123" s="301"/>
      <c r="AE123" s="301"/>
      <c r="AF123" s="302"/>
    </row>
    <row r="124" spans="30:32">
      <c r="AD124" s="301"/>
      <c r="AE124" s="301"/>
      <c r="AF124" s="302"/>
    </row>
    <row r="125" spans="30:32">
      <c r="AD125" s="301"/>
      <c r="AE125" s="301"/>
      <c r="AF125" s="302"/>
    </row>
    <row r="126" spans="30:32">
      <c r="AD126" s="301"/>
      <c r="AE126" s="301"/>
      <c r="AF126" s="302"/>
    </row>
    <row r="127" spans="30:32">
      <c r="AD127" s="301"/>
      <c r="AE127" s="301"/>
      <c r="AF127" s="302"/>
    </row>
    <row r="128" spans="30:32">
      <c r="AD128" s="301"/>
      <c r="AE128" s="301"/>
      <c r="AF128" s="302"/>
    </row>
    <row r="129" spans="30:32">
      <c r="AD129" s="301"/>
      <c r="AE129" s="301"/>
      <c r="AF129" s="302"/>
    </row>
    <row r="130" spans="30:32">
      <c r="AD130" s="301"/>
      <c r="AE130" s="301"/>
      <c r="AF130" s="302"/>
    </row>
    <row r="131" spans="30:32">
      <c r="AD131" s="301"/>
      <c r="AE131" s="301"/>
      <c r="AF131" s="302"/>
    </row>
    <row r="132" spans="30:32">
      <c r="AD132" s="301"/>
      <c r="AE132" s="301"/>
      <c r="AF132" s="302"/>
    </row>
    <row r="133" spans="30:32">
      <c r="AD133" s="301"/>
      <c r="AE133" s="301"/>
      <c r="AF133" s="302"/>
    </row>
    <row r="134" spans="30:32">
      <c r="AD134" s="301"/>
      <c r="AE134" s="301"/>
      <c r="AF134" s="302"/>
    </row>
    <row r="135" spans="30:32">
      <c r="AD135" s="301"/>
      <c r="AE135" s="301"/>
      <c r="AF135" s="302"/>
    </row>
    <row r="136" spans="30:32">
      <c r="AD136" s="301"/>
      <c r="AE136" s="301"/>
      <c r="AF136" s="302"/>
    </row>
    <row r="137" spans="30:32">
      <c r="AD137" s="301"/>
      <c r="AE137" s="301"/>
      <c r="AF137" s="302"/>
    </row>
    <row r="138" spans="30:32">
      <c r="AD138" s="301"/>
      <c r="AE138" s="301"/>
      <c r="AF138" s="302"/>
    </row>
    <row r="139" spans="30:32">
      <c r="AD139" s="301"/>
      <c r="AE139" s="301"/>
      <c r="AF139" s="302"/>
    </row>
    <row r="140" spans="30:32">
      <c r="AD140" s="301"/>
      <c r="AE140" s="301"/>
      <c r="AF140" s="302"/>
    </row>
    <row r="141" spans="30:32">
      <c r="AD141" s="301"/>
      <c r="AE141" s="301"/>
      <c r="AF141" s="302"/>
    </row>
    <row r="142" spans="30:32">
      <c r="AD142" s="301"/>
      <c r="AE142" s="301"/>
      <c r="AF142" s="302"/>
    </row>
    <row r="143" spans="30:32">
      <c r="AD143" s="301"/>
      <c r="AE143" s="301"/>
      <c r="AF143" s="302"/>
    </row>
    <row r="144" spans="30:32">
      <c r="AD144" s="301"/>
      <c r="AE144" s="301"/>
      <c r="AF144" s="302"/>
    </row>
    <row r="145" spans="30:32">
      <c r="AD145" s="301"/>
      <c r="AE145" s="301"/>
      <c r="AF145" s="302"/>
    </row>
    <row r="146" spans="30:32">
      <c r="AD146" s="301"/>
      <c r="AE146" s="301"/>
      <c r="AF146" s="302"/>
    </row>
    <row r="147" spans="30:32">
      <c r="AD147" s="301"/>
      <c r="AE147" s="301"/>
      <c r="AF147" s="302"/>
    </row>
    <row r="148" spans="30:32">
      <c r="AD148" s="301"/>
      <c r="AE148" s="301"/>
      <c r="AF148" s="302"/>
    </row>
    <row r="149" spans="30:32">
      <c r="AD149" s="301"/>
      <c r="AE149" s="301"/>
      <c r="AF149" s="302"/>
    </row>
    <row r="150" spans="30:32">
      <c r="AD150" s="301"/>
      <c r="AE150" s="301"/>
      <c r="AF150" s="302"/>
    </row>
    <row r="151" spans="30:32">
      <c r="AD151" s="301"/>
      <c r="AE151" s="301"/>
      <c r="AF151" s="302"/>
    </row>
    <row r="152" spans="30:32">
      <c r="AD152" s="301"/>
      <c r="AE152" s="301"/>
      <c r="AF152" s="302"/>
    </row>
    <row r="153" spans="30:32">
      <c r="AD153" s="301"/>
      <c r="AE153" s="301"/>
      <c r="AF153" s="302"/>
    </row>
    <row r="154" spans="30:32">
      <c r="AD154" s="301"/>
      <c r="AE154" s="301"/>
      <c r="AF154" s="302"/>
    </row>
    <row r="155" spans="30:32">
      <c r="AD155" s="301"/>
      <c r="AE155" s="301"/>
      <c r="AF155" s="302"/>
    </row>
    <row r="156" spans="30:32">
      <c r="AD156" s="301"/>
      <c r="AE156" s="301"/>
      <c r="AF156" s="302"/>
    </row>
    <row r="157" spans="30:32">
      <c r="AD157" s="301"/>
      <c r="AE157" s="301"/>
      <c r="AF157" s="302"/>
    </row>
    <row r="158" spans="30:32">
      <c r="AD158" s="301"/>
      <c r="AE158" s="301"/>
      <c r="AF158" s="302"/>
    </row>
    <row r="159" spans="30:32">
      <c r="AD159" s="301"/>
      <c r="AE159" s="301"/>
      <c r="AF159" s="302"/>
    </row>
    <row r="160" spans="30:32">
      <c r="AD160" s="301"/>
      <c r="AE160" s="301"/>
      <c r="AF160" s="302"/>
    </row>
    <row r="161" spans="30:32">
      <c r="AD161" s="301"/>
      <c r="AE161" s="301"/>
      <c r="AF161" s="302"/>
    </row>
    <row r="162" spans="30:32">
      <c r="AD162" s="301"/>
      <c r="AE162" s="301"/>
      <c r="AF162" s="302"/>
    </row>
    <row r="163" spans="30:32">
      <c r="AD163" s="301"/>
      <c r="AE163" s="301"/>
      <c r="AF163" s="302"/>
    </row>
    <row r="164" spans="30:32">
      <c r="AD164" s="301"/>
      <c r="AE164" s="301"/>
      <c r="AF164" s="302"/>
    </row>
    <row r="165" spans="30:32">
      <c r="AD165" s="301"/>
      <c r="AE165" s="301"/>
      <c r="AF165" s="302"/>
    </row>
    <row r="166" spans="30:32">
      <c r="AD166" s="301"/>
      <c r="AE166" s="301"/>
      <c r="AF166" s="302"/>
    </row>
    <row r="167" spans="30:32">
      <c r="AD167" s="301"/>
      <c r="AE167" s="301"/>
      <c r="AF167" s="302"/>
    </row>
    <row r="168" spans="30:32">
      <c r="AD168" s="301"/>
      <c r="AE168" s="301"/>
      <c r="AF168" s="302"/>
    </row>
    <row r="169" spans="30:32">
      <c r="AD169" s="301"/>
      <c r="AE169" s="301"/>
      <c r="AF169" s="302"/>
    </row>
    <row r="170" spans="30:32">
      <c r="AD170" s="301"/>
      <c r="AE170" s="301"/>
      <c r="AF170" s="302"/>
    </row>
    <row r="171" spans="30:32">
      <c r="AD171" s="301"/>
      <c r="AE171" s="301"/>
      <c r="AF171" s="302"/>
    </row>
    <row r="172" spans="30:32">
      <c r="AD172" s="301"/>
      <c r="AE172" s="301"/>
      <c r="AF172" s="302"/>
    </row>
    <row r="173" spans="30:32">
      <c r="AD173" s="301"/>
      <c r="AE173" s="301"/>
      <c r="AF173" s="302"/>
    </row>
    <row r="174" spans="30:32">
      <c r="AD174" s="301"/>
      <c r="AE174" s="301"/>
      <c r="AF174" s="302"/>
    </row>
    <row r="175" spans="30:32">
      <c r="AD175" s="301"/>
      <c r="AE175" s="301"/>
      <c r="AF175" s="302"/>
    </row>
    <row r="176" spans="30:32">
      <c r="AD176" s="301"/>
      <c r="AE176" s="301"/>
      <c r="AF176" s="302"/>
    </row>
    <row r="177" spans="30:32">
      <c r="AD177" s="301"/>
      <c r="AE177" s="301"/>
      <c r="AF177" s="302"/>
    </row>
    <row r="178" spans="30:32">
      <c r="AD178" s="301"/>
      <c r="AE178" s="301"/>
      <c r="AF178" s="302"/>
    </row>
    <row r="179" spans="30:32">
      <c r="AD179" s="301"/>
      <c r="AE179" s="301"/>
      <c r="AF179" s="302"/>
    </row>
    <row r="180" spans="30:32">
      <c r="AD180" s="301"/>
      <c r="AE180" s="301"/>
      <c r="AF180" s="302"/>
    </row>
    <row r="181" spans="30:32">
      <c r="AD181" s="301"/>
      <c r="AE181" s="301"/>
      <c r="AF181" s="302"/>
    </row>
    <row r="182" spans="30:32">
      <c r="AD182" s="301"/>
      <c r="AE182" s="301"/>
      <c r="AF182" s="302"/>
    </row>
    <row r="183" spans="30:32">
      <c r="AD183" s="301"/>
      <c r="AE183" s="301"/>
      <c r="AF183" s="302"/>
    </row>
    <row r="184" spans="30:32">
      <c r="AD184" s="301"/>
      <c r="AE184" s="301"/>
      <c r="AF184" s="302"/>
    </row>
    <row r="185" spans="30:32">
      <c r="AD185" s="301"/>
      <c r="AE185" s="301"/>
      <c r="AF185" s="302"/>
    </row>
    <row r="186" spans="30:32">
      <c r="AD186" s="301"/>
      <c r="AE186" s="301"/>
      <c r="AF186" s="302"/>
    </row>
    <row r="187" spans="30:32">
      <c r="AD187" s="301"/>
      <c r="AE187" s="301"/>
      <c r="AF187" s="302"/>
    </row>
    <row r="188" spans="30:32">
      <c r="AD188" s="301"/>
      <c r="AE188" s="301"/>
      <c r="AF188" s="302"/>
    </row>
    <row r="189" spans="30:32">
      <c r="AD189" s="301"/>
      <c r="AE189" s="301"/>
      <c r="AF189" s="302"/>
    </row>
    <row r="190" spans="30:32">
      <c r="AD190" s="301"/>
      <c r="AE190" s="301"/>
      <c r="AF190" s="302"/>
    </row>
    <row r="191" spans="30:32">
      <c r="AD191" s="301"/>
      <c r="AE191" s="301"/>
      <c r="AF191" s="302"/>
    </row>
    <row r="192" spans="30:32">
      <c r="AD192" s="301"/>
      <c r="AE192" s="301"/>
      <c r="AF192" s="302"/>
    </row>
    <row r="193" spans="30:32">
      <c r="AD193" s="301"/>
      <c r="AE193" s="301"/>
      <c r="AF193" s="302"/>
    </row>
    <row r="194" spans="30:32">
      <c r="AD194" s="301"/>
      <c r="AE194" s="301"/>
      <c r="AF194" s="302"/>
    </row>
    <row r="195" spans="30:32">
      <c r="AD195" s="301"/>
      <c r="AE195" s="301"/>
      <c r="AF195" s="302"/>
    </row>
    <row r="196" spans="30:32">
      <c r="AD196" s="301"/>
      <c r="AE196" s="301"/>
      <c r="AF196" s="302"/>
    </row>
    <row r="197" spans="30:32">
      <c r="AD197" s="301"/>
      <c r="AE197" s="301"/>
      <c r="AF197" s="302"/>
    </row>
    <row r="198" spans="30:32">
      <c r="AD198" s="301"/>
      <c r="AE198" s="301"/>
      <c r="AF198" s="302"/>
    </row>
    <row r="199" spans="30:32">
      <c r="AD199" s="301"/>
      <c r="AE199" s="301"/>
      <c r="AF199" s="302"/>
    </row>
    <row r="200" spans="30:32">
      <c r="AD200" s="301"/>
      <c r="AE200" s="301"/>
      <c r="AF200" s="302"/>
    </row>
    <row r="201" spans="30:32">
      <c r="AD201" s="301"/>
      <c r="AE201" s="301"/>
      <c r="AF201" s="302"/>
    </row>
    <row r="202" spans="30:32">
      <c r="AD202" s="301"/>
      <c r="AE202" s="301"/>
      <c r="AF202" s="302"/>
    </row>
    <row r="203" spans="30:32">
      <c r="AD203" s="301"/>
      <c r="AE203" s="301"/>
      <c r="AF203" s="302"/>
    </row>
    <row r="204" spans="30:32">
      <c r="AD204" s="301"/>
      <c r="AE204" s="301"/>
      <c r="AF204" s="302"/>
    </row>
    <row r="205" spans="30:32">
      <c r="AD205" s="301"/>
      <c r="AE205" s="301"/>
      <c r="AF205" s="302"/>
    </row>
    <row r="206" spans="30:32">
      <c r="AD206" s="301"/>
      <c r="AE206" s="301"/>
      <c r="AF206" s="302"/>
    </row>
    <row r="207" spans="30:32">
      <c r="AD207" s="301"/>
      <c r="AE207" s="301"/>
      <c r="AF207" s="302"/>
    </row>
    <row r="208" spans="30:32">
      <c r="AD208" s="301"/>
      <c r="AE208" s="301"/>
      <c r="AF208" s="302"/>
    </row>
    <row r="209" spans="30:32">
      <c r="AD209" s="301"/>
      <c r="AE209" s="301"/>
      <c r="AF209" s="302"/>
    </row>
    <row r="210" spans="30:32">
      <c r="AD210" s="301"/>
      <c r="AE210" s="301"/>
      <c r="AF210" s="302"/>
    </row>
    <row r="211" spans="30:32">
      <c r="AD211" s="301"/>
      <c r="AE211" s="301"/>
      <c r="AF211" s="302"/>
    </row>
    <row r="212" spans="30:32">
      <c r="AD212" s="301"/>
      <c r="AE212" s="301"/>
      <c r="AF212" s="302"/>
    </row>
    <row r="213" spans="30:32">
      <c r="AD213" s="301"/>
      <c r="AE213" s="301"/>
      <c r="AF213" s="302"/>
    </row>
    <row r="214" spans="30:32">
      <c r="AD214" s="301"/>
      <c r="AE214" s="301"/>
      <c r="AF214" s="302"/>
    </row>
    <row r="215" spans="30:32">
      <c r="AD215" s="301"/>
      <c r="AE215" s="301"/>
      <c r="AF215" s="302"/>
    </row>
    <row r="216" spans="30:32">
      <c r="AD216" s="301"/>
      <c r="AE216" s="301"/>
      <c r="AF216" s="302"/>
    </row>
    <row r="217" spans="30:32">
      <c r="AD217" s="301"/>
      <c r="AE217" s="301"/>
      <c r="AF217" s="302"/>
    </row>
    <row r="218" spans="30:32">
      <c r="AD218" s="301"/>
      <c r="AE218" s="301"/>
      <c r="AF218" s="302"/>
    </row>
    <row r="219" spans="30:32">
      <c r="AD219" s="301"/>
      <c r="AE219" s="301"/>
      <c r="AF219" s="302"/>
    </row>
    <row r="220" spans="30:32">
      <c r="AD220" s="301"/>
      <c r="AE220" s="301"/>
      <c r="AF220" s="302"/>
    </row>
    <row r="221" spans="30:32">
      <c r="AD221" s="303"/>
      <c r="AE221" s="303"/>
      <c r="AF221" s="303"/>
    </row>
    <row r="222" spans="30:32">
      <c r="AD222" s="303"/>
      <c r="AE222" s="303"/>
      <c r="AF222" s="303"/>
    </row>
    <row r="223" spans="30:32">
      <c r="AD223" s="303"/>
      <c r="AE223" s="303"/>
      <c r="AF223" s="303"/>
    </row>
    <row r="224" spans="30:32">
      <c r="AD224" s="303"/>
      <c r="AE224" s="303"/>
      <c r="AF224" s="303"/>
    </row>
    <row r="225" spans="30:32">
      <c r="AD225" s="303"/>
      <c r="AE225" s="303"/>
      <c r="AF225" s="303"/>
    </row>
    <row r="226" spans="30:32">
      <c r="AD226" s="303"/>
      <c r="AE226" s="303"/>
      <c r="AF226" s="303"/>
    </row>
    <row r="227" spans="30:32">
      <c r="AD227" s="303"/>
      <c r="AE227" s="303"/>
      <c r="AF227" s="303"/>
    </row>
    <row r="228" spans="30:32">
      <c r="AD228" s="303"/>
      <c r="AE228" s="303"/>
      <c r="AF228" s="303"/>
    </row>
    <row r="229" spans="30:32">
      <c r="AD229" s="303"/>
      <c r="AE229" s="303"/>
      <c r="AF229" s="303"/>
    </row>
    <row r="230" spans="30:32">
      <c r="AD230" s="303"/>
      <c r="AE230" s="303"/>
      <c r="AF230" s="303"/>
    </row>
    <row r="231" spans="30:32">
      <c r="AD231" s="303"/>
      <c r="AE231" s="303"/>
      <c r="AF231" s="303"/>
    </row>
  </sheetData>
  <sheetProtection algorithmName="SHA-512" hashValue="luFgip7OLfdpJkd0CHcICnoPmiCN+GNklfScS4X8JQwZuxW8KtWoan687FsEBKzpJJ3JmrYMez1XjxBj/vXk9A==" saltValue="1f5VSHycDdB3Ynu6MQPYQA==" spinCount="100000" sheet="1" selectLockedCells="1"/>
  <mergeCells count="4">
    <mergeCell ref="V18:W18"/>
    <mergeCell ref="A4:I4"/>
    <mergeCell ref="T4:U4"/>
    <mergeCell ref="J33:K33"/>
  </mergeCells>
  <phoneticPr fontId="3"/>
  <dataValidations count="3">
    <dataValidation type="list" allowBlank="1" showInputMessage="1" showErrorMessage="1" sqref="L5:L30" xr:uid="{679AF178-0E7C-45D3-83DC-35FDF5178E30}">
      <formula1>$U$5:$U$10</formula1>
    </dataValidation>
    <dataValidation type="list" allowBlank="1" showInputMessage="1" showErrorMessage="1" sqref="J5:J30" xr:uid="{641DBB82-DF10-4483-B2D2-507D04572881}">
      <formula1>$V$5:$V$8</formula1>
    </dataValidation>
    <dataValidation type="list" allowBlank="1" showInputMessage="1" showErrorMessage="1" sqref="K6:K30 K5" xr:uid="{70117299-2BC5-47B9-A090-9DDF68DD7DAB}">
      <formula1>$T$5:$T$21</formula1>
    </dataValidation>
  </dataValidations>
  <pageMargins left="0.7" right="0.7" top="0.75" bottom="0.75" header="0.3" footer="0.3"/>
  <pageSetup paperSize="9" scale="46" orientation="landscape" r:id="rId1"/>
  <colBreaks count="1" manualBreakCount="1">
    <brk id="19"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8A99-8BDB-4006-BB53-2EE5ED5F455A}">
  <dimension ref="A1:CA93"/>
  <sheetViews>
    <sheetView view="pageBreakPreview" topLeftCell="A10" zoomScale="85" zoomScaleNormal="85" zoomScaleSheetLayoutView="85" workbookViewId="0">
      <selection activeCell="Y52" sqref="Y52:AF52"/>
    </sheetView>
  </sheetViews>
  <sheetFormatPr defaultColWidth="9" defaultRowHeight="16.5"/>
  <cols>
    <col min="1" max="1" width="2.58203125" style="81" customWidth="1"/>
    <col min="2" max="2" width="2.75" style="81" customWidth="1"/>
    <col min="3" max="11" width="3.5" style="81" customWidth="1"/>
    <col min="12" max="13" width="3.33203125" style="81" customWidth="1"/>
    <col min="14" max="14" width="6" style="81" customWidth="1"/>
    <col min="15" max="15" width="3.58203125" style="81" customWidth="1"/>
    <col min="16" max="21" width="4.25" style="81" customWidth="1"/>
    <col min="22" max="22" width="2.75" style="81" customWidth="1"/>
    <col min="23" max="24" width="4.25" style="81" customWidth="1"/>
    <col min="25" max="25" width="2.75" style="81" customWidth="1"/>
    <col min="26" max="27" width="4.25" style="81" customWidth="1"/>
    <col min="28" max="33" width="2.75" style="81" customWidth="1"/>
    <col min="34" max="34" width="4" style="81" hidden="1" customWidth="1"/>
    <col min="35" max="35" width="2.58203125" style="81" hidden="1" customWidth="1"/>
    <col min="36" max="37" width="2.75" style="81" customWidth="1"/>
    <col min="38" max="38" width="3.08203125" style="81" customWidth="1"/>
    <col min="39" max="77" width="2.33203125" style="81" customWidth="1"/>
    <col min="78" max="16384" width="9" style="81"/>
  </cols>
  <sheetData>
    <row r="1" spans="1:57" ht="18.75" customHeight="1">
      <c r="A1" s="76"/>
      <c r="B1" s="50" t="s">
        <v>56</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57" ht="18" customHeight="1">
      <c r="A2" s="76"/>
      <c r="B2" s="76"/>
      <c r="C2" s="76"/>
      <c r="D2" s="76"/>
      <c r="E2" s="76"/>
      <c r="F2" s="76"/>
      <c r="G2" s="76"/>
      <c r="H2" s="76"/>
      <c r="I2" s="76"/>
      <c r="J2" s="76"/>
      <c r="K2" s="76"/>
      <c r="L2" s="76"/>
      <c r="M2" s="76"/>
      <c r="N2" s="76"/>
      <c r="O2" s="76"/>
      <c r="P2" s="76"/>
      <c r="Q2" s="76"/>
      <c r="R2" s="76"/>
      <c r="S2" s="76"/>
      <c r="T2" s="76"/>
      <c r="U2" s="76"/>
      <c r="V2" s="76"/>
      <c r="W2" s="76"/>
      <c r="X2" s="429" t="s">
        <v>223</v>
      </c>
      <c r="Y2" s="430"/>
      <c r="Z2" s="430"/>
      <c r="AA2" s="430"/>
      <c r="AB2" s="430"/>
      <c r="AC2" s="430"/>
      <c r="AD2" s="430"/>
      <c r="AE2" s="430"/>
      <c r="AF2" s="430"/>
      <c r="AG2" s="430"/>
      <c r="AH2" s="263"/>
      <c r="AI2" s="258"/>
      <c r="AJ2" s="265" t="s">
        <v>222</v>
      </c>
      <c r="AK2" s="264"/>
      <c r="AL2" s="264"/>
      <c r="AM2" s="264"/>
      <c r="AN2" s="264"/>
      <c r="AO2" s="264"/>
      <c r="AP2" s="264"/>
      <c r="AQ2" s="264"/>
      <c r="AR2" s="264"/>
      <c r="AS2" s="264"/>
      <c r="AT2" s="264"/>
      <c r="AU2" s="264"/>
      <c r="AV2" s="264"/>
      <c r="AW2" s="264"/>
      <c r="AX2" s="264"/>
      <c r="AY2" s="264"/>
      <c r="AZ2" s="264"/>
      <c r="BA2" s="264"/>
      <c r="BB2" s="264"/>
      <c r="BC2" s="264"/>
      <c r="BD2" s="264"/>
      <c r="BE2" s="264"/>
    </row>
    <row r="3" spans="1:57" ht="18"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57" ht="18" customHeight="1">
      <c r="A4" s="76"/>
      <c r="B4" s="76" t="s">
        <v>96</v>
      </c>
      <c r="C4" s="76"/>
      <c r="D4" s="76"/>
      <c r="E4" s="76"/>
      <c r="F4" s="76"/>
      <c r="G4" s="76"/>
      <c r="H4" s="76" t="s">
        <v>29</v>
      </c>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57" ht="18"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57" ht="18" customHeight="1">
      <c r="A6" s="76"/>
      <c r="B6" s="50"/>
      <c r="C6" s="50"/>
      <c r="D6" s="50"/>
      <c r="E6" s="50"/>
      <c r="F6" s="50"/>
      <c r="G6" s="76"/>
      <c r="H6" s="76"/>
      <c r="I6" s="76"/>
      <c r="J6" s="76"/>
      <c r="K6" s="76"/>
      <c r="L6" s="76"/>
      <c r="M6" s="76"/>
      <c r="N6" s="76"/>
      <c r="O6" s="76"/>
      <c r="P6" s="76"/>
      <c r="Q6" s="76"/>
      <c r="R6" s="76"/>
      <c r="S6" s="76"/>
      <c r="T6" s="76"/>
      <c r="U6" s="76" t="s">
        <v>30</v>
      </c>
      <c r="V6" s="77"/>
      <c r="W6" s="433">
        <f>総括表!Q13</f>
        <v>0</v>
      </c>
      <c r="X6" s="433"/>
      <c r="Y6" s="77" t="s">
        <v>31</v>
      </c>
      <c r="Z6" s="433">
        <f>総括表!U13</f>
        <v>0</v>
      </c>
      <c r="AA6" s="433"/>
      <c r="AB6" s="77" t="s">
        <v>11</v>
      </c>
      <c r="AC6" s="77"/>
      <c r="AD6" s="77"/>
      <c r="AE6" s="77"/>
      <c r="AF6" s="77"/>
      <c r="AG6" s="77"/>
      <c r="AH6" s="77"/>
      <c r="AI6" s="38"/>
    </row>
    <row r="7" spans="1:57" ht="18" customHeight="1">
      <c r="A7" s="76"/>
      <c r="B7" s="50"/>
      <c r="C7" s="50"/>
      <c r="D7" s="50"/>
      <c r="E7" s="50"/>
      <c r="F7" s="50"/>
      <c r="G7" s="76"/>
      <c r="H7" s="76"/>
      <c r="I7" s="76"/>
      <c r="J7" s="76"/>
      <c r="K7" s="76"/>
      <c r="L7" s="76"/>
      <c r="M7" s="76"/>
      <c r="N7" s="76"/>
      <c r="O7" s="76"/>
      <c r="P7" s="434" t="s">
        <v>32</v>
      </c>
      <c r="Q7" s="434"/>
      <c r="R7" s="434"/>
      <c r="S7" s="434"/>
      <c r="T7" s="434"/>
      <c r="U7" s="434"/>
      <c r="V7" s="435" t="str">
        <f>総括表!$L$14&amp;総括表!$P$14</f>
        <v>福井県</v>
      </c>
      <c r="W7" s="435"/>
      <c r="X7" s="435"/>
      <c r="Y7" s="435"/>
      <c r="Z7" s="435"/>
      <c r="AA7" s="435"/>
      <c r="AB7" s="435"/>
      <c r="AC7" s="435"/>
      <c r="AD7" s="435"/>
      <c r="AE7" s="435"/>
      <c r="AF7" s="435"/>
      <c r="AG7" s="435"/>
      <c r="AH7" s="435"/>
      <c r="AI7" s="39"/>
    </row>
    <row r="8" spans="1:57" ht="18" hidden="1" customHeight="1">
      <c r="A8" s="76"/>
      <c r="B8" s="50"/>
      <c r="C8" s="50"/>
      <c r="D8" s="50"/>
      <c r="E8" s="50"/>
      <c r="F8" s="50"/>
      <c r="G8" s="76"/>
      <c r="H8" s="76"/>
      <c r="I8" s="76"/>
      <c r="J8" s="76"/>
      <c r="K8" s="76"/>
      <c r="L8" s="76"/>
      <c r="M8" s="76"/>
      <c r="N8" s="76"/>
      <c r="O8" s="76"/>
      <c r="P8" s="78"/>
      <c r="Q8" s="78"/>
      <c r="R8" s="78"/>
      <c r="S8" s="78"/>
      <c r="T8" s="78"/>
      <c r="U8" s="78"/>
      <c r="V8" s="431">
        <f>総括表!L15</f>
        <v>0</v>
      </c>
      <c r="W8" s="432"/>
      <c r="X8" s="432"/>
      <c r="Y8" s="432"/>
      <c r="Z8" s="432"/>
      <c r="AA8" s="432"/>
      <c r="AB8" s="432"/>
      <c r="AC8" s="432"/>
      <c r="AD8" s="432"/>
      <c r="AE8" s="432"/>
      <c r="AF8" s="432"/>
      <c r="AG8" s="432"/>
      <c r="AH8" s="432"/>
      <c r="AI8" s="40"/>
    </row>
    <row r="9" spans="1:57" ht="18" customHeight="1">
      <c r="A9" s="76"/>
      <c r="B9" s="50"/>
      <c r="C9" s="50"/>
      <c r="D9" s="50"/>
      <c r="E9" s="50"/>
      <c r="F9" s="50"/>
      <c r="G9" s="76"/>
      <c r="H9" s="76"/>
      <c r="I9" s="76"/>
      <c r="J9" s="76"/>
      <c r="K9" s="76"/>
      <c r="L9" s="76"/>
      <c r="M9" s="76"/>
      <c r="N9" s="76"/>
      <c r="O9" s="76"/>
      <c r="P9" s="434" t="s">
        <v>99</v>
      </c>
      <c r="Q9" s="434"/>
      <c r="R9" s="434"/>
      <c r="S9" s="434"/>
      <c r="T9" s="434"/>
      <c r="U9" s="434"/>
      <c r="V9" s="435">
        <f>総括表!L12</f>
        <v>0</v>
      </c>
      <c r="W9" s="435"/>
      <c r="X9" s="435"/>
      <c r="Y9" s="435"/>
      <c r="Z9" s="435"/>
      <c r="AA9" s="435"/>
      <c r="AB9" s="435"/>
      <c r="AC9" s="435"/>
      <c r="AD9" s="435"/>
      <c r="AE9" s="435"/>
      <c r="AF9" s="435"/>
      <c r="AG9" s="435"/>
      <c r="AH9" s="435"/>
      <c r="AI9" s="39"/>
      <c r="AK9" s="81" t="s">
        <v>34</v>
      </c>
    </row>
    <row r="10" spans="1:57" ht="18" customHeight="1">
      <c r="A10" s="76"/>
      <c r="B10" s="50"/>
      <c r="C10" s="50"/>
      <c r="D10" s="50"/>
      <c r="E10" s="50"/>
      <c r="F10" s="50"/>
      <c r="G10" s="76"/>
      <c r="H10" s="76"/>
      <c r="I10" s="76"/>
      <c r="J10" s="76"/>
      <c r="K10" s="76"/>
      <c r="L10" s="76"/>
      <c r="M10" s="76"/>
      <c r="N10" s="76"/>
      <c r="O10" s="76"/>
      <c r="P10" s="434" t="s">
        <v>33</v>
      </c>
      <c r="Q10" s="434"/>
      <c r="R10" s="434"/>
      <c r="S10" s="434"/>
      <c r="T10" s="434"/>
      <c r="U10" s="434"/>
      <c r="V10" s="435" t="str">
        <f>総括表!Q17&amp;"　"&amp;総括表!AF17</f>
        <v>　</v>
      </c>
      <c r="W10" s="435"/>
      <c r="X10" s="435"/>
      <c r="Y10" s="435"/>
      <c r="Z10" s="435"/>
      <c r="AA10" s="435"/>
      <c r="AB10" s="435"/>
      <c r="AC10" s="435"/>
      <c r="AD10" s="435"/>
      <c r="AE10" s="435"/>
      <c r="AF10" s="435"/>
      <c r="AG10" s="435"/>
      <c r="AH10" s="435"/>
      <c r="AI10" s="39"/>
    </row>
    <row r="11" spans="1:57" ht="18" customHeight="1">
      <c r="A11" s="76"/>
      <c r="B11" s="50"/>
      <c r="C11" s="50"/>
      <c r="D11" s="50"/>
      <c r="E11" s="50"/>
      <c r="F11" s="50"/>
      <c r="G11" s="76"/>
      <c r="H11" s="76"/>
      <c r="I11" s="76"/>
      <c r="J11" s="76"/>
      <c r="K11" s="76"/>
      <c r="L11" s="76"/>
      <c r="M11" s="76"/>
      <c r="N11" s="76"/>
      <c r="O11" s="76"/>
      <c r="P11" s="78"/>
      <c r="Q11" s="78"/>
      <c r="R11" s="78"/>
      <c r="S11" s="78"/>
      <c r="T11" s="78"/>
      <c r="U11" s="78"/>
      <c r="V11" s="76"/>
      <c r="W11" s="76"/>
      <c r="X11" s="76"/>
      <c r="Y11" s="76"/>
      <c r="Z11" s="76"/>
      <c r="AA11" s="76"/>
      <c r="AB11" s="76"/>
      <c r="AC11" s="76"/>
      <c r="AD11" s="76"/>
      <c r="AE11" s="76"/>
      <c r="AF11" s="76"/>
      <c r="AG11" s="76"/>
      <c r="AH11" s="76"/>
    </row>
    <row r="12" spans="1:57" ht="18" customHeight="1">
      <c r="A12" s="76"/>
      <c r="B12" s="50"/>
      <c r="C12" s="50"/>
      <c r="D12" s="50"/>
      <c r="E12" s="50"/>
      <c r="F12" s="50"/>
      <c r="G12" s="76"/>
      <c r="H12" s="76"/>
      <c r="I12" s="76"/>
      <c r="J12" s="76"/>
      <c r="K12" s="76"/>
      <c r="L12" s="76"/>
      <c r="M12" s="76"/>
      <c r="N12" s="76"/>
      <c r="O12" s="76"/>
      <c r="P12" s="78"/>
      <c r="Q12" s="78"/>
      <c r="R12" s="78"/>
      <c r="S12" s="78"/>
      <c r="T12" s="78"/>
      <c r="U12" s="78"/>
      <c r="V12" s="76"/>
      <c r="W12" s="76"/>
      <c r="X12" s="76"/>
      <c r="Y12" s="76"/>
      <c r="Z12" s="76"/>
      <c r="AA12" s="76"/>
      <c r="AB12" s="76"/>
      <c r="AC12" s="76"/>
      <c r="AD12" s="76"/>
      <c r="AE12" s="76"/>
      <c r="AF12" s="76"/>
      <c r="AG12" s="76"/>
      <c r="AH12" s="76"/>
    </row>
    <row r="13" spans="1:57" ht="18.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57" ht="27.75" customHeight="1">
      <c r="A14" s="76"/>
      <c r="B14" s="439" t="s">
        <v>55</v>
      </c>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36"/>
      <c r="AJ14" s="41"/>
      <c r="AK14" s="44"/>
      <c r="AL14" s="42"/>
      <c r="AM14" s="44"/>
    </row>
    <row r="15" spans="1:57" ht="27.75" customHeight="1">
      <c r="A15" s="76"/>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36"/>
      <c r="AJ15" s="41"/>
      <c r="AK15" s="44"/>
      <c r="AL15" s="42"/>
      <c r="AM15" s="44"/>
    </row>
    <row r="16" spans="1:57" ht="18.75" customHeight="1">
      <c r="A16" s="76"/>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36"/>
      <c r="AJ16" s="41"/>
      <c r="AK16" s="44"/>
      <c r="AL16" s="42"/>
      <c r="AM16" s="44"/>
    </row>
    <row r="17" spans="1:75" ht="18.75" customHeight="1">
      <c r="A17" s="76"/>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44"/>
      <c r="AJ17" s="41"/>
      <c r="AK17" s="44"/>
      <c r="AL17" s="42"/>
      <c r="AM17" s="44"/>
    </row>
    <row r="18" spans="1:75" s="37" customFormat="1" ht="18" customHeight="1">
      <c r="A18" s="50"/>
      <c r="B18" s="50"/>
      <c r="C18" s="440" t="s">
        <v>91</v>
      </c>
      <c r="D18" s="440"/>
      <c r="E18" s="266"/>
      <c r="F18" s="297" t="s">
        <v>92</v>
      </c>
      <c r="G18" s="266"/>
      <c r="H18" s="51" t="s">
        <v>93</v>
      </c>
      <c r="I18" s="441"/>
      <c r="J18" s="433"/>
      <c r="K18" s="79" t="s">
        <v>25</v>
      </c>
      <c r="L18" s="437"/>
      <c r="M18" s="438"/>
      <c r="N18" s="438"/>
      <c r="O18" s="76" t="s">
        <v>119</v>
      </c>
      <c r="P18" s="338" t="s">
        <v>120</v>
      </c>
      <c r="Q18" s="380"/>
      <c r="R18" s="380"/>
      <c r="S18" s="380"/>
      <c r="T18" s="380"/>
      <c r="U18" s="380"/>
      <c r="V18" s="380"/>
      <c r="W18" s="380"/>
      <c r="X18" s="380"/>
      <c r="Y18" s="380"/>
      <c r="Z18" s="380"/>
      <c r="AA18" s="380"/>
      <c r="AB18" s="380"/>
      <c r="AC18" s="380"/>
      <c r="AD18" s="380"/>
      <c r="AE18" s="380"/>
      <c r="AF18" s="380"/>
      <c r="AG18" s="380"/>
      <c r="AH18" s="76"/>
      <c r="AI18" s="81"/>
      <c r="AJ18" s="443" t="s">
        <v>123</v>
      </c>
      <c r="AK18" s="339"/>
      <c r="AL18" s="339"/>
      <c r="AM18" s="339"/>
      <c r="AN18" s="339"/>
      <c r="AO18" s="339"/>
      <c r="AP18" s="339"/>
      <c r="AQ18" s="339"/>
      <c r="AR18" s="339"/>
      <c r="AS18" s="339"/>
      <c r="AT18" s="339"/>
      <c r="AU18" s="339"/>
      <c r="AV18" s="339"/>
      <c r="AW18" s="339"/>
      <c r="AX18" s="339"/>
      <c r="AY18" s="339"/>
      <c r="AZ18" s="339"/>
      <c r="BA18" s="339"/>
      <c r="BB18" s="339"/>
      <c r="BC18" s="339"/>
      <c r="BD18" s="339"/>
      <c r="BE18" s="442"/>
      <c r="BF18" s="442"/>
    </row>
    <row r="19" spans="1:75" ht="18.75" customHeight="1">
      <c r="A19" s="76"/>
      <c r="B19" s="338" t="s">
        <v>121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J19" s="43"/>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row>
    <row r="20" spans="1:75" ht="18.75" customHeight="1">
      <c r="A20" s="76"/>
      <c r="B20" s="338" t="s">
        <v>122</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J20" s="43"/>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row>
    <row r="21" spans="1:75" ht="18.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J21" s="43"/>
    </row>
    <row r="22" spans="1:75" ht="18.75"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J22" s="43"/>
    </row>
    <row r="23" spans="1:75" ht="18.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row>
    <row r="24" spans="1:75" ht="18.75" customHeight="1">
      <c r="A24" s="76"/>
      <c r="B24" s="444" t="s">
        <v>35</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
    </row>
    <row r="25" spans="1:75" ht="18"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53"/>
      <c r="AE25" s="53"/>
      <c r="AF25" s="53"/>
      <c r="AG25" s="53"/>
      <c r="AH25" s="53"/>
      <c r="AI25" s="45"/>
      <c r="AJ25" s="45"/>
      <c r="AK25" s="45"/>
      <c r="AL25" s="45"/>
      <c r="AM25" s="45"/>
      <c r="AN25" s="45"/>
      <c r="AO25" s="45"/>
    </row>
    <row r="26" spans="1:75" ht="18" customHeight="1">
      <c r="A26" s="76"/>
      <c r="B26" s="76"/>
      <c r="C26" s="76" t="s">
        <v>36</v>
      </c>
      <c r="D26" s="76"/>
      <c r="E26" s="76"/>
      <c r="F26" s="76"/>
      <c r="G26" s="76"/>
      <c r="H26" s="76"/>
      <c r="I26" s="76"/>
      <c r="J26" s="76"/>
      <c r="K26" s="76"/>
      <c r="L26" s="76"/>
      <c r="M26" s="76"/>
      <c r="N26" s="76"/>
      <c r="O26" s="76"/>
      <c r="P26" s="76"/>
      <c r="Q26" s="13"/>
      <c r="R26" s="13"/>
      <c r="S26" s="445">
        <f ca="1">総括表!AB45</f>
        <v>0</v>
      </c>
      <c r="T26" s="445"/>
      <c r="U26" s="445"/>
      <c r="V26" s="445"/>
      <c r="W26" s="445"/>
      <c r="X26" s="445"/>
      <c r="Y26" s="13"/>
      <c r="Z26" s="13"/>
      <c r="AA26" s="13" t="s">
        <v>37</v>
      </c>
      <c r="AB26" s="76"/>
      <c r="AC26" s="76"/>
      <c r="AD26" s="76"/>
      <c r="AE26" s="76"/>
      <c r="AF26" s="76"/>
      <c r="AG26" s="76"/>
      <c r="AH26" s="76"/>
    </row>
    <row r="27" spans="1:75" ht="18"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75" ht="18" customHeight="1">
      <c r="A28" s="76"/>
      <c r="B28" s="76"/>
      <c r="C28" s="76"/>
      <c r="D28" s="76"/>
      <c r="E28" s="76" t="s">
        <v>38</v>
      </c>
      <c r="F28" s="76"/>
      <c r="G28" s="76"/>
      <c r="H28" s="76"/>
      <c r="I28" s="76"/>
      <c r="J28" s="434" t="s">
        <v>39</v>
      </c>
      <c r="K28" s="434"/>
      <c r="L28" s="434"/>
      <c r="M28" s="434"/>
      <c r="N28" s="434"/>
      <c r="O28" s="76"/>
      <c r="P28" s="76"/>
      <c r="Q28" s="13"/>
      <c r="R28" s="13"/>
      <c r="S28" s="445">
        <f ca="1">S26</f>
        <v>0</v>
      </c>
      <c r="T28" s="445"/>
      <c r="U28" s="445"/>
      <c r="V28" s="445"/>
      <c r="W28" s="445"/>
      <c r="X28" s="445"/>
      <c r="Y28" s="13"/>
      <c r="Z28" s="13"/>
      <c r="AA28" s="54" t="s">
        <v>37</v>
      </c>
      <c r="AB28" s="76"/>
      <c r="AC28" s="76"/>
      <c r="AD28" s="76"/>
      <c r="AE28" s="76"/>
      <c r="AF28" s="76"/>
      <c r="AG28" s="76"/>
      <c r="AH28" s="76"/>
    </row>
    <row r="29" spans="1:75" ht="18"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row>
    <row r="30" spans="1:75" ht="18" customHeight="1">
      <c r="A30" s="76"/>
      <c r="B30" s="76"/>
      <c r="C30" s="76"/>
      <c r="D30" s="76"/>
      <c r="E30" s="76"/>
      <c r="F30" s="76"/>
      <c r="G30" s="76"/>
      <c r="H30" s="76"/>
      <c r="I30" s="76"/>
      <c r="J30" s="434" t="s">
        <v>97</v>
      </c>
      <c r="K30" s="434"/>
      <c r="L30" s="434"/>
      <c r="M30" s="434"/>
      <c r="N30" s="434"/>
      <c r="O30" s="76"/>
      <c r="P30" s="76"/>
      <c r="Q30" s="13"/>
      <c r="R30" s="13"/>
      <c r="S30" s="446">
        <v>0</v>
      </c>
      <c r="T30" s="446"/>
      <c r="U30" s="446"/>
      <c r="V30" s="446"/>
      <c r="W30" s="446"/>
      <c r="X30" s="446"/>
      <c r="Y30" s="13"/>
      <c r="Z30" s="13"/>
      <c r="AA30" s="54" t="s">
        <v>40</v>
      </c>
      <c r="AB30" s="76"/>
      <c r="AC30" s="76"/>
      <c r="AD30" s="76"/>
      <c r="AE30" s="76"/>
      <c r="AF30" s="76"/>
      <c r="AG30" s="76"/>
      <c r="AH30" s="76"/>
    </row>
    <row r="31" spans="1:75" ht="18"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75" ht="18" customHeight="1">
      <c r="A32" s="76"/>
      <c r="B32" s="76"/>
      <c r="C32" s="76"/>
      <c r="D32" s="76"/>
      <c r="E32" s="76"/>
      <c r="F32" s="76"/>
      <c r="G32" s="76"/>
      <c r="H32" s="76"/>
      <c r="I32" s="76"/>
      <c r="J32" s="434" t="s">
        <v>41</v>
      </c>
      <c r="K32" s="434"/>
      <c r="L32" s="434"/>
      <c r="M32" s="434"/>
      <c r="N32" s="434"/>
      <c r="O32" s="76"/>
      <c r="P32" s="76"/>
      <c r="Q32" s="13"/>
      <c r="R32" s="13"/>
      <c r="S32" s="452">
        <f ca="1">S28</f>
        <v>0</v>
      </c>
      <c r="T32" s="452"/>
      <c r="U32" s="452"/>
      <c r="V32" s="452"/>
      <c r="W32" s="452"/>
      <c r="X32" s="452"/>
      <c r="Y32" s="13"/>
      <c r="Z32" s="13"/>
      <c r="AA32" s="54" t="s">
        <v>37</v>
      </c>
      <c r="AB32" s="76"/>
      <c r="AC32" s="76"/>
      <c r="AD32" s="76"/>
      <c r="AE32" s="76"/>
      <c r="AF32" s="76"/>
      <c r="AG32" s="76"/>
      <c r="AH32" s="76"/>
    </row>
    <row r="33" spans="1:50" ht="18"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50" ht="18" customHeight="1">
      <c r="A34" s="76"/>
      <c r="B34" s="76"/>
      <c r="C34" s="76"/>
      <c r="D34" s="76"/>
      <c r="E34" s="76"/>
      <c r="F34" s="76"/>
      <c r="G34" s="76"/>
      <c r="H34" s="76"/>
      <c r="I34" s="76"/>
      <c r="J34" s="434" t="s">
        <v>42</v>
      </c>
      <c r="K34" s="434"/>
      <c r="L34" s="434"/>
      <c r="M34" s="434"/>
      <c r="N34" s="434"/>
      <c r="O34" s="76"/>
      <c r="P34" s="76"/>
      <c r="Q34" s="13"/>
      <c r="R34" s="13"/>
      <c r="S34" s="446">
        <v>0</v>
      </c>
      <c r="T34" s="446"/>
      <c r="U34" s="446"/>
      <c r="V34" s="446"/>
      <c r="W34" s="446"/>
      <c r="X34" s="446"/>
      <c r="Y34" s="13"/>
      <c r="Z34" s="13"/>
      <c r="AA34" s="54" t="s">
        <v>37</v>
      </c>
      <c r="AB34" s="76"/>
      <c r="AC34" s="76"/>
      <c r="AD34" s="76"/>
      <c r="AE34" s="76"/>
      <c r="AF34" s="76"/>
      <c r="AG34" s="76"/>
      <c r="AH34" s="76"/>
    </row>
    <row r="35" spans="1:50" ht="18" customHeight="1">
      <c r="A35" s="76"/>
      <c r="B35" s="76"/>
      <c r="C35" s="76"/>
      <c r="D35" s="76"/>
      <c r="E35" s="76"/>
      <c r="F35" s="76"/>
      <c r="G35" s="76"/>
      <c r="H35" s="76"/>
      <c r="I35" s="76"/>
      <c r="J35" s="78"/>
      <c r="K35" s="78"/>
      <c r="L35" s="78"/>
      <c r="M35" s="78"/>
      <c r="N35" s="78"/>
      <c r="O35" s="76"/>
      <c r="P35" s="76"/>
      <c r="Q35" s="12"/>
      <c r="R35" s="12"/>
      <c r="S35" s="55"/>
      <c r="T35" s="55"/>
      <c r="U35" s="55"/>
      <c r="V35" s="55"/>
      <c r="W35" s="55"/>
      <c r="X35" s="55"/>
      <c r="Y35" s="12"/>
      <c r="Z35" s="12"/>
      <c r="AA35" s="56"/>
      <c r="AB35" s="76"/>
      <c r="AC35" s="76"/>
      <c r="AD35" s="76"/>
      <c r="AE35" s="76"/>
      <c r="AF35" s="76"/>
      <c r="AG35" s="76"/>
      <c r="AH35" s="76"/>
    </row>
    <row r="36" spans="1:50" ht="18" customHeight="1">
      <c r="A36" s="76"/>
      <c r="B36" s="76"/>
      <c r="C36" s="76"/>
      <c r="D36" s="76"/>
      <c r="E36" s="76"/>
      <c r="F36" s="76"/>
      <c r="G36" s="76"/>
      <c r="H36" s="76"/>
      <c r="I36" s="76"/>
      <c r="J36" s="78"/>
      <c r="K36" s="78"/>
      <c r="L36" s="78"/>
      <c r="M36" s="78"/>
      <c r="N36" s="78"/>
      <c r="O36" s="76"/>
      <c r="P36" s="76"/>
      <c r="Q36" s="12"/>
      <c r="R36" s="12"/>
      <c r="S36" s="55"/>
      <c r="T36" s="55"/>
      <c r="U36" s="55"/>
      <c r="V36" s="55"/>
      <c r="W36" s="55"/>
      <c r="X36" s="55"/>
      <c r="Y36" s="12"/>
      <c r="Z36" s="12"/>
      <c r="AA36" s="56"/>
      <c r="AB36" s="76"/>
      <c r="AC36" s="76"/>
      <c r="AD36" s="76"/>
      <c r="AE36" s="76"/>
      <c r="AF36" s="76"/>
      <c r="AG36" s="76"/>
      <c r="AH36" s="76"/>
    </row>
    <row r="37" spans="1:50" ht="18" hidden="1" customHeight="1">
      <c r="A37" s="76"/>
      <c r="B37" s="76"/>
      <c r="C37" s="76"/>
      <c r="D37" s="76"/>
      <c r="E37" s="76"/>
      <c r="F37" s="76"/>
      <c r="G37" s="76"/>
      <c r="H37" s="76"/>
      <c r="I37" s="76"/>
      <c r="J37" s="78"/>
      <c r="K37" s="78"/>
      <c r="L37" s="78"/>
      <c r="M37" s="78"/>
      <c r="N37" s="78"/>
      <c r="O37" s="76"/>
      <c r="P37" s="76"/>
      <c r="Q37" s="12"/>
      <c r="R37" s="12"/>
      <c r="S37" s="55"/>
      <c r="T37" s="55"/>
      <c r="U37" s="55"/>
      <c r="V37" s="55"/>
      <c r="W37" s="55"/>
      <c r="X37" s="55"/>
      <c r="Y37" s="12"/>
      <c r="Z37" s="12"/>
      <c r="AA37" s="56"/>
      <c r="AB37" s="76"/>
      <c r="AC37" s="76"/>
      <c r="AD37" s="76"/>
      <c r="AE37" s="76"/>
      <c r="AF37" s="76"/>
      <c r="AG37" s="76"/>
      <c r="AH37" s="76"/>
    </row>
    <row r="38" spans="1:50" ht="18" hidden="1" customHeight="1">
      <c r="A38" s="76"/>
      <c r="B38" s="76"/>
      <c r="C38" s="76"/>
      <c r="D38" s="76"/>
      <c r="E38" s="76"/>
      <c r="F38" s="76"/>
      <c r="G38" s="76"/>
      <c r="H38" s="76"/>
      <c r="I38" s="76"/>
      <c r="J38" s="78"/>
      <c r="K38" s="78"/>
      <c r="L38" s="78"/>
      <c r="M38" s="78"/>
      <c r="N38" s="78"/>
      <c r="O38" s="76"/>
      <c r="P38" s="76"/>
      <c r="Q38" s="12"/>
      <c r="R38" s="12"/>
      <c r="S38" s="55"/>
      <c r="T38" s="55"/>
      <c r="U38" s="55"/>
      <c r="V38" s="55"/>
      <c r="W38" s="55"/>
      <c r="X38" s="55"/>
      <c r="Y38" s="12"/>
      <c r="Z38" s="12"/>
      <c r="AA38" s="56"/>
      <c r="AB38" s="76"/>
      <c r="AC38" s="76"/>
      <c r="AD38" s="76"/>
      <c r="AE38" s="76"/>
      <c r="AF38" s="76"/>
      <c r="AG38" s="76"/>
      <c r="AH38" s="76"/>
    </row>
    <row r="39" spans="1:50" ht="18" hidden="1" customHeight="1">
      <c r="A39" s="76"/>
      <c r="B39" s="76"/>
      <c r="C39" s="76" t="s">
        <v>43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50" ht="21" hidden="1" customHeight="1">
      <c r="A40" s="76"/>
      <c r="B40" s="76"/>
      <c r="C40" s="76"/>
      <c r="D40" s="76"/>
      <c r="E40" s="76"/>
      <c r="F40" s="76"/>
      <c r="G40" s="76"/>
      <c r="H40" s="76"/>
      <c r="I40" s="76"/>
      <c r="J40" s="338" t="s">
        <v>44</v>
      </c>
      <c r="K40" s="453"/>
      <c r="L40" s="453"/>
      <c r="M40" s="453"/>
      <c r="N40" s="453"/>
      <c r="O40" s="372"/>
      <c r="P40" s="372"/>
      <c r="Q40" s="372"/>
      <c r="R40" s="372"/>
      <c r="S40" s="372"/>
      <c r="T40" s="444" t="s">
        <v>45</v>
      </c>
      <c r="U40" s="444"/>
      <c r="V40" s="444"/>
      <c r="W40" s="444"/>
      <c r="X40" s="332"/>
      <c r="Y40" s="451"/>
      <c r="Z40" s="451"/>
      <c r="AA40" s="451"/>
      <c r="AB40" s="451"/>
      <c r="AC40" s="451"/>
      <c r="AD40" s="451"/>
      <c r="AE40" s="76"/>
      <c r="AF40" s="76"/>
      <c r="AG40" s="76"/>
      <c r="AH40" s="76"/>
      <c r="AJ40" s="81" t="s">
        <v>46</v>
      </c>
      <c r="AX40" s="81" t="s">
        <v>47</v>
      </c>
    </row>
    <row r="41" spans="1:50" ht="21" hidden="1" customHeight="1">
      <c r="A41" s="76"/>
      <c r="B41" s="76"/>
      <c r="C41" s="76"/>
      <c r="D41" s="76"/>
      <c r="E41" s="76"/>
      <c r="F41" s="76"/>
      <c r="G41" s="76"/>
      <c r="H41" s="76"/>
      <c r="I41" s="76"/>
      <c r="J41" s="429" t="s">
        <v>48</v>
      </c>
      <c r="K41" s="454"/>
      <c r="L41" s="454"/>
      <c r="M41" s="454"/>
      <c r="N41" s="454"/>
      <c r="O41" s="455" t="s">
        <v>47</v>
      </c>
      <c r="P41" s="455"/>
      <c r="Q41" s="455"/>
      <c r="R41" s="455"/>
      <c r="S41" s="455"/>
      <c r="T41" s="76" t="s">
        <v>49</v>
      </c>
      <c r="U41" s="76"/>
      <c r="V41" s="76"/>
      <c r="W41" s="76"/>
      <c r="X41" s="456"/>
      <c r="Y41" s="456"/>
      <c r="Z41" s="456"/>
      <c r="AA41" s="456"/>
      <c r="AB41" s="451"/>
      <c r="AC41" s="451"/>
      <c r="AD41" s="451"/>
      <c r="AE41" s="76"/>
      <c r="AF41" s="76"/>
      <c r="AG41" s="76"/>
      <c r="AH41" s="76"/>
      <c r="AX41" s="81" t="s">
        <v>50</v>
      </c>
    </row>
    <row r="42" spans="1:50" ht="21" hidden="1" customHeight="1">
      <c r="A42" s="76"/>
      <c r="B42" s="76"/>
      <c r="C42" s="76"/>
      <c r="D42" s="76"/>
      <c r="E42" s="76"/>
      <c r="F42" s="76"/>
      <c r="G42" s="76"/>
      <c r="H42" s="76"/>
      <c r="I42" s="76"/>
      <c r="J42" s="429" t="s">
        <v>98</v>
      </c>
      <c r="K42" s="454"/>
      <c r="L42" s="454"/>
      <c r="M42" s="454"/>
      <c r="N42" s="454"/>
      <c r="O42" s="332"/>
      <c r="P42" s="451"/>
      <c r="Q42" s="451"/>
      <c r="R42" s="451"/>
      <c r="S42" s="451"/>
      <c r="T42" s="451"/>
      <c r="U42" s="451"/>
      <c r="V42" s="451"/>
      <c r="W42" s="451"/>
      <c r="X42" s="451"/>
      <c r="Y42" s="451"/>
      <c r="Z42" s="451"/>
      <c r="AA42" s="451"/>
      <c r="AB42" s="451"/>
      <c r="AC42" s="451"/>
      <c r="AD42" s="451"/>
      <c r="AE42" s="76"/>
      <c r="AF42" s="76"/>
      <c r="AG42" s="76"/>
      <c r="AH42" s="76"/>
    </row>
    <row r="43" spans="1:50" ht="21" hidden="1" customHeight="1">
      <c r="A43" s="76"/>
      <c r="B43" s="76"/>
      <c r="C43" s="76"/>
      <c r="D43" s="76"/>
      <c r="E43" s="76"/>
      <c r="F43" s="76"/>
      <c r="G43" s="76"/>
      <c r="H43" s="76"/>
      <c r="I43" s="76"/>
      <c r="J43" s="76"/>
      <c r="K43" s="76"/>
      <c r="L43" s="76"/>
      <c r="M43" s="76"/>
      <c r="N43" s="76"/>
      <c r="O43" s="332"/>
      <c r="P43" s="451"/>
      <c r="Q43" s="451"/>
      <c r="R43" s="451"/>
      <c r="S43" s="451"/>
      <c r="T43" s="451"/>
      <c r="U43" s="451"/>
      <c r="V43" s="451"/>
      <c r="W43" s="451"/>
      <c r="X43" s="451"/>
      <c r="Y43" s="451"/>
      <c r="Z43" s="451"/>
      <c r="AA43" s="451"/>
      <c r="AB43" s="451"/>
      <c r="AC43" s="451"/>
      <c r="AD43" s="451"/>
      <c r="AE43" s="76"/>
      <c r="AF43" s="76"/>
      <c r="AG43" s="76"/>
      <c r="AH43" s="76"/>
    </row>
    <row r="44" spans="1:50" ht="18.75" hidden="1"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50" ht="18.75" hidden="1"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row>
    <row r="46" spans="1:50" ht="18.75" hidden="1"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50" ht="18.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row>
    <row r="48" spans="1:50" ht="18.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row>
    <row r="49" spans="1:79" ht="18.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79" ht="18.75"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row>
    <row r="51" spans="1:79" ht="18.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79" ht="30" customHeight="1">
      <c r="A52" s="76"/>
      <c r="B52" s="76"/>
      <c r="C52" s="447" t="s">
        <v>51</v>
      </c>
      <c r="D52" s="447"/>
      <c r="E52" s="447"/>
      <c r="F52" s="447"/>
      <c r="G52" s="447"/>
      <c r="H52" s="447"/>
      <c r="I52" s="447"/>
      <c r="J52" s="447"/>
      <c r="K52" s="447"/>
      <c r="L52" s="448"/>
      <c r="M52" s="448"/>
      <c r="N52" s="448"/>
      <c r="O52" s="448"/>
      <c r="P52" s="448"/>
      <c r="Q52" s="448"/>
      <c r="R52" s="448"/>
      <c r="S52" s="449" t="s">
        <v>52</v>
      </c>
      <c r="T52" s="449"/>
      <c r="U52" s="449"/>
      <c r="V52" s="449"/>
      <c r="W52" s="449"/>
      <c r="X52" s="449"/>
      <c r="Y52" s="448"/>
      <c r="Z52" s="448"/>
      <c r="AA52" s="448"/>
      <c r="AB52" s="448"/>
      <c r="AC52" s="448"/>
      <c r="AD52" s="448"/>
      <c r="AE52" s="448"/>
      <c r="AF52" s="448"/>
      <c r="AG52" s="298"/>
      <c r="AH52" s="76"/>
      <c r="AJ52" s="443" t="s">
        <v>53</v>
      </c>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50"/>
      <c r="BL52" s="450"/>
      <c r="BM52" s="450"/>
      <c r="BN52" s="450"/>
      <c r="BO52" s="450"/>
      <c r="BP52" s="450"/>
      <c r="BQ52" s="450"/>
      <c r="BR52" s="450"/>
      <c r="BS52" s="450"/>
      <c r="BT52" s="450"/>
      <c r="BU52" s="450"/>
      <c r="BV52" s="450"/>
      <c r="BW52" s="450"/>
      <c r="BX52" s="450"/>
      <c r="BY52" s="450"/>
      <c r="BZ52" s="450"/>
      <c r="CA52" s="450"/>
    </row>
    <row r="53" spans="1:79" ht="30" customHeight="1">
      <c r="A53" s="76"/>
      <c r="B53" s="76"/>
      <c r="C53" s="447" t="s">
        <v>54</v>
      </c>
      <c r="D53" s="447"/>
      <c r="E53" s="447"/>
      <c r="F53" s="447"/>
      <c r="G53" s="447"/>
      <c r="H53" s="447"/>
      <c r="I53" s="447"/>
      <c r="J53" s="447"/>
      <c r="K53" s="447"/>
      <c r="L53" s="448"/>
      <c r="M53" s="448"/>
      <c r="N53" s="448"/>
      <c r="O53" s="448"/>
      <c r="P53" s="448"/>
      <c r="Q53" s="448"/>
      <c r="R53" s="448"/>
      <c r="S53" s="449" t="s">
        <v>52</v>
      </c>
      <c r="T53" s="449"/>
      <c r="U53" s="449"/>
      <c r="V53" s="449"/>
      <c r="W53" s="449"/>
      <c r="X53" s="449"/>
      <c r="Y53" s="448"/>
      <c r="Z53" s="448"/>
      <c r="AA53" s="448"/>
      <c r="AB53" s="448"/>
      <c r="AC53" s="448"/>
      <c r="AD53" s="448"/>
      <c r="AE53" s="448"/>
      <c r="AF53" s="448"/>
      <c r="AG53" s="298"/>
      <c r="AH53" s="76"/>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50"/>
      <c r="BL53" s="450"/>
      <c r="BM53" s="450"/>
      <c r="BN53" s="450"/>
      <c r="BO53" s="450"/>
      <c r="BP53" s="450"/>
      <c r="BQ53" s="450"/>
      <c r="BR53" s="450"/>
      <c r="BS53" s="450"/>
      <c r="BT53" s="450"/>
      <c r="BU53" s="450"/>
      <c r="BV53" s="450"/>
      <c r="BW53" s="450"/>
      <c r="BX53" s="450"/>
      <c r="BY53" s="450"/>
      <c r="BZ53" s="450"/>
      <c r="CA53" s="450"/>
    </row>
    <row r="54" spans="1:79" ht="18.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row r="55" spans="1:79" ht="18.75" customHeight="1"/>
    <row r="56" spans="1:79" ht="18.75" customHeight="1"/>
    <row r="57" spans="1:79" ht="18.75" customHeight="1"/>
    <row r="58" spans="1:79" ht="18.75" customHeight="1"/>
    <row r="59" spans="1:79" ht="18.75" customHeight="1"/>
    <row r="60" spans="1:79" ht="18.75" customHeight="1"/>
    <row r="61" spans="1:79" ht="18.75" customHeight="1"/>
    <row r="62" spans="1:79" ht="18.75" customHeight="1"/>
    <row r="63" spans="1:79" ht="18.75" customHeight="1"/>
    <row r="64" spans="1:7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sheetProtection algorithmName="SHA-512" hashValue="xj+rZFb9KvAJV8JorJoypmubgHo2AYzbv7COsxPajO7FWzVV18A+hTu088Jo6evP9rClYxNCyUE1pOi2Pzq5eg==" saltValue="ejtqRKrKty/vAnNtvsc6Hg==" spinCount="100000" sheet="1" selectLockedCells="1"/>
  <mergeCells count="50">
    <mergeCell ref="O43:AD43"/>
    <mergeCell ref="J32:N32"/>
    <mergeCell ref="S32:X32"/>
    <mergeCell ref="J34:N34"/>
    <mergeCell ref="S34:X34"/>
    <mergeCell ref="J40:N40"/>
    <mergeCell ref="J42:N42"/>
    <mergeCell ref="O42:AD42"/>
    <mergeCell ref="O40:S40"/>
    <mergeCell ref="T40:W40"/>
    <mergeCell ref="X40:AD40"/>
    <mergeCell ref="J41:N41"/>
    <mergeCell ref="O41:S41"/>
    <mergeCell ref="X41:AD41"/>
    <mergeCell ref="C52:K52"/>
    <mergeCell ref="L52:R52"/>
    <mergeCell ref="S52:X52"/>
    <mergeCell ref="Y52:AF52"/>
    <mergeCell ref="AJ52:CA53"/>
    <mergeCell ref="C53:K53"/>
    <mergeCell ref="L53:R53"/>
    <mergeCell ref="S53:X53"/>
    <mergeCell ref="Y53:AF53"/>
    <mergeCell ref="B24:AH24"/>
    <mergeCell ref="S26:X26"/>
    <mergeCell ref="J28:N28"/>
    <mergeCell ref="S28:X28"/>
    <mergeCell ref="J30:N30"/>
    <mergeCell ref="S30:X30"/>
    <mergeCell ref="B20:AH20"/>
    <mergeCell ref="AR20:BW20"/>
    <mergeCell ref="L18:N18"/>
    <mergeCell ref="P18:AG18"/>
    <mergeCell ref="P9:U9"/>
    <mergeCell ref="V9:AH9"/>
    <mergeCell ref="P10:U10"/>
    <mergeCell ref="V10:AH10"/>
    <mergeCell ref="B14:AH14"/>
    <mergeCell ref="C18:D18"/>
    <mergeCell ref="I18:J18"/>
    <mergeCell ref="BE18:BF18"/>
    <mergeCell ref="B19:AH19"/>
    <mergeCell ref="AR19:BW19"/>
    <mergeCell ref="AJ18:BD18"/>
    <mergeCell ref="X2:AG2"/>
    <mergeCell ref="V8:AH8"/>
    <mergeCell ref="W6:X6"/>
    <mergeCell ref="Z6:AA6"/>
    <mergeCell ref="P7:U7"/>
    <mergeCell ref="V7:AH7"/>
  </mergeCells>
  <phoneticPr fontId="3"/>
  <dataValidations count="3">
    <dataValidation imeMode="off" allowBlank="1" showInputMessage="1" showErrorMessage="1" sqref="W6:X6 Z6:AA6" xr:uid="{6A5B9F96-3315-47BF-B963-B64EF587FEBA}"/>
    <dataValidation imeMode="on" allowBlank="1" showInputMessage="1" showErrorMessage="1" sqref="V7:V10" xr:uid="{94B64571-E282-4222-845C-769AE38E1443}"/>
    <dataValidation type="list" allowBlank="1" showInputMessage="1" showErrorMessage="1" sqref="O41:S41" xr:uid="{D84AF6DB-03C3-4CE3-A09C-34CEAED494E6}">
      <formula1>$AX$40:$AX$41</formula1>
    </dataValidation>
  </dataValidations>
  <printOptions horizontalCentered="1"/>
  <pageMargins left="0.23622047244094491" right="0.23622047244094491" top="0.94488188976377963" bottom="0.15748031496062992"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7802-5E87-44D4-A63C-1F53ECFDE2CF}">
  <dimension ref="B2:AS49"/>
  <sheetViews>
    <sheetView view="pageBreakPreview" topLeftCell="A4" zoomScaleNormal="100" zoomScaleSheetLayoutView="100" workbookViewId="0">
      <selection activeCell="AH30" sqref="AH30"/>
    </sheetView>
  </sheetViews>
  <sheetFormatPr defaultColWidth="9" defaultRowHeight="13"/>
  <cols>
    <col min="1" max="1" width="1.33203125" style="84" customWidth="1"/>
    <col min="2" max="2" width="4" style="84" customWidth="1"/>
    <col min="3" max="39" width="2.5" style="84" customWidth="1"/>
    <col min="40" max="40" width="7" style="84" customWidth="1"/>
    <col min="41" max="41" width="9.25" style="84" customWidth="1"/>
    <col min="42" max="42" width="2.75" style="163" hidden="1" customWidth="1"/>
    <col min="43" max="45" width="2.75" style="84" hidden="1" customWidth="1"/>
    <col min="46" max="16384" width="9" style="84"/>
  </cols>
  <sheetData>
    <row r="2" spans="2:39" ht="14.25" customHeight="1">
      <c r="AJ2" s="459" t="s">
        <v>124</v>
      </c>
      <c r="AK2" s="460"/>
      <c r="AL2" s="460"/>
      <c r="AM2" s="461"/>
    </row>
    <row r="3" spans="2:39" ht="23.5">
      <c r="B3" s="462" t="s">
        <v>125</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row>
    <row r="4" spans="2:39" ht="12.75" customHeight="1">
      <c r="B4" s="85"/>
    </row>
    <row r="5" spans="2:39" ht="17.25" customHeight="1">
      <c r="B5" s="86" t="s">
        <v>126</v>
      </c>
      <c r="AB5" s="464" t="s">
        <v>91</v>
      </c>
      <c r="AC5" s="464"/>
      <c r="AD5" s="465">
        <f>総括表!AG5</f>
        <v>0</v>
      </c>
      <c r="AE5" s="465"/>
      <c r="AF5" s="84" t="s">
        <v>127</v>
      </c>
      <c r="AG5" s="465">
        <f>総括表!AJ5</f>
        <v>0</v>
      </c>
      <c r="AH5" s="465"/>
      <c r="AI5" s="84" t="s">
        <v>128</v>
      </c>
      <c r="AJ5" s="465">
        <f>総括表!AM5</f>
        <v>0</v>
      </c>
      <c r="AK5" s="465"/>
      <c r="AL5" s="84" t="s">
        <v>129</v>
      </c>
    </row>
    <row r="6" spans="2:39" ht="13.5" customHeight="1">
      <c r="D6" s="87"/>
      <c r="U6" s="88"/>
    </row>
    <row r="7" spans="2:39" ht="13.5" customHeight="1">
      <c r="D7" s="89" t="s">
        <v>130</v>
      </c>
      <c r="U7" s="88"/>
    </row>
    <row r="8" spans="2:39" ht="13.5" customHeight="1">
      <c r="D8" s="89" t="s">
        <v>131</v>
      </c>
      <c r="U8" s="88"/>
    </row>
    <row r="9" spans="2:39" ht="13.5" customHeight="1">
      <c r="D9" s="87"/>
      <c r="U9" s="88"/>
    </row>
    <row r="10" spans="2:39" ht="13.5" customHeight="1">
      <c r="B10" s="466" t="s">
        <v>170</v>
      </c>
      <c r="C10" s="467"/>
      <c r="D10" s="467"/>
      <c r="E10" s="467"/>
      <c r="F10" s="467"/>
      <c r="G10" s="467"/>
      <c r="H10" s="467"/>
      <c r="I10" s="467"/>
      <c r="J10" s="467"/>
      <c r="K10" s="467"/>
      <c r="L10" s="467"/>
      <c r="M10" s="468"/>
      <c r="N10" s="469" t="s">
        <v>171</v>
      </c>
      <c r="O10" s="470"/>
      <c r="P10" s="470"/>
      <c r="Q10" s="470"/>
      <c r="R10" s="470"/>
      <c r="S10" s="470"/>
      <c r="T10" s="470"/>
      <c r="U10" s="470"/>
      <c r="V10" s="470"/>
      <c r="W10" s="470"/>
      <c r="X10" s="470"/>
      <c r="Y10" s="470"/>
      <c r="Z10" s="470"/>
      <c r="AA10" s="470"/>
      <c r="AB10" s="471"/>
      <c r="AC10" s="472" t="s">
        <v>132</v>
      </c>
      <c r="AD10" s="473"/>
      <c r="AE10" s="473"/>
      <c r="AF10" s="473"/>
      <c r="AG10" s="473"/>
      <c r="AH10" s="473"/>
      <c r="AI10" s="473"/>
      <c r="AJ10" s="473"/>
      <c r="AK10" s="473"/>
      <c r="AL10" s="473"/>
      <c r="AM10" s="474"/>
    </row>
    <row r="11" spans="2:39" ht="27" customHeight="1">
      <c r="B11" s="166">
        <v>1</v>
      </c>
      <c r="C11" s="90" t="s">
        <v>133</v>
      </c>
      <c r="D11" s="90"/>
      <c r="E11" s="90"/>
      <c r="F11" s="167">
        <v>2</v>
      </c>
      <c r="G11" s="90" t="s">
        <v>134</v>
      </c>
      <c r="H11" s="90"/>
      <c r="I11" s="90"/>
      <c r="J11" s="167">
        <v>9</v>
      </c>
      <c r="K11" s="90" t="s">
        <v>135</v>
      </c>
      <c r="L11" s="90"/>
      <c r="M11" s="91"/>
      <c r="N11" s="475" t="s">
        <v>136</v>
      </c>
      <c r="O11" s="476"/>
      <c r="P11" s="476"/>
      <c r="Q11" s="476"/>
      <c r="R11" s="476"/>
      <c r="S11" s="476"/>
      <c r="T11" s="476"/>
      <c r="U11" s="476"/>
      <c r="V11" s="476"/>
      <c r="W11" s="476"/>
      <c r="X11" s="476"/>
      <c r="Y11" s="476"/>
      <c r="Z11" s="476"/>
      <c r="AA11" s="476"/>
      <c r="AB11" s="477"/>
      <c r="AC11" s="92"/>
      <c r="AD11" s="93"/>
      <c r="AE11" s="93"/>
      <c r="AF11" s="93"/>
      <c r="AG11" s="93"/>
      <c r="AH11" s="93"/>
      <c r="AI11" s="93"/>
      <c r="AJ11" s="93"/>
      <c r="AK11" s="93"/>
      <c r="AL11" s="93"/>
      <c r="AM11" s="94"/>
    </row>
    <row r="12" spans="2:39" ht="13.5" customHeight="1">
      <c r="D12" s="87"/>
      <c r="M12" s="95"/>
      <c r="N12" s="478"/>
      <c r="O12" s="478"/>
      <c r="P12" s="478"/>
      <c r="Q12" s="478"/>
      <c r="R12" s="478"/>
      <c r="S12" s="478"/>
      <c r="T12" s="478"/>
      <c r="U12" s="478"/>
      <c r="V12" s="478"/>
      <c r="W12" s="478"/>
      <c r="X12" s="478"/>
      <c r="Y12" s="478"/>
      <c r="Z12" s="478"/>
      <c r="AA12" s="478"/>
      <c r="AB12" s="477"/>
      <c r="AJ12" s="88"/>
      <c r="AM12" s="96"/>
    </row>
    <row r="13" spans="2:39" ht="13.5" customHeight="1">
      <c r="D13" s="87"/>
      <c r="M13" s="97"/>
      <c r="N13" s="479"/>
      <c r="O13" s="479"/>
      <c r="P13" s="479"/>
      <c r="Q13" s="479"/>
      <c r="R13" s="479"/>
      <c r="S13" s="479"/>
      <c r="T13" s="479"/>
      <c r="U13" s="479"/>
      <c r="V13" s="479"/>
      <c r="W13" s="479"/>
      <c r="X13" s="479"/>
      <c r="Y13" s="479"/>
      <c r="Z13" s="479"/>
      <c r="AA13" s="479"/>
      <c r="AB13" s="480"/>
      <c r="AJ13" s="88"/>
    </row>
    <row r="14" spans="2:39" ht="13.5" customHeight="1">
      <c r="D14" s="87"/>
      <c r="U14" s="88"/>
    </row>
    <row r="15" spans="2:39" ht="25.5" customHeight="1">
      <c r="B15" s="481" t="s">
        <v>137</v>
      </c>
      <c r="C15" s="484" t="s">
        <v>138</v>
      </c>
      <c r="D15" s="484"/>
      <c r="E15" s="484"/>
      <c r="F15" s="484"/>
      <c r="G15" s="485">
        <f>総括表!Q13</f>
        <v>0</v>
      </c>
      <c r="H15" s="486"/>
      <c r="I15" s="486"/>
      <c r="J15" s="486"/>
      <c r="K15" s="98" t="s">
        <v>139</v>
      </c>
      <c r="L15" s="486">
        <f>総括表!U13</f>
        <v>0</v>
      </c>
      <c r="M15" s="486"/>
      <c r="N15" s="486"/>
      <c r="O15" s="486"/>
      <c r="P15" s="486"/>
      <c r="Q15" s="486"/>
      <c r="R15" s="487" t="s">
        <v>140</v>
      </c>
      <c r="S15" s="484"/>
      <c r="T15" s="484"/>
      <c r="U15" s="488"/>
      <c r="V15" s="485">
        <f>総括表!Q16</f>
        <v>0</v>
      </c>
      <c r="W15" s="486"/>
      <c r="X15" s="486"/>
      <c r="Y15" s="486"/>
      <c r="Z15" s="98" t="s">
        <v>139</v>
      </c>
      <c r="AA15" s="486">
        <f>総括表!U16</f>
        <v>0</v>
      </c>
      <c r="AB15" s="486"/>
      <c r="AC15" s="486"/>
      <c r="AD15" s="486"/>
      <c r="AE15" s="486"/>
      <c r="AF15" s="98" t="s">
        <v>139</v>
      </c>
      <c r="AG15" s="486">
        <f>総括表!Y16</f>
        <v>0</v>
      </c>
      <c r="AH15" s="489"/>
      <c r="AI15" s="489"/>
      <c r="AJ15" s="489"/>
      <c r="AK15" s="489"/>
      <c r="AL15" s="489"/>
      <c r="AM15" s="490"/>
    </row>
    <row r="16" spans="2:39" ht="22.5" customHeight="1">
      <c r="B16" s="482"/>
      <c r="C16" s="99"/>
      <c r="D16" s="491" t="s">
        <v>141</v>
      </c>
      <c r="E16" s="492"/>
      <c r="F16" s="492"/>
      <c r="G16" s="493"/>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5"/>
      <c r="AI16" s="495"/>
      <c r="AJ16" s="495"/>
      <c r="AK16" s="495"/>
      <c r="AL16" s="495"/>
      <c r="AM16" s="496"/>
    </row>
    <row r="17" spans="2:45" ht="33.75" customHeight="1">
      <c r="B17" s="482"/>
      <c r="C17" s="497" t="s">
        <v>142</v>
      </c>
      <c r="D17" s="497"/>
      <c r="E17" s="497"/>
      <c r="F17" s="497"/>
      <c r="G17" s="498" t="str">
        <f>総括表!L14&amp;総括表!P14</f>
        <v>福井県</v>
      </c>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500"/>
      <c r="AI17" s="500"/>
      <c r="AJ17" s="500"/>
      <c r="AK17" s="500"/>
      <c r="AL17" s="500"/>
      <c r="AM17" s="501"/>
    </row>
    <row r="18" spans="2:45" ht="22.5" customHeight="1">
      <c r="B18" s="482"/>
      <c r="C18" s="497"/>
      <c r="D18" s="497"/>
      <c r="E18" s="497"/>
      <c r="F18" s="497"/>
      <c r="G18" s="502"/>
      <c r="H18" s="503"/>
      <c r="I18" s="503"/>
      <c r="J18" s="503"/>
      <c r="K18" s="503"/>
      <c r="L18" s="503"/>
      <c r="M18" s="503"/>
      <c r="N18" s="503"/>
      <c r="O18" s="503"/>
      <c r="P18" s="503"/>
      <c r="Q18" s="503"/>
      <c r="R18" s="503"/>
      <c r="S18" s="503"/>
      <c r="T18" s="503"/>
      <c r="U18" s="503"/>
      <c r="V18" s="503"/>
      <c r="W18" s="503"/>
      <c r="X18" s="503"/>
      <c r="Y18" s="503"/>
      <c r="Z18" s="503"/>
      <c r="AA18" s="503"/>
      <c r="AB18" s="503"/>
      <c r="AC18" s="504"/>
      <c r="AD18" s="504"/>
      <c r="AE18" s="504"/>
      <c r="AF18" s="504"/>
      <c r="AG18" s="504"/>
      <c r="AH18" s="505"/>
      <c r="AI18" s="505"/>
      <c r="AJ18" s="505"/>
      <c r="AK18" s="505"/>
      <c r="AL18" s="505"/>
      <c r="AM18" s="506"/>
    </row>
    <row r="19" spans="2:45" ht="13.5" customHeight="1">
      <c r="B19" s="482"/>
      <c r="C19" s="497"/>
      <c r="D19" s="497"/>
      <c r="E19" s="497"/>
      <c r="F19" s="497"/>
      <c r="G19" s="507"/>
      <c r="H19" s="508"/>
      <c r="I19" s="508"/>
      <c r="J19" s="508"/>
      <c r="K19" s="508"/>
      <c r="L19" s="508"/>
      <c r="M19" s="508"/>
      <c r="N19" s="508"/>
      <c r="O19" s="508"/>
      <c r="P19" s="508"/>
      <c r="Q19" s="508"/>
      <c r="R19" s="508"/>
      <c r="S19" s="508"/>
      <c r="T19" s="508"/>
      <c r="U19" s="508"/>
      <c r="V19" s="508"/>
      <c r="W19" s="508"/>
      <c r="X19" s="508"/>
      <c r="Y19" s="508"/>
      <c r="Z19" s="508"/>
      <c r="AA19" s="508"/>
      <c r="AB19" s="508"/>
      <c r="AC19" s="511" t="s">
        <v>143</v>
      </c>
      <c r="AD19" s="512"/>
      <c r="AE19" s="512"/>
      <c r="AF19" s="512"/>
      <c r="AG19" s="512"/>
      <c r="AH19" s="512"/>
      <c r="AI19" s="512"/>
      <c r="AJ19" s="512"/>
      <c r="AK19" s="512"/>
      <c r="AL19" s="512"/>
      <c r="AM19" s="513"/>
    </row>
    <row r="20" spans="2:45" ht="22.5" customHeight="1">
      <c r="B20" s="482"/>
      <c r="C20" s="100"/>
      <c r="D20" s="100"/>
      <c r="E20" s="100"/>
      <c r="F20" s="100"/>
      <c r="G20" s="509"/>
      <c r="H20" s="510"/>
      <c r="I20" s="510"/>
      <c r="J20" s="510"/>
      <c r="K20" s="510"/>
      <c r="L20" s="510"/>
      <c r="M20" s="510"/>
      <c r="N20" s="510"/>
      <c r="O20" s="510"/>
      <c r="P20" s="510"/>
      <c r="Q20" s="510"/>
      <c r="R20" s="510"/>
      <c r="S20" s="510"/>
      <c r="T20" s="510"/>
      <c r="U20" s="510"/>
      <c r="V20" s="510"/>
      <c r="W20" s="510"/>
      <c r="X20" s="510"/>
      <c r="Y20" s="510"/>
      <c r="Z20" s="510"/>
      <c r="AA20" s="510"/>
      <c r="AB20" s="510"/>
      <c r="AC20" s="101"/>
      <c r="AD20" s="101"/>
      <c r="AE20" s="101"/>
      <c r="AF20" s="101"/>
      <c r="AG20" s="101"/>
      <c r="AH20" s="101"/>
      <c r="AI20" s="101"/>
      <c r="AJ20" s="101"/>
      <c r="AK20" s="101"/>
      <c r="AL20" s="101"/>
      <c r="AM20" s="102"/>
    </row>
    <row r="21" spans="2:45" ht="22.5" customHeight="1">
      <c r="B21" s="482"/>
      <c r="C21" s="99"/>
      <c r="D21" s="514" t="s">
        <v>141</v>
      </c>
      <c r="E21" s="515"/>
      <c r="F21" s="515"/>
      <c r="G21" s="516">
        <f>総括表!L11</f>
        <v>0</v>
      </c>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8"/>
    </row>
    <row r="22" spans="2:45" ht="48.75" customHeight="1">
      <c r="B22" s="482"/>
      <c r="C22" s="519" t="s">
        <v>144</v>
      </c>
      <c r="D22" s="520"/>
      <c r="E22" s="520"/>
      <c r="F22" s="520"/>
      <c r="G22" s="521">
        <f>総括表!L12</f>
        <v>0</v>
      </c>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3"/>
    </row>
    <row r="23" spans="2:45" ht="22.5" customHeight="1">
      <c r="B23" s="482"/>
      <c r="C23" s="99"/>
      <c r="D23" s="491" t="s">
        <v>141</v>
      </c>
      <c r="E23" s="492"/>
      <c r="F23" s="492"/>
      <c r="G23" s="524"/>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6"/>
    </row>
    <row r="24" spans="2:45" ht="48.75" customHeight="1">
      <c r="B24" s="482"/>
      <c r="C24" s="527" t="s">
        <v>145</v>
      </c>
      <c r="D24" s="528"/>
      <c r="E24" s="528"/>
      <c r="F24" s="528"/>
      <c r="G24" s="529" t="str">
        <f>総括表!Q17&amp;"　"&amp;総括表!AF17</f>
        <v>　</v>
      </c>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1"/>
    </row>
    <row r="25" spans="2:45" ht="26.25" customHeight="1">
      <c r="B25" s="483"/>
      <c r="C25" s="532" t="s">
        <v>146</v>
      </c>
      <c r="D25" s="533"/>
      <c r="E25" s="533"/>
      <c r="F25" s="534"/>
      <c r="G25" s="535" t="str">
        <f>総括表!Q19&amp;"　"&amp;総括表!AF19</f>
        <v>　</v>
      </c>
      <c r="H25" s="536"/>
      <c r="I25" s="536"/>
      <c r="J25" s="536"/>
      <c r="K25" s="536"/>
      <c r="L25" s="536"/>
      <c r="M25" s="536"/>
      <c r="N25" s="536"/>
      <c r="O25" s="536"/>
      <c r="P25" s="536"/>
      <c r="Q25" s="536"/>
      <c r="R25" s="536"/>
      <c r="S25" s="536"/>
      <c r="T25" s="536"/>
      <c r="U25" s="536"/>
      <c r="V25" s="536"/>
      <c r="W25" s="536"/>
      <c r="X25" s="609" t="s">
        <v>178</v>
      </c>
      <c r="Y25" s="610"/>
      <c r="Z25" s="610"/>
      <c r="AA25" s="610"/>
      <c r="AB25" s="610"/>
      <c r="AC25" s="611">
        <f>V15</f>
        <v>0</v>
      </c>
      <c r="AD25" s="612"/>
      <c r="AE25" s="161" t="s">
        <v>177</v>
      </c>
      <c r="AF25" s="611">
        <f>AA15</f>
        <v>0</v>
      </c>
      <c r="AG25" s="612"/>
      <c r="AH25" s="612"/>
      <c r="AI25" s="161" t="s">
        <v>177</v>
      </c>
      <c r="AJ25" s="611">
        <f>AG15</f>
        <v>0</v>
      </c>
      <c r="AK25" s="612"/>
      <c r="AL25" s="612"/>
      <c r="AM25" s="160" t="s">
        <v>109</v>
      </c>
    </row>
    <row r="26" spans="2:45" ht="13.5" customHeight="1">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row>
    <row r="27" spans="2:45" ht="15.75" customHeight="1">
      <c r="B27" s="104"/>
      <c r="C27" s="472" t="s">
        <v>172</v>
      </c>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8"/>
      <c r="AH27" s="105"/>
      <c r="AP27" s="457" t="s">
        <v>106</v>
      </c>
      <c r="AQ27" s="458"/>
      <c r="AR27" s="458"/>
      <c r="AS27" s="458"/>
    </row>
    <row r="28" spans="2:45" ht="21.75" customHeight="1">
      <c r="C28" s="106"/>
      <c r="D28" s="168">
        <v>2</v>
      </c>
      <c r="E28" s="108" t="s">
        <v>147</v>
      </c>
      <c r="F28" s="108"/>
      <c r="G28" s="108"/>
      <c r="H28" s="108"/>
      <c r="I28" s="108"/>
      <c r="J28" s="165">
        <v>9</v>
      </c>
      <c r="K28" s="107" t="s">
        <v>148</v>
      </c>
      <c r="L28" s="108"/>
      <c r="M28" s="109"/>
      <c r="N28" s="108"/>
      <c r="O28" s="108"/>
      <c r="P28" s="108"/>
      <c r="Q28" s="108"/>
      <c r="R28" s="108"/>
      <c r="S28" s="107"/>
      <c r="T28" s="108"/>
      <c r="U28" s="110" t="s">
        <v>149</v>
      </c>
      <c r="V28" s="108"/>
      <c r="W28" s="108"/>
      <c r="X28" s="108"/>
      <c r="Y28" s="107"/>
      <c r="Z28" s="111"/>
      <c r="AA28" s="108"/>
      <c r="AB28" s="111"/>
      <c r="AC28" s="108"/>
      <c r="AD28" s="108"/>
      <c r="AE28" s="108"/>
      <c r="AF28" s="108"/>
      <c r="AG28" s="108"/>
      <c r="AH28" s="112"/>
      <c r="AI28" s="113"/>
      <c r="AJ28" s="113"/>
      <c r="AK28" s="113"/>
      <c r="AL28" s="113"/>
      <c r="AM28" s="113"/>
      <c r="AP28" s="164">
        <v>1</v>
      </c>
      <c r="AQ28" s="164">
        <v>2</v>
      </c>
      <c r="AR28" s="164">
        <v>4</v>
      </c>
      <c r="AS28" s="164">
        <v>9</v>
      </c>
    </row>
    <row r="29" spans="2:45" ht="15.75" customHeight="1">
      <c r="B29" s="553" t="s">
        <v>173</v>
      </c>
      <c r="C29" s="556" t="s">
        <v>150</v>
      </c>
      <c r="D29" s="556"/>
      <c r="E29" s="556"/>
      <c r="F29" s="556"/>
      <c r="G29" s="556"/>
      <c r="H29" s="556"/>
      <c r="I29" s="556"/>
      <c r="J29" s="557" t="s">
        <v>151</v>
      </c>
      <c r="K29" s="557"/>
      <c r="L29" s="557"/>
      <c r="M29" s="557"/>
      <c r="N29" s="557"/>
      <c r="O29" s="557"/>
      <c r="P29" s="557"/>
      <c r="Q29" s="557"/>
      <c r="R29" s="557"/>
      <c r="S29" s="558" t="s">
        <v>152</v>
      </c>
      <c r="T29" s="559"/>
      <c r="U29" s="559"/>
      <c r="V29" s="559"/>
      <c r="W29" s="559"/>
      <c r="X29" s="559"/>
      <c r="Y29" s="559"/>
      <c r="Z29" s="559"/>
      <c r="AA29" s="560"/>
      <c r="AB29" s="539" t="s">
        <v>174</v>
      </c>
      <c r="AC29" s="540"/>
      <c r="AD29" s="540"/>
      <c r="AE29" s="540"/>
      <c r="AF29" s="540"/>
      <c r="AG29" s="540"/>
      <c r="AH29" s="540"/>
      <c r="AI29" s="540"/>
      <c r="AJ29" s="540"/>
      <c r="AK29" s="540"/>
      <c r="AL29" s="540"/>
      <c r="AM29" s="541"/>
      <c r="AN29" s="114"/>
      <c r="AP29" s="164" t="s">
        <v>179</v>
      </c>
      <c r="AQ29" s="164" t="s">
        <v>180</v>
      </c>
      <c r="AR29" s="164" t="s">
        <v>181</v>
      </c>
      <c r="AS29" s="164" t="s">
        <v>182</v>
      </c>
    </row>
    <row r="30" spans="2:45" ht="18" customHeight="1">
      <c r="B30" s="554"/>
      <c r="C30" s="542"/>
      <c r="D30" s="545"/>
      <c r="E30" s="545"/>
      <c r="F30" s="545"/>
      <c r="G30" s="545"/>
      <c r="H30" s="545"/>
      <c r="I30" s="561"/>
      <c r="J30" s="564"/>
      <c r="K30" s="565"/>
      <c r="L30" s="565"/>
      <c r="M30" s="565"/>
      <c r="N30" s="565"/>
      <c r="O30" s="565"/>
      <c r="P30" s="566"/>
      <c r="Q30" s="548" t="s">
        <v>153</v>
      </c>
      <c r="R30" s="573"/>
      <c r="S30" s="575"/>
      <c r="T30" s="565"/>
      <c r="U30" s="565"/>
      <c r="V30" s="565"/>
      <c r="W30" s="565"/>
      <c r="X30" s="565"/>
      <c r="Y30" s="566"/>
      <c r="Z30" s="548" t="s">
        <v>154</v>
      </c>
      <c r="AA30" s="549"/>
      <c r="AB30" s="115"/>
      <c r="AC30" s="169">
        <v>1</v>
      </c>
      <c r="AD30" s="116" t="s">
        <v>155</v>
      </c>
      <c r="AE30" s="116"/>
      <c r="AF30" s="116"/>
      <c r="AG30" s="116"/>
      <c r="AH30" s="170">
        <v>2</v>
      </c>
      <c r="AI30" s="117" t="s">
        <v>156</v>
      </c>
      <c r="AJ30" s="116"/>
      <c r="AK30" s="116"/>
      <c r="AL30" s="116"/>
      <c r="AM30" s="118"/>
      <c r="AN30" s="114"/>
      <c r="AP30" s="164"/>
      <c r="AQ30" s="162"/>
    </row>
    <row r="31" spans="2:45" ht="7.5" customHeight="1">
      <c r="B31" s="554"/>
      <c r="C31" s="543"/>
      <c r="D31" s="546"/>
      <c r="E31" s="546"/>
      <c r="F31" s="546"/>
      <c r="G31" s="546"/>
      <c r="H31" s="546"/>
      <c r="I31" s="562"/>
      <c r="J31" s="567"/>
      <c r="K31" s="568"/>
      <c r="L31" s="568"/>
      <c r="M31" s="568"/>
      <c r="N31" s="568"/>
      <c r="O31" s="568"/>
      <c r="P31" s="569"/>
      <c r="Q31" s="457"/>
      <c r="R31" s="574"/>
      <c r="S31" s="576"/>
      <c r="T31" s="568"/>
      <c r="U31" s="568"/>
      <c r="V31" s="568"/>
      <c r="W31" s="568"/>
      <c r="X31" s="568"/>
      <c r="Y31" s="569"/>
      <c r="Z31" s="457"/>
      <c r="AA31" s="550"/>
      <c r="AB31" s="119"/>
      <c r="AC31" s="120"/>
      <c r="AD31" s="121"/>
      <c r="AE31" s="121"/>
      <c r="AF31" s="121"/>
      <c r="AG31" s="121"/>
      <c r="AH31" s="122"/>
      <c r="AI31" s="123"/>
      <c r="AJ31" s="121"/>
      <c r="AK31" s="121"/>
      <c r="AL31" s="121"/>
      <c r="AM31" s="124"/>
      <c r="AN31" s="114"/>
      <c r="AP31" s="164"/>
      <c r="AQ31" s="162"/>
    </row>
    <row r="32" spans="2:45" ht="18" customHeight="1">
      <c r="B32" s="554"/>
      <c r="C32" s="544"/>
      <c r="D32" s="547"/>
      <c r="E32" s="547"/>
      <c r="F32" s="547"/>
      <c r="G32" s="547"/>
      <c r="H32" s="547"/>
      <c r="I32" s="563"/>
      <c r="J32" s="570"/>
      <c r="K32" s="571"/>
      <c r="L32" s="571"/>
      <c r="M32" s="571"/>
      <c r="N32" s="571"/>
      <c r="O32" s="571"/>
      <c r="P32" s="572"/>
      <c r="Q32" s="457"/>
      <c r="R32" s="574"/>
      <c r="S32" s="577"/>
      <c r="T32" s="571"/>
      <c r="U32" s="571"/>
      <c r="V32" s="571"/>
      <c r="W32" s="571"/>
      <c r="X32" s="571"/>
      <c r="Y32" s="572"/>
      <c r="Z32" s="551"/>
      <c r="AA32" s="552"/>
      <c r="AB32" s="125"/>
      <c r="AC32" s="171">
        <v>4</v>
      </c>
      <c r="AD32" s="126" t="s">
        <v>157</v>
      </c>
      <c r="AE32" s="126"/>
      <c r="AF32" s="126"/>
      <c r="AG32" s="126"/>
      <c r="AH32" s="172">
        <v>9</v>
      </c>
      <c r="AI32" s="127" t="s">
        <v>158</v>
      </c>
      <c r="AJ32" s="126"/>
      <c r="AK32" s="126"/>
      <c r="AL32" s="126"/>
      <c r="AM32" s="128"/>
      <c r="AN32" s="114"/>
      <c r="AP32" s="164"/>
      <c r="AQ32" s="162"/>
    </row>
    <row r="33" spans="2:43" ht="15.75" customHeight="1">
      <c r="B33" s="554"/>
      <c r="C33" s="557" t="s">
        <v>159</v>
      </c>
      <c r="D33" s="557"/>
      <c r="E33" s="557"/>
      <c r="F33" s="557"/>
      <c r="G33" s="557"/>
      <c r="H33" s="557"/>
      <c r="I33" s="558"/>
      <c r="J33" s="558" t="s">
        <v>175</v>
      </c>
      <c r="K33" s="559"/>
      <c r="L33" s="559"/>
      <c r="M33" s="559"/>
      <c r="N33" s="559"/>
      <c r="O33" s="559"/>
      <c r="P33" s="559"/>
      <c r="Q33" s="559"/>
      <c r="R33" s="581" t="s">
        <v>160</v>
      </c>
      <c r="S33" s="581"/>
      <c r="T33" s="581"/>
      <c r="U33" s="581"/>
      <c r="V33" s="581"/>
      <c r="W33" s="581"/>
      <c r="X33" s="581"/>
      <c r="Y33" s="581"/>
      <c r="Z33" s="581"/>
      <c r="AA33" s="581"/>
      <c r="AB33" s="581"/>
      <c r="AC33" s="581"/>
      <c r="AD33" s="581"/>
      <c r="AE33" s="581"/>
      <c r="AF33" s="581"/>
      <c r="AG33" s="581"/>
      <c r="AH33" s="581"/>
      <c r="AI33" s="581"/>
      <c r="AJ33" s="581"/>
      <c r="AK33" s="581"/>
      <c r="AL33" s="581"/>
      <c r="AM33" s="582"/>
      <c r="AP33" s="164"/>
      <c r="AQ33" s="162"/>
    </row>
    <row r="34" spans="2:43" ht="30.75" customHeight="1">
      <c r="B34" s="555"/>
      <c r="C34" s="173"/>
      <c r="D34" s="174"/>
      <c r="E34" s="174"/>
      <c r="F34" s="174"/>
      <c r="G34" s="174"/>
      <c r="H34" s="174"/>
      <c r="I34" s="175"/>
      <c r="J34" s="176"/>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114"/>
      <c r="AP34" s="164"/>
      <c r="AQ34" s="162"/>
    </row>
    <row r="35" spans="2:43" ht="7.5" customHeight="1">
      <c r="B35" s="133"/>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P35" s="164"/>
      <c r="AQ35" s="162"/>
    </row>
    <row r="36" spans="2:43" ht="15.75" customHeight="1">
      <c r="B36" s="583" t="s">
        <v>176</v>
      </c>
      <c r="C36" s="538" t="s">
        <v>161</v>
      </c>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7"/>
      <c r="AH36" s="587"/>
      <c r="AI36" s="588"/>
      <c r="AP36" s="164"/>
    </row>
    <row r="37" spans="2:43" ht="15.75" customHeight="1">
      <c r="B37" s="584"/>
      <c r="C37" s="589" t="s">
        <v>150</v>
      </c>
      <c r="D37" s="590"/>
      <c r="E37" s="590"/>
      <c r="F37" s="590"/>
      <c r="G37" s="590"/>
      <c r="H37" s="590"/>
      <c r="I37" s="590"/>
      <c r="J37" s="590" t="s">
        <v>151</v>
      </c>
      <c r="K37" s="590"/>
      <c r="L37" s="590"/>
      <c r="M37" s="590"/>
      <c r="N37" s="590"/>
      <c r="O37" s="590"/>
      <c r="P37" s="590"/>
      <c r="Q37" s="590"/>
      <c r="R37" s="590"/>
      <c r="S37" s="558" t="s">
        <v>152</v>
      </c>
      <c r="T37" s="559"/>
      <c r="U37" s="559"/>
      <c r="V37" s="559"/>
      <c r="W37" s="559"/>
      <c r="X37" s="559"/>
      <c r="Y37" s="559"/>
      <c r="Z37" s="559"/>
      <c r="AA37" s="560"/>
      <c r="AB37" s="558" t="s">
        <v>162</v>
      </c>
      <c r="AC37" s="591"/>
      <c r="AD37" s="591"/>
      <c r="AE37" s="591"/>
      <c r="AF37" s="592"/>
      <c r="AG37" s="135"/>
      <c r="AH37" s="136"/>
      <c r="AI37" s="136"/>
      <c r="AJ37" s="122"/>
      <c r="AK37" s="122"/>
      <c r="AL37" s="122"/>
      <c r="AM37" s="122"/>
    </row>
    <row r="38" spans="2:43" ht="18" customHeight="1">
      <c r="B38" s="584"/>
      <c r="C38" s="593"/>
      <c r="D38" s="596"/>
      <c r="E38" s="596"/>
      <c r="F38" s="596"/>
      <c r="G38" s="596"/>
      <c r="H38" s="596"/>
      <c r="I38" s="578"/>
      <c r="J38" s="617"/>
      <c r="K38" s="618"/>
      <c r="L38" s="618"/>
      <c r="M38" s="618"/>
      <c r="N38" s="618"/>
      <c r="O38" s="618"/>
      <c r="P38" s="619"/>
      <c r="Q38" s="548" t="s">
        <v>153</v>
      </c>
      <c r="R38" s="573"/>
      <c r="S38" s="626"/>
      <c r="T38" s="618"/>
      <c r="U38" s="618"/>
      <c r="V38" s="618"/>
      <c r="W38" s="618"/>
      <c r="X38" s="618"/>
      <c r="Y38" s="619"/>
      <c r="Z38" s="548" t="s">
        <v>154</v>
      </c>
      <c r="AA38" s="549"/>
      <c r="AB38" s="629" t="s">
        <v>155</v>
      </c>
      <c r="AC38" s="630"/>
      <c r="AD38" s="630"/>
      <c r="AE38" s="630"/>
      <c r="AF38" s="631"/>
      <c r="AG38" s="114"/>
      <c r="AH38" s="137"/>
      <c r="AI38" s="138"/>
    </row>
    <row r="39" spans="2:43" ht="7.5" customHeight="1">
      <c r="B39" s="584"/>
      <c r="C39" s="594"/>
      <c r="D39" s="597"/>
      <c r="E39" s="597"/>
      <c r="F39" s="597"/>
      <c r="G39" s="597"/>
      <c r="H39" s="597"/>
      <c r="I39" s="579"/>
      <c r="J39" s="620"/>
      <c r="K39" s="621"/>
      <c r="L39" s="621"/>
      <c r="M39" s="621"/>
      <c r="N39" s="621"/>
      <c r="O39" s="621"/>
      <c r="P39" s="622"/>
      <c r="Q39" s="457"/>
      <c r="R39" s="574"/>
      <c r="S39" s="627"/>
      <c r="T39" s="621"/>
      <c r="U39" s="621"/>
      <c r="V39" s="621"/>
      <c r="W39" s="621"/>
      <c r="X39" s="621"/>
      <c r="Y39" s="622"/>
      <c r="Z39" s="457"/>
      <c r="AA39" s="550"/>
      <c r="AB39" s="632"/>
      <c r="AC39" s="633"/>
      <c r="AD39" s="633"/>
      <c r="AE39" s="633"/>
      <c r="AF39" s="634"/>
      <c r="AG39" s="114"/>
      <c r="AI39" s="138"/>
    </row>
    <row r="40" spans="2:43" ht="18" customHeight="1">
      <c r="B40" s="584"/>
      <c r="C40" s="595"/>
      <c r="D40" s="598"/>
      <c r="E40" s="598"/>
      <c r="F40" s="598"/>
      <c r="G40" s="598"/>
      <c r="H40" s="598"/>
      <c r="I40" s="580"/>
      <c r="J40" s="623"/>
      <c r="K40" s="624"/>
      <c r="L40" s="624"/>
      <c r="M40" s="624"/>
      <c r="N40" s="624"/>
      <c r="O40" s="624"/>
      <c r="P40" s="625"/>
      <c r="Q40" s="457"/>
      <c r="R40" s="574"/>
      <c r="S40" s="628"/>
      <c r="T40" s="624"/>
      <c r="U40" s="624"/>
      <c r="V40" s="624"/>
      <c r="W40" s="624"/>
      <c r="X40" s="624"/>
      <c r="Y40" s="625"/>
      <c r="Z40" s="551"/>
      <c r="AA40" s="552"/>
      <c r="AB40" s="635"/>
      <c r="AC40" s="636"/>
      <c r="AD40" s="636"/>
      <c r="AE40" s="636"/>
      <c r="AF40" s="637"/>
      <c r="AG40" s="139"/>
      <c r="AH40" s="140"/>
      <c r="AI40" s="141"/>
      <c r="AJ40" s="113"/>
      <c r="AK40" s="113"/>
      <c r="AL40" s="113"/>
      <c r="AM40" s="113"/>
    </row>
    <row r="41" spans="2:43" ht="15.75" customHeight="1">
      <c r="B41" s="584"/>
      <c r="C41" s="638" t="s">
        <v>159</v>
      </c>
      <c r="D41" s="557"/>
      <c r="E41" s="557"/>
      <c r="F41" s="557"/>
      <c r="G41" s="557"/>
      <c r="H41" s="557"/>
      <c r="I41" s="558"/>
      <c r="J41" s="558" t="s">
        <v>175</v>
      </c>
      <c r="K41" s="559"/>
      <c r="L41" s="559"/>
      <c r="M41" s="559"/>
      <c r="N41" s="559"/>
      <c r="O41" s="559"/>
      <c r="P41" s="559"/>
      <c r="Q41" s="559"/>
      <c r="R41" s="581" t="s">
        <v>160</v>
      </c>
      <c r="S41" s="581"/>
      <c r="T41" s="581"/>
      <c r="U41" s="581"/>
      <c r="V41" s="581"/>
      <c r="W41" s="581"/>
      <c r="X41" s="581"/>
      <c r="Y41" s="581"/>
      <c r="Z41" s="581"/>
      <c r="AA41" s="581"/>
      <c r="AB41" s="581"/>
      <c r="AC41" s="581"/>
      <c r="AD41" s="581"/>
      <c r="AE41" s="581"/>
      <c r="AF41" s="581"/>
      <c r="AG41" s="639"/>
      <c r="AH41" s="639"/>
      <c r="AI41" s="639"/>
      <c r="AJ41" s="639"/>
      <c r="AK41" s="639"/>
      <c r="AL41" s="639"/>
      <c r="AM41" s="640"/>
    </row>
    <row r="42" spans="2:43" ht="30.75" customHeight="1">
      <c r="B42" s="585"/>
      <c r="C42" s="129"/>
      <c r="D42" s="130"/>
      <c r="E42" s="130"/>
      <c r="F42" s="130"/>
      <c r="G42" s="130"/>
      <c r="H42" s="130"/>
      <c r="I42" s="130"/>
      <c r="J42" s="142"/>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c r="AN42" s="114"/>
    </row>
    <row r="43" spans="2:43" ht="6.75" customHeight="1"/>
    <row r="44" spans="2:43" ht="16.5" customHeight="1">
      <c r="B44" s="599" t="s">
        <v>163</v>
      </c>
      <c r="C44" s="600"/>
      <c r="D44" s="600"/>
      <c r="E44" s="600"/>
      <c r="F44" s="600"/>
      <c r="G44" s="600"/>
      <c r="H44" s="600"/>
      <c r="I44" s="600"/>
      <c r="J44" s="600"/>
      <c r="K44" s="600"/>
      <c r="L44" s="600"/>
      <c r="M44" s="600"/>
      <c r="N44" s="600"/>
      <c r="O44" s="600"/>
      <c r="P44" s="600"/>
      <c r="Q44" s="600"/>
      <c r="R44" s="600"/>
      <c r="S44" s="600"/>
      <c r="T44" s="600"/>
      <c r="U44" s="600"/>
      <c r="V44" s="600"/>
      <c r="W44" s="601"/>
      <c r="X44" s="143"/>
      <c r="Y44" s="144" t="s">
        <v>164</v>
      </c>
      <c r="Z44" s="145"/>
      <c r="AA44" s="145"/>
      <c r="AB44" s="145"/>
      <c r="AC44" s="613" t="s">
        <v>183</v>
      </c>
      <c r="AD44" s="614"/>
      <c r="AE44" s="614"/>
      <c r="AF44" s="614"/>
      <c r="AG44" s="614"/>
      <c r="AH44" s="614"/>
      <c r="AI44" s="614"/>
      <c r="AJ44" s="614"/>
      <c r="AK44" s="614"/>
      <c r="AL44" s="614"/>
      <c r="AM44" s="614"/>
    </row>
    <row r="45" spans="2:43" ht="20.25" customHeight="1">
      <c r="B45" s="602"/>
      <c r="C45" s="603"/>
      <c r="D45" s="603"/>
      <c r="E45" s="603"/>
      <c r="F45" s="603"/>
      <c r="G45" s="603"/>
      <c r="H45" s="603"/>
      <c r="I45" s="603"/>
      <c r="J45" s="603"/>
      <c r="K45" s="603"/>
      <c r="L45" s="603"/>
      <c r="M45" s="603"/>
      <c r="N45" s="603"/>
      <c r="O45" s="603"/>
      <c r="P45" s="603"/>
      <c r="Q45" s="603"/>
      <c r="R45" s="603"/>
      <c r="S45" s="603"/>
      <c r="T45" s="603"/>
      <c r="U45" s="603"/>
      <c r="V45" s="603"/>
      <c r="W45" s="604"/>
      <c r="X45" s="146"/>
      <c r="Y45" s="147" t="s">
        <v>165</v>
      </c>
      <c r="Z45" s="148"/>
      <c r="AA45" s="148"/>
      <c r="AB45" s="148"/>
      <c r="AC45" s="148"/>
      <c r="AD45" s="148"/>
      <c r="AE45" s="615"/>
      <c r="AF45" s="616"/>
      <c r="AG45" s="616"/>
      <c r="AH45" s="616"/>
      <c r="AI45" s="616"/>
      <c r="AJ45" s="616"/>
      <c r="AK45" s="616"/>
      <c r="AL45" s="616"/>
      <c r="AM45" s="616"/>
    </row>
    <row r="46" spans="2:43" ht="10" customHeight="1">
      <c r="B46" s="605"/>
      <c r="C46" s="606"/>
      <c r="D46" s="606"/>
      <c r="E46" s="606"/>
      <c r="F46" s="606"/>
      <c r="G46" s="606"/>
      <c r="H46" s="606"/>
      <c r="I46" s="606"/>
      <c r="J46" s="606"/>
      <c r="K46" s="606"/>
      <c r="L46" s="606"/>
      <c r="M46" s="606"/>
      <c r="N46" s="606"/>
      <c r="O46" s="606"/>
      <c r="P46" s="606"/>
      <c r="Q46" s="606"/>
      <c r="R46" s="606"/>
      <c r="S46" s="606"/>
      <c r="T46" s="606"/>
      <c r="U46" s="606"/>
      <c r="V46" s="606"/>
      <c r="W46" s="607"/>
      <c r="Y46" s="149"/>
      <c r="Z46" s="150"/>
      <c r="AA46" s="150"/>
      <c r="AB46" s="150"/>
      <c r="AC46" s="608"/>
      <c r="AD46" s="608"/>
      <c r="AE46" s="608"/>
      <c r="AF46" s="608"/>
      <c r="AG46" s="608"/>
      <c r="AH46" s="608"/>
      <c r="AI46" s="608"/>
      <c r="AJ46" s="608"/>
      <c r="AK46" s="608"/>
      <c r="AL46" s="608"/>
      <c r="AM46" s="608"/>
    </row>
    <row r="47" spans="2:43" ht="5.15" customHeight="1">
      <c r="AM47" s="151"/>
    </row>
    <row r="48" spans="2:43">
      <c r="C48" s="87"/>
      <c r="D48" s="87"/>
      <c r="E48" s="87"/>
      <c r="F48" s="87"/>
      <c r="G48" s="87"/>
      <c r="H48" s="87"/>
      <c r="I48" s="87"/>
      <c r="J48" s="87"/>
      <c r="K48" s="87"/>
      <c r="L48" s="87"/>
      <c r="M48" s="87"/>
      <c r="N48" s="87"/>
      <c r="O48" s="152" t="s">
        <v>166</v>
      </c>
      <c r="P48" s="153"/>
      <c r="Q48" s="153"/>
      <c r="R48" s="153"/>
      <c r="S48" s="153"/>
      <c r="T48" s="154"/>
      <c r="U48" s="152" t="s">
        <v>167</v>
      </c>
      <c r="V48" s="153"/>
      <c r="W48" s="153"/>
      <c r="X48" s="153"/>
      <c r="Y48" s="153"/>
      <c r="Z48" s="153"/>
      <c r="AA48" s="153"/>
      <c r="AB48" s="153"/>
      <c r="AC48" s="153"/>
      <c r="AD48" s="153"/>
      <c r="AE48" s="153"/>
      <c r="AF48" s="153"/>
      <c r="AG48" s="153"/>
      <c r="AH48" s="153"/>
      <c r="AI48" s="153"/>
      <c r="AJ48" s="153"/>
      <c r="AK48" s="153"/>
      <c r="AL48" s="153"/>
      <c r="AM48" s="154"/>
    </row>
    <row r="49" spans="3:39">
      <c r="C49" s="87"/>
      <c r="D49" s="87"/>
      <c r="E49" s="87"/>
      <c r="F49" s="87"/>
      <c r="G49" s="87"/>
      <c r="H49" s="87"/>
      <c r="I49" s="87"/>
      <c r="J49" s="87"/>
      <c r="K49" s="87"/>
      <c r="L49" s="87"/>
      <c r="M49" s="87"/>
      <c r="N49" s="87"/>
      <c r="O49" s="155"/>
      <c r="P49" s="156"/>
      <c r="Q49" s="156"/>
      <c r="R49" s="156"/>
      <c r="S49" s="156"/>
      <c r="T49" s="157" t="s">
        <v>168</v>
      </c>
      <c r="U49" s="155"/>
      <c r="V49" s="156"/>
      <c r="W49" s="156"/>
      <c r="X49" s="156"/>
      <c r="Y49" s="156"/>
      <c r="Z49" s="156"/>
      <c r="AA49" s="156"/>
      <c r="AB49" s="156"/>
      <c r="AC49" s="156"/>
      <c r="AD49" s="156"/>
      <c r="AE49" s="156"/>
      <c r="AF49" s="156"/>
      <c r="AG49" s="156"/>
      <c r="AH49" s="156"/>
      <c r="AI49" s="156"/>
      <c r="AJ49" s="156"/>
      <c r="AK49" s="156"/>
      <c r="AL49" s="156"/>
      <c r="AM49" s="158" t="s">
        <v>169</v>
      </c>
    </row>
  </sheetData>
  <sheetProtection algorithmName="SHA-512" hashValue="w/aYj9Ld0UMEM+DcB5qAFtFqmkUu9yyDmhRY/mCFqr0MY29Tg9x4yhH1rgiAQZ4JLCe5YbsR9mwnQqjMmV9jIw==" saltValue="8+Eku1yfSw0FNwmXYUJJrw==" spinCount="100000" sheet="1" selectLockedCells="1"/>
  <mergeCells count="85">
    <mergeCell ref="B44:W46"/>
    <mergeCell ref="AC46:AM46"/>
    <mergeCell ref="X25:AB25"/>
    <mergeCell ref="AC25:AD25"/>
    <mergeCell ref="AF25:AH25"/>
    <mergeCell ref="AJ25:AL25"/>
    <mergeCell ref="AC44:AM44"/>
    <mergeCell ref="AE45:AM45"/>
    <mergeCell ref="J38:P40"/>
    <mergeCell ref="Q38:R40"/>
    <mergeCell ref="S38:Y40"/>
    <mergeCell ref="Z38:AA40"/>
    <mergeCell ref="AB38:AF40"/>
    <mergeCell ref="C41:I41"/>
    <mergeCell ref="J41:Q41"/>
    <mergeCell ref="R41:AM41"/>
    <mergeCell ref="I38:I40"/>
    <mergeCell ref="C33:I33"/>
    <mergeCell ref="J33:Q33"/>
    <mergeCell ref="R33:AM33"/>
    <mergeCell ref="B36:B42"/>
    <mergeCell ref="C36:AI36"/>
    <mergeCell ref="C37:I37"/>
    <mergeCell ref="J37:R37"/>
    <mergeCell ref="S37:AA37"/>
    <mergeCell ref="AB37:AF37"/>
    <mergeCell ref="C38:C40"/>
    <mergeCell ref="D38:D40"/>
    <mergeCell ref="E38:E40"/>
    <mergeCell ref="F38:F40"/>
    <mergeCell ref="G38:G40"/>
    <mergeCell ref="H38:H40"/>
    <mergeCell ref="B29:B34"/>
    <mergeCell ref="C29:I29"/>
    <mergeCell ref="J29:R29"/>
    <mergeCell ref="S29:AA29"/>
    <mergeCell ref="H30:H32"/>
    <mergeCell ref="I30:I32"/>
    <mergeCell ref="J30:P32"/>
    <mergeCell ref="Q30:R32"/>
    <mergeCell ref="S30:Y32"/>
    <mergeCell ref="AB29:AM29"/>
    <mergeCell ref="C30:C32"/>
    <mergeCell ref="D30:D32"/>
    <mergeCell ref="E30:E32"/>
    <mergeCell ref="F30:F32"/>
    <mergeCell ref="G30:G32"/>
    <mergeCell ref="Z30:AA32"/>
    <mergeCell ref="C24:F24"/>
    <mergeCell ref="G24:AM24"/>
    <mergeCell ref="C25:F25"/>
    <mergeCell ref="G25:W25"/>
    <mergeCell ref="C27:AG27"/>
    <mergeCell ref="D21:F21"/>
    <mergeCell ref="G21:AM21"/>
    <mergeCell ref="C22:F22"/>
    <mergeCell ref="G22:AM22"/>
    <mergeCell ref="D23:F23"/>
    <mergeCell ref="G23:AM23"/>
    <mergeCell ref="C17:F19"/>
    <mergeCell ref="G17:AM17"/>
    <mergeCell ref="G18:AM18"/>
    <mergeCell ref="G19:AB20"/>
    <mergeCell ref="AC19:AM19"/>
    <mergeCell ref="V15:Y15"/>
    <mergeCell ref="AA15:AE15"/>
    <mergeCell ref="AG15:AM15"/>
    <mergeCell ref="D16:F16"/>
    <mergeCell ref="G16:AM16"/>
    <mergeCell ref="AP27:AS27"/>
    <mergeCell ref="AJ2:AM2"/>
    <mergeCell ref="B3:AM3"/>
    <mergeCell ref="AB5:AC5"/>
    <mergeCell ref="AD5:AE5"/>
    <mergeCell ref="AG5:AH5"/>
    <mergeCell ref="AJ5:AK5"/>
    <mergeCell ref="B10:M10"/>
    <mergeCell ref="N10:AB10"/>
    <mergeCell ref="AC10:AM10"/>
    <mergeCell ref="N11:AB13"/>
    <mergeCell ref="B15:B25"/>
    <mergeCell ref="C15:F15"/>
    <mergeCell ref="G15:J15"/>
    <mergeCell ref="L15:Q15"/>
    <mergeCell ref="R15:U15"/>
  </mergeCells>
  <phoneticPr fontId="3"/>
  <dataValidations count="4">
    <dataValidation type="list" allowBlank="1" showInputMessage="1" showErrorMessage="1" sqref="AC30 B11" xr:uid="{852E1E16-5780-4F64-9321-FAEEA5CE3DE4}">
      <formula1>$AP$28:$AP$29</formula1>
    </dataValidation>
    <dataValidation type="list" allowBlank="1" showInputMessage="1" showErrorMessage="1" sqref="AH30 F11 D28" xr:uid="{D547425B-DE43-4073-981F-0DEEF1F19BE2}">
      <formula1>$AQ$28:$AQ$29</formula1>
    </dataValidation>
    <dataValidation type="list" allowBlank="1" showInputMessage="1" showErrorMessage="1" sqref="AC32" xr:uid="{81F99FBE-C241-4EB8-B7C6-5E564202F642}">
      <formula1>$AR$28:$AR$29</formula1>
    </dataValidation>
    <dataValidation type="list" allowBlank="1" showInputMessage="1" showErrorMessage="1" sqref="AH32 J11 J28" xr:uid="{5C021672-574E-40F9-B675-C576BD76F7E4}">
      <formula1>$AS$28:$AS$29</formula1>
    </dataValidation>
  </dataValidations>
  <printOptions horizontalCentered="1" verticalCentered="1"/>
  <pageMargins left="0.23622047244094491" right="0.23622047244094491" top="0.35433070866141736" bottom="0.15748031496062992"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179D-7F05-4063-B350-3D24592C3EBD}">
  <dimension ref="A1:I104"/>
  <sheetViews>
    <sheetView view="pageBreakPreview" topLeftCell="A25" zoomScaleNormal="100" zoomScaleSheetLayoutView="100" workbookViewId="0">
      <selection activeCell="K81" sqref="K81"/>
    </sheetView>
  </sheetViews>
  <sheetFormatPr defaultColWidth="14.83203125" defaultRowHeight="14"/>
  <cols>
    <col min="1" max="1" width="5" style="3" customWidth="1"/>
    <col min="2" max="4" width="16.58203125" style="8" customWidth="1"/>
    <col min="5" max="5" width="3.83203125" style="3" customWidth="1"/>
    <col min="6" max="8" width="0" style="3" hidden="1" customWidth="1"/>
    <col min="9" max="9" width="5" style="3" hidden="1" customWidth="1"/>
    <col min="10" max="16384" width="14.83203125" style="3"/>
  </cols>
  <sheetData>
    <row r="1" spans="1:8" s="213" customFormat="1" ht="21" customHeight="1">
      <c r="A1" s="213" t="s">
        <v>215</v>
      </c>
      <c r="B1" s="214"/>
      <c r="C1" s="214"/>
      <c r="D1" s="214"/>
      <c r="F1" s="12"/>
      <c r="G1" s="12"/>
      <c r="H1" s="12"/>
    </row>
    <row r="2" spans="1:8">
      <c r="B2" s="215" t="s">
        <v>70</v>
      </c>
      <c r="C2" s="215" t="s">
        <v>69</v>
      </c>
      <c r="D2" s="215" t="s">
        <v>194</v>
      </c>
      <c r="F2" s="211" t="s">
        <v>70</v>
      </c>
      <c r="G2" s="211" t="s">
        <v>69</v>
      </c>
      <c r="H2" s="211" t="s">
        <v>68</v>
      </c>
    </row>
    <row r="3" spans="1:8">
      <c r="B3" s="215" t="s">
        <v>235</v>
      </c>
      <c r="C3" s="215" t="s">
        <v>63</v>
      </c>
      <c r="D3" s="216">
        <v>5200</v>
      </c>
      <c r="F3" s="211" t="s">
        <v>71</v>
      </c>
      <c r="G3" s="211" t="s">
        <v>72</v>
      </c>
      <c r="H3" s="212">
        <v>3200</v>
      </c>
    </row>
    <row r="4" spans="1:8">
      <c r="B4" s="215" t="s">
        <v>236</v>
      </c>
      <c r="C4" s="215" t="s">
        <v>63</v>
      </c>
      <c r="D4" s="216">
        <v>5200</v>
      </c>
      <c r="F4" s="211" t="s">
        <v>71</v>
      </c>
      <c r="G4" s="211" t="s">
        <v>73</v>
      </c>
      <c r="H4" s="212">
        <v>1500</v>
      </c>
    </row>
    <row r="5" spans="1:8">
      <c r="B5" s="215" t="s">
        <v>237</v>
      </c>
      <c r="C5" s="215" t="s">
        <v>63</v>
      </c>
      <c r="D5" s="216">
        <v>5200</v>
      </c>
      <c r="F5" s="211" t="s">
        <v>71</v>
      </c>
      <c r="G5" s="211" t="s">
        <v>74</v>
      </c>
      <c r="H5" s="212">
        <v>4000</v>
      </c>
    </row>
    <row r="6" spans="1:8">
      <c r="B6" s="215" t="s">
        <v>238</v>
      </c>
      <c r="C6" s="215" t="s">
        <v>63</v>
      </c>
      <c r="D6" s="216">
        <v>5200</v>
      </c>
      <c r="F6" s="211" t="s">
        <v>71</v>
      </c>
      <c r="G6" s="211" t="s">
        <v>75</v>
      </c>
      <c r="H6" s="212">
        <v>1600</v>
      </c>
    </row>
    <row r="7" spans="1:8">
      <c r="B7" s="215" t="s">
        <v>239</v>
      </c>
      <c r="C7" s="215" t="s">
        <v>63</v>
      </c>
      <c r="D7" s="216">
        <v>5200</v>
      </c>
      <c r="F7" s="211" t="s">
        <v>71</v>
      </c>
      <c r="G7" s="211" t="s">
        <v>76</v>
      </c>
      <c r="H7" s="212">
        <v>4600</v>
      </c>
    </row>
    <row r="8" spans="1:8">
      <c r="B8" s="215" t="s">
        <v>240</v>
      </c>
      <c r="C8" s="215" t="s">
        <v>63</v>
      </c>
      <c r="D8" s="216">
        <v>5200</v>
      </c>
      <c r="F8" s="211" t="s">
        <v>71</v>
      </c>
      <c r="G8" s="211" t="s">
        <v>77</v>
      </c>
      <c r="H8" s="212">
        <v>2000</v>
      </c>
    </row>
    <row r="9" spans="1:8">
      <c r="B9" s="215" t="s">
        <v>241</v>
      </c>
      <c r="C9" s="215" t="s">
        <v>63</v>
      </c>
      <c r="D9" s="216">
        <v>4900</v>
      </c>
      <c r="F9" s="211" t="s">
        <v>71</v>
      </c>
      <c r="G9" s="211" t="s">
        <v>78</v>
      </c>
      <c r="H9" s="212">
        <v>2700</v>
      </c>
    </row>
    <row r="10" spans="1:8">
      <c r="B10" s="215" t="s">
        <v>242</v>
      </c>
      <c r="C10" s="215" t="s">
        <v>63</v>
      </c>
      <c r="D10" s="216">
        <v>5200</v>
      </c>
      <c r="F10" s="211" t="s">
        <v>71</v>
      </c>
      <c r="G10" s="211" t="s">
        <v>79</v>
      </c>
      <c r="H10" s="212">
        <v>3400</v>
      </c>
    </row>
    <row r="11" spans="1:8">
      <c r="B11" s="215" t="s">
        <v>243</v>
      </c>
      <c r="C11" s="215" t="s">
        <v>63</v>
      </c>
      <c r="D11" s="216">
        <v>5000</v>
      </c>
      <c r="F11" s="211" t="s">
        <v>71</v>
      </c>
      <c r="G11" s="211" t="s">
        <v>80</v>
      </c>
      <c r="H11" s="212">
        <v>3700</v>
      </c>
    </row>
    <row r="12" spans="1:8">
      <c r="B12" s="215" t="s">
        <v>244</v>
      </c>
      <c r="C12" s="215" t="s">
        <v>63</v>
      </c>
      <c r="D12" s="216">
        <v>5200</v>
      </c>
      <c r="F12" s="211" t="s">
        <v>71</v>
      </c>
      <c r="G12" s="211" t="s">
        <v>81</v>
      </c>
      <c r="H12" s="212">
        <v>3400</v>
      </c>
    </row>
    <row r="13" spans="1:8">
      <c r="B13" s="215" t="s">
        <v>245</v>
      </c>
      <c r="C13" s="215" t="s">
        <v>63</v>
      </c>
      <c r="D13" s="216">
        <v>5200</v>
      </c>
      <c r="F13" s="211" t="s">
        <v>71</v>
      </c>
      <c r="G13" s="211" t="s">
        <v>82</v>
      </c>
      <c r="H13" s="212">
        <v>3500</v>
      </c>
    </row>
    <row r="14" spans="1:8">
      <c r="B14" s="215" t="s">
        <v>246</v>
      </c>
      <c r="C14" s="215" t="s">
        <v>63</v>
      </c>
      <c r="D14" s="216">
        <v>5200</v>
      </c>
      <c r="F14" s="211" t="s">
        <v>71</v>
      </c>
      <c r="G14" s="211" t="s">
        <v>83</v>
      </c>
      <c r="H14" s="212">
        <v>2800</v>
      </c>
    </row>
    <row r="15" spans="1:8">
      <c r="B15" s="215" t="s">
        <v>251</v>
      </c>
      <c r="C15" s="215" t="s">
        <v>63</v>
      </c>
      <c r="D15" s="216">
        <v>5200</v>
      </c>
      <c r="F15" s="211" t="s">
        <v>71</v>
      </c>
      <c r="G15" s="211" t="s">
        <v>84</v>
      </c>
      <c r="H15" s="212">
        <v>2800</v>
      </c>
    </row>
    <row r="16" spans="1:8">
      <c r="B16" s="215" t="s">
        <v>247</v>
      </c>
      <c r="C16" s="215" t="s">
        <v>63</v>
      </c>
      <c r="D16" s="216">
        <v>5200</v>
      </c>
      <c r="F16" s="211" t="s">
        <v>71</v>
      </c>
      <c r="G16" s="211" t="s">
        <v>85</v>
      </c>
      <c r="H16" s="212">
        <v>1600</v>
      </c>
    </row>
    <row r="17" spans="2:8">
      <c r="B17" s="215" t="s">
        <v>248</v>
      </c>
      <c r="C17" s="215" t="s">
        <v>63</v>
      </c>
      <c r="D17" s="216">
        <v>5200</v>
      </c>
      <c r="F17" s="211" t="s">
        <v>71</v>
      </c>
      <c r="G17" s="211" t="s">
        <v>86</v>
      </c>
      <c r="H17" s="212">
        <v>2200</v>
      </c>
    </row>
    <row r="18" spans="2:8">
      <c r="B18" s="215" t="s">
        <v>249</v>
      </c>
      <c r="C18" s="215" t="s">
        <v>63</v>
      </c>
      <c r="D18" s="216">
        <v>5200</v>
      </c>
      <c r="F18" s="211"/>
      <c r="G18" s="211"/>
      <c r="H18" s="212"/>
    </row>
    <row r="19" spans="2:8">
      <c r="B19" s="215" t="s">
        <v>250</v>
      </c>
      <c r="C19" s="215" t="s">
        <v>63</v>
      </c>
      <c r="D19" s="216">
        <v>5200</v>
      </c>
      <c r="F19" s="211" t="s">
        <v>71</v>
      </c>
      <c r="G19" s="211" t="s">
        <v>87</v>
      </c>
      <c r="H19" s="212">
        <v>1600</v>
      </c>
    </row>
    <row r="20" spans="2:8">
      <c r="B20" s="215" t="s">
        <v>235</v>
      </c>
      <c r="C20" s="215" t="s">
        <v>62</v>
      </c>
      <c r="D20" s="216">
        <v>4200</v>
      </c>
      <c r="F20" s="211" t="s">
        <v>71</v>
      </c>
      <c r="G20" s="211" t="s">
        <v>88</v>
      </c>
      <c r="H20" s="212">
        <v>700</v>
      </c>
    </row>
    <row r="21" spans="2:8">
      <c r="B21" s="215" t="s">
        <v>236</v>
      </c>
      <c r="C21" s="215" t="s">
        <v>62</v>
      </c>
      <c r="D21" s="216">
        <v>5200</v>
      </c>
      <c r="F21" s="211" t="s">
        <v>71</v>
      </c>
      <c r="G21" s="211" t="s">
        <v>89</v>
      </c>
      <c r="H21" s="212">
        <v>1200</v>
      </c>
    </row>
    <row r="22" spans="2:8">
      <c r="B22" s="215" t="s">
        <v>237</v>
      </c>
      <c r="C22" s="215" t="s">
        <v>62</v>
      </c>
      <c r="D22" s="216">
        <v>5200</v>
      </c>
      <c r="F22" s="211" t="s">
        <v>73</v>
      </c>
      <c r="G22" s="211" t="s">
        <v>72</v>
      </c>
      <c r="H22" s="212">
        <v>2000</v>
      </c>
    </row>
    <row r="23" spans="2:8">
      <c r="B23" s="215" t="s">
        <v>238</v>
      </c>
      <c r="C23" s="215" t="s">
        <v>62</v>
      </c>
      <c r="D23" s="216">
        <v>4400</v>
      </c>
      <c r="F23" s="211" t="s">
        <v>73</v>
      </c>
      <c r="G23" s="211" t="s">
        <v>74</v>
      </c>
      <c r="H23" s="212">
        <v>2900</v>
      </c>
    </row>
    <row r="24" spans="2:8">
      <c r="B24" s="215" t="s">
        <v>239</v>
      </c>
      <c r="C24" s="215" t="s">
        <v>62</v>
      </c>
      <c r="D24" s="216">
        <v>4100</v>
      </c>
      <c r="F24" s="211" t="s">
        <v>73</v>
      </c>
      <c r="G24" s="211" t="s">
        <v>71</v>
      </c>
      <c r="H24" s="212">
        <v>1500</v>
      </c>
    </row>
    <row r="25" spans="2:8">
      <c r="B25" s="215" t="s">
        <v>240</v>
      </c>
      <c r="C25" s="215" t="s">
        <v>62</v>
      </c>
      <c r="D25" s="216">
        <v>4500</v>
      </c>
      <c r="F25" s="211" t="s">
        <v>73</v>
      </c>
      <c r="G25" s="211" t="s">
        <v>75</v>
      </c>
      <c r="H25" s="212">
        <v>2200</v>
      </c>
    </row>
    <row r="26" spans="2:8">
      <c r="B26" s="215" t="s">
        <v>241</v>
      </c>
      <c r="C26" s="215" t="s">
        <v>62</v>
      </c>
      <c r="D26" s="216">
        <v>3700</v>
      </c>
      <c r="F26" s="211" t="s">
        <v>73</v>
      </c>
      <c r="G26" s="211" t="s">
        <v>76</v>
      </c>
      <c r="H26" s="212">
        <v>3500</v>
      </c>
    </row>
    <row r="27" spans="2:8">
      <c r="B27" s="215" t="s">
        <v>242</v>
      </c>
      <c r="C27" s="215" t="s">
        <v>62</v>
      </c>
      <c r="D27" s="216">
        <v>4700</v>
      </c>
      <c r="F27" s="211" t="s">
        <v>73</v>
      </c>
      <c r="G27" s="211" t="s">
        <v>77</v>
      </c>
      <c r="H27" s="212">
        <v>800</v>
      </c>
    </row>
    <row r="28" spans="2:8">
      <c r="B28" s="215" t="s">
        <v>243</v>
      </c>
      <c r="C28" s="215" t="s">
        <v>62</v>
      </c>
      <c r="D28" s="216">
        <v>3800</v>
      </c>
      <c r="F28" s="211" t="s">
        <v>73</v>
      </c>
      <c r="G28" s="211" t="s">
        <v>78</v>
      </c>
      <c r="H28" s="212">
        <v>1400</v>
      </c>
    </row>
    <row r="29" spans="2:8">
      <c r="B29" s="215" t="s">
        <v>244</v>
      </c>
      <c r="C29" s="215" t="s">
        <v>62</v>
      </c>
      <c r="D29" s="216">
        <v>4000</v>
      </c>
      <c r="F29" s="211" t="s">
        <v>73</v>
      </c>
      <c r="G29" s="211" t="s">
        <v>79</v>
      </c>
      <c r="H29" s="212">
        <v>2300</v>
      </c>
    </row>
    <row r="30" spans="2:8">
      <c r="B30" s="215" t="s">
        <v>245</v>
      </c>
      <c r="C30" s="215" t="s">
        <v>62</v>
      </c>
      <c r="D30" s="216">
        <v>4900</v>
      </c>
      <c r="F30" s="211" t="s">
        <v>73</v>
      </c>
      <c r="G30" s="211" t="s">
        <v>80</v>
      </c>
      <c r="H30" s="212">
        <v>2500</v>
      </c>
    </row>
    <row r="31" spans="2:8">
      <c r="B31" s="215" t="s">
        <v>246</v>
      </c>
      <c r="C31" s="215" t="s">
        <v>62</v>
      </c>
      <c r="D31" s="216">
        <v>4900</v>
      </c>
      <c r="F31" s="211" t="s">
        <v>73</v>
      </c>
      <c r="G31" s="211" t="s">
        <v>81</v>
      </c>
      <c r="H31" s="212">
        <v>2200</v>
      </c>
    </row>
    <row r="32" spans="2:8">
      <c r="B32" s="215" t="s">
        <v>251</v>
      </c>
      <c r="C32" s="215" t="s">
        <v>62</v>
      </c>
      <c r="D32" s="216">
        <v>4600</v>
      </c>
      <c r="F32" s="211" t="s">
        <v>73</v>
      </c>
      <c r="G32" s="211" t="s">
        <v>82</v>
      </c>
      <c r="H32" s="212">
        <v>2400</v>
      </c>
    </row>
    <row r="33" spans="2:8">
      <c r="B33" s="215" t="s">
        <v>247</v>
      </c>
      <c r="C33" s="215" t="s">
        <v>62</v>
      </c>
      <c r="D33" s="216">
        <v>5200</v>
      </c>
      <c r="F33" s="211" t="s">
        <v>73</v>
      </c>
      <c r="G33" s="211" t="s">
        <v>83</v>
      </c>
      <c r="H33" s="212">
        <v>1600</v>
      </c>
    </row>
    <row r="34" spans="2:8">
      <c r="B34" s="215" t="s">
        <v>248</v>
      </c>
      <c r="C34" s="215" t="s">
        <v>62</v>
      </c>
      <c r="D34" s="216">
        <v>5200</v>
      </c>
      <c r="F34" s="211"/>
      <c r="G34" s="211"/>
      <c r="H34" s="212"/>
    </row>
    <row r="35" spans="2:8">
      <c r="B35" s="215" t="s">
        <v>249</v>
      </c>
      <c r="C35" s="215" t="s">
        <v>62</v>
      </c>
      <c r="D35" s="216">
        <v>5200</v>
      </c>
      <c r="F35" s="211" t="s">
        <v>73</v>
      </c>
      <c r="G35" s="211" t="s">
        <v>84</v>
      </c>
      <c r="H35" s="212">
        <v>1600</v>
      </c>
    </row>
    <row r="36" spans="2:8">
      <c r="B36" s="215" t="s">
        <v>250</v>
      </c>
      <c r="C36" s="215" t="s">
        <v>62</v>
      </c>
      <c r="D36" s="216">
        <v>5200</v>
      </c>
      <c r="F36" s="211" t="s">
        <v>73</v>
      </c>
      <c r="G36" s="211" t="s">
        <v>85</v>
      </c>
      <c r="H36" s="212">
        <v>700</v>
      </c>
    </row>
    <row r="37" spans="2:8">
      <c r="B37" s="215" t="s">
        <v>235</v>
      </c>
      <c r="C37" s="215" t="s">
        <v>64</v>
      </c>
      <c r="D37" s="216">
        <v>5200</v>
      </c>
      <c r="F37" s="211" t="s">
        <v>73</v>
      </c>
      <c r="G37" s="211" t="s">
        <v>86</v>
      </c>
      <c r="H37" s="212">
        <v>800</v>
      </c>
    </row>
    <row r="38" spans="2:8">
      <c r="B38" s="215" t="s">
        <v>236</v>
      </c>
      <c r="C38" s="215" t="s">
        <v>64</v>
      </c>
      <c r="D38" s="216">
        <v>5200</v>
      </c>
      <c r="F38" s="211" t="s">
        <v>73</v>
      </c>
      <c r="G38" s="211" t="s">
        <v>87</v>
      </c>
      <c r="H38" s="212">
        <v>300</v>
      </c>
    </row>
    <row r="39" spans="2:8">
      <c r="B39" s="215" t="s">
        <v>237</v>
      </c>
      <c r="C39" s="215" t="s">
        <v>64</v>
      </c>
      <c r="D39" s="216">
        <v>5200</v>
      </c>
      <c r="F39" s="211" t="s">
        <v>73</v>
      </c>
      <c r="G39" s="211" t="s">
        <v>88</v>
      </c>
      <c r="H39" s="212">
        <v>1000</v>
      </c>
    </row>
    <row r="40" spans="2:8">
      <c r="B40" s="215" t="s">
        <v>238</v>
      </c>
      <c r="C40" s="215" t="s">
        <v>64</v>
      </c>
      <c r="D40" s="216">
        <v>5200</v>
      </c>
      <c r="F40" s="211" t="s">
        <v>73</v>
      </c>
      <c r="G40" s="211" t="s">
        <v>89</v>
      </c>
      <c r="H40" s="212">
        <v>1800</v>
      </c>
    </row>
    <row r="41" spans="2:8">
      <c r="B41" s="215" t="s">
        <v>239</v>
      </c>
      <c r="C41" s="215" t="s">
        <v>64</v>
      </c>
      <c r="D41" s="216">
        <v>5200</v>
      </c>
      <c r="F41" s="211" t="s">
        <v>75</v>
      </c>
      <c r="G41" s="211" t="s">
        <v>72</v>
      </c>
      <c r="H41" s="212">
        <v>3900</v>
      </c>
    </row>
    <row r="42" spans="2:8">
      <c r="B42" s="215" t="s">
        <v>240</v>
      </c>
      <c r="C42" s="215" t="s">
        <v>64</v>
      </c>
      <c r="D42" s="216">
        <v>5200</v>
      </c>
      <c r="F42" s="211" t="s">
        <v>75</v>
      </c>
      <c r="G42" s="211" t="s">
        <v>73</v>
      </c>
      <c r="H42" s="212">
        <v>2200</v>
      </c>
    </row>
    <row r="43" spans="2:8">
      <c r="B43" s="215" t="s">
        <v>241</v>
      </c>
      <c r="C43" s="215" t="s">
        <v>64</v>
      </c>
      <c r="D43" s="216">
        <v>5200</v>
      </c>
      <c r="F43" s="211" t="s">
        <v>75</v>
      </c>
      <c r="G43" s="211" t="s">
        <v>74</v>
      </c>
      <c r="H43" s="212">
        <v>4600</v>
      </c>
    </row>
    <row r="44" spans="2:8">
      <c r="B44" s="215" t="s">
        <v>242</v>
      </c>
      <c r="C44" s="215" t="s">
        <v>64</v>
      </c>
      <c r="D44" s="216">
        <v>5200</v>
      </c>
      <c r="F44" s="211" t="s">
        <v>75</v>
      </c>
      <c r="G44" s="211" t="s">
        <v>71</v>
      </c>
      <c r="H44" s="212">
        <v>1600</v>
      </c>
    </row>
    <row r="45" spans="2:8">
      <c r="B45" s="215" t="s">
        <v>243</v>
      </c>
      <c r="C45" s="215" t="s">
        <v>64</v>
      </c>
      <c r="D45" s="216">
        <v>5200</v>
      </c>
      <c r="F45" s="211" t="s">
        <v>75</v>
      </c>
      <c r="G45" s="211" t="s">
        <v>76</v>
      </c>
      <c r="H45" s="212">
        <v>5200</v>
      </c>
    </row>
    <row r="46" spans="2:8">
      <c r="B46" s="215" t="s">
        <v>244</v>
      </c>
      <c r="C46" s="215" t="s">
        <v>64</v>
      </c>
      <c r="D46" s="216">
        <v>5200</v>
      </c>
      <c r="F46" s="211" t="s">
        <v>75</v>
      </c>
      <c r="G46" s="211" t="s">
        <v>77</v>
      </c>
      <c r="H46" s="212">
        <v>2700</v>
      </c>
    </row>
    <row r="47" spans="2:8">
      <c r="B47" s="215" t="s">
        <v>245</v>
      </c>
      <c r="C47" s="215" t="s">
        <v>64</v>
      </c>
      <c r="D47" s="216">
        <v>5200</v>
      </c>
      <c r="F47" s="211" t="s">
        <v>75</v>
      </c>
      <c r="G47" s="211" t="s">
        <v>78</v>
      </c>
      <c r="H47" s="212">
        <v>3300</v>
      </c>
    </row>
    <row r="48" spans="2:8">
      <c r="B48" s="215" t="s">
        <v>246</v>
      </c>
      <c r="C48" s="215" t="s">
        <v>64</v>
      </c>
      <c r="D48" s="216">
        <v>5200</v>
      </c>
      <c r="F48" s="211" t="s">
        <v>75</v>
      </c>
      <c r="G48" s="211" t="s">
        <v>79</v>
      </c>
      <c r="H48" s="212">
        <v>4100</v>
      </c>
    </row>
    <row r="49" spans="2:8">
      <c r="B49" s="215" t="s">
        <v>251</v>
      </c>
      <c r="C49" s="215" t="s">
        <v>64</v>
      </c>
      <c r="D49" s="216">
        <v>5200</v>
      </c>
      <c r="F49" s="211" t="s">
        <v>75</v>
      </c>
      <c r="G49" s="211" t="s">
        <v>80</v>
      </c>
      <c r="H49" s="212">
        <v>4300</v>
      </c>
    </row>
    <row r="50" spans="2:8">
      <c r="B50" s="215" t="s">
        <v>247</v>
      </c>
      <c r="C50" s="215" t="s">
        <v>64</v>
      </c>
      <c r="D50" s="216">
        <v>5200</v>
      </c>
      <c r="F50" s="211"/>
      <c r="G50" s="211"/>
      <c r="H50" s="212"/>
    </row>
    <row r="51" spans="2:8">
      <c r="B51" s="215" t="s">
        <v>248</v>
      </c>
      <c r="C51" s="215" t="s">
        <v>64</v>
      </c>
      <c r="D51" s="216">
        <v>5200</v>
      </c>
      <c r="F51" s="211" t="s">
        <v>75</v>
      </c>
      <c r="G51" s="211" t="s">
        <v>81</v>
      </c>
      <c r="H51" s="212">
        <v>4100</v>
      </c>
    </row>
    <row r="52" spans="2:8">
      <c r="B52" s="215" t="s">
        <v>249</v>
      </c>
      <c r="C52" s="215" t="s">
        <v>64</v>
      </c>
      <c r="D52" s="216">
        <v>5200</v>
      </c>
      <c r="F52" s="211" t="s">
        <v>75</v>
      </c>
      <c r="G52" s="211" t="s">
        <v>82</v>
      </c>
      <c r="H52" s="212">
        <v>4200</v>
      </c>
    </row>
    <row r="53" spans="2:8">
      <c r="B53" s="215" t="s">
        <v>250</v>
      </c>
      <c r="C53" s="215" t="s">
        <v>64</v>
      </c>
      <c r="D53" s="216">
        <v>5200</v>
      </c>
      <c r="F53" s="211" t="s">
        <v>75</v>
      </c>
      <c r="G53" s="211" t="s">
        <v>83</v>
      </c>
      <c r="H53" s="212">
        <v>3500</v>
      </c>
    </row>
    <row r="54" spans="2:8">
      <c r="B54" s="215" t="s">
        <v>235</v>
      </c>
      <c r="C54" s="215" t="s">
        <v>65</v>
      </c>
      <c r="D54" s="216">
        <v>3800</v>
      </c>
      <c r="F54" s="211" t="s">
        <v>75</v>
      </c>
      <c r="G54" s="211" t="s">
        <v>84</v>
      </c>
      <c r="H54" s="212">
        <v>3500</v>
      </c>
    </row>
    <row r="55" spans="2:8">
      <c r="B55" s="215" t="s">
        <v>236</v>
      </c>
      <c r="C55" s="215" t="s">
        <v>65</v>
      </c>
      <c r="D55" s="216">
        <v>5200</v>
      </c>
      <c r="F55" s="211" t="s">
        <v>75</v>
      </c>
      <c r="G55" s="211" t="s">
        <v>85</v>
      </c>
      <c r="H55" s="212">
        <v>2300</v>
      </c>
    </row>
    <row r="56" spans="2:8">
      <c r="B56" s="215" t="s">
        <v>237</v>
      </c>
      <c r="C56" s="215" t="s">
        <v>65</v>
      </c>
      <c r="D56" s="216">
        <v>5200</v>
      </c>
      <c r="F56" s="211" t="s">
        <v>75</v>
      </c>
      <c r="G56" s="211" t="s">
        <v>86</v>
      </c>
      <c r="H56" s="212">
        <v>2800</v>
      </c>
    </row>
    <row r="57" spans="2:8">
      <c r="B57" s="215" t="s">
        <v>238</v>
      </c>
      <c r="C57" s="215" t="s">
        <v>65</v>
      </c>
      <c r="D57" s="216">
        <v>4000</v>
      </c>
      <c r="F57" s="211" t="s">
        <v>75</v>
      </c>
      <c r="G57" s="211" t="s">
        <v>87</v>
      </c>
      <c r="H57" s="212">
        <v>2300</v>
      </c>
    </row>
    <row r="58" spans="2:8">
      <c r="B58" s="215" t="s">
        <v>239</v>
      </c>
      <c r="C58" s="215" t="s">
        <v>65</v>
      </c>
      <c r="D58" s="216">
        <v>3700</v>
      </c>
      <c r="F58" s="211" t="s">
        <v>75</v>
      </c>
      <c r="G58" s="211" t="s">
        <v>88</v>
      </c>
      <c r="H58" s="212">
        <v>1400</v>
      </c>
    </row>
    <row r="59" spans="2:8">
      <c r="B59" s="215" t="s">
        <v>240</v>
      </c>
      <c r="C59" s="215" t="s">
        <v>65</v>
      </c>
      <c r="D59" s="216">
        <v>4200</v>
      </c>
      <c r="F59" s="211" t="s">
        <v>75</v>
      </c>
      <c r="G59" s="211" t="s">
        <v>89</v>
      </c>
      <c r="H59" s="212">
        <v>700</v>
      </c>
    </row>
    <row r="60" spans="2:8">
      <c r="B60" s="215" t="s">
        <v>241</v>
      </c>
      <c r="C60" s="215" t="s">
        <v>65</v>
      </c>
      <c r="D60" s="216">
        <v>3300</v>
      </c>
      <c r="F60" s="211" t="s">
        <v>85</v>
      </c>
      <c r="G60" s="211" t="s">
        <v>72</v>
      </c>
      <c r="H60" s="212">
        <v>1600</v>
      </c>
    </row>
    <row r="61" spans="2:8">
      <c r="B61" s="215" t="s">
        <v>242</v>
      </c>
      <c r="C61" s="215" t="s">
        <v>65</v>
      </c>
      <c r="D61" s="216">
        <v>4400</v>
      </c>
      <c r="F61" s="211" t="s">
        <v>85</v>
      </c>
      <c r="G61" s="211" t="s">
        <v>73</v>
      </c>
      <c r="H61" s="212">
        <v>700</v>
      </c>
    </row>
    <row r="62" spans="2:8">
      <c r="B62" s="215" t="s">
        <v>243</v>
      </c>
      <c r="C62" s="215" t="s">
        <v>65</v>
      </c>
      <c r="D62" s="216">
        <v>3400</v>
      </c>
      <c r="F62" s="211" t="s">
        <v>85</v>
      </c>
      <c r="G62" s="211" t="s">
        <v>74</v>
      </c>
      <c r="H62" s="212">
        <v>2500</v>
      </c>
    </row>
    <row r="63" spans="2:8">
      <c r="B63" s="215" t="s">
        <v>244</v>
      </c>
      <c r="C63" s="215" t="s">
        <v>65</v>
      </c>
      <c r="D63" s="216">
        <v>3600</v>
      </c>
      <c r="F63" s="211" t="s">
        <v>85</v>
      </c>
      <c r="G63" s="211" t="s">
        <v>71</v>
      </c>
      <c r="H63" s="212">
        <v>1600</v>
      </c>
    </row>
    <row r="64" spans="2:8">
      <c r="B64" s="215" t="s">
        <v>245</v>
      </c>
      <c r="C64" s="215" t="s">
        <v>65</v>
      </c>
      <c r="D64" s="216">
        <v>4500</v>
      </c>
      <c r="F64" s="211" t="s">
        <v>85</v>
      </c>
      <c r="G64" s="211" t="s">
        <v>75</v>
      </c>
      <c r="H64" s="212">
        <v>2300</v>
      </c>
    </row>
    <row r="65" spans="2:8">
      <c r="B65" s="215" t="s">
        <v>246</v>
      </c>
      <c r="C65" s="215" t="s">
        <v>65</v>
      </c>
      <c r="D65" s="216">
        <v>4600</v>
      </c>
      <c r="F65" s="211" t="s">
        <v>85</v>
      </c>
      <c r="G65" s="211" t="s">
        <v>76</v>
      </c>
      <c r="H65" s="212">
        <v>3000</v>
      </c>
    </row>
    <row r="66" spans="2:8">
      <c r="B66" s="215" t="s">
        <v>251</v>
      </c>
      <c r="C66" s="215" t="s">
        <v>65</v>
      </c>
      <c r="D66" s="216">
        <v>4200</v>
      </c>
      <c r="F66" s="211"/>
      <c r="G66" s="211"/>
      <c r="H66" s="212"/>
    </row>
    <row r="67" spans="2:8">
      <c r="B67" s="215" t="s">
        <v>247</v>
      </c>
      <c r="C67" s="215" t="s">
        <v>65</v>
      </c>
      <c r="D67" s="216">
        <v>5200</v>
      </c>
      <c r="F67" s="211" t="s">
        <v>85</v>
      </c>
      <c r="G67" s="211" t="s">
        <v>77</v>
      </c>
      <c r="H67" s="212">
        <v>500</v>
      </c>
    </row>
    <row r="68" spans="2:8">
      <c r="B68" s="215" t="s">
        <v>248</v>
      </c>
      <c r="C68" s="215" t="s">
        <v>65</v>
      </c>
      <c r="D68" s="216">
        <v>5200</v>
      </c>
      <c r="F68" s="211" t="s">
        <v>85</v>
      </c>
      <c r="G68" s="211" t="s">
        <v>78</v>
      </c>
      <c r="H68" s="212">
        <v>1000</v>
      </c>
    </row>
    <row r="69" spans="2:8">
      <c r="B69" s="215" t="s">
        <v>249</v>
      </c>
      <c r="C69" s="215" t="s">
        <v>65</v>
      </c>
      <c r="D69" s="216">
        <v>5200</v>
      </c>
      <c r="F69" s="211" t="s">
        <v>85</v>
      </c>
      <c r="G69" s="211" t="s">
        <v>79</v>
      </c>
      <c r="H69" s="212">
        <v>1900</v>
      </c>
    </row>
    <row r="70" spans="2:8">
      <c r="B70" s="215" t="s">
        <v>250</v>
      </c>
      <c r="C70" s="215" t="s">
        <v>65</v>
      </c>
      <c r="D70" s="216">
        <v>5200</v>
      </c>
      <c r="F70" s="211" t="s">
        <v>85</v>
      </c>
      <c r="G70" s="211" t="s">
        <v>80</v>
      </c>
      <c r="H70" s="212">
        <v>2100</v>
      </c>
    </row>
    <row r="71" spans="2:8">
      <c r="B71" s="215" t="s">
        <v>235</v>
      </c>
      <c r="C71" s="215" t="s">
        <v>66</v>
      </c>
      <c r="D71" s="216">
        <v>4800</v>
      </c>
      <c r="F71" s="211" t="s">
        <v>85</v>
      </c>
      <c r="G71" s="211" t="s">
        <v>81</v>
      </c>
      <c r="H71" s="212">
        <v>1800</v>
      </c>
    </row>
    <row r="72" spans="2:8">
      <c r="B72" s="215" t="s">
        <v>236</v>
      </c>
      <c r="C72" s="215" t="s">
        <v>66</v>
      </c>
      <c r="D72" s="216">
        <v>5200</v>
      </c>
      <c r="F72" s="211" t="s">
        <v>85</v>
      </c>
      <c r="G72" s="211" t="s">
        <v>82</v>
      </c>
      <c r="H72" s="212">
        <v>2000</v>
      </c>
    </row>
    <row r="73" spans="2:8">
      <c r="B73" s="215" t="s">
        <v>237</v>
      </c>
      <c r="C73" s="215" t="s">
        <v>66</v>
      </c>
      <c r="D73" s="216">
        <v>5200</v>
      </c>
      <c r="F73" s="211" t="s">
        <v>85</v>
      </c>
      <c r="G73" s="211" t="s">
        <v>83</v>
      </c>
      <c r="H73" s="212">
        <v>1200</v>
      </c>
    </row>
    <row r="74" spans="2:8">
      <c r="B74" s="215" t="s">
        <v>238</v>
      </c>
      <c r="C74" s="215" t="s">
        <v>66</v>
      </c>
      <c r="D74" s="216">
        <v>5100</v>
      </c>
      <c r="F74" s="211" t="s">
        <v>85</v>
      </c>
      <c r="G74" s="211" t="s">
        <v>84</v>
      </c>
      <c r="H74" s="212">
        <v>1300</v>
      </c>
    </row>
    <row r="75" spans="2:8">
      <c r="B75" s="215" t="s">
        <v>239</v>
      </c>
      <c r="C75" s="215" t="s">
        <v>66</v>
      </c>
      <c r="D75" s="216">
        <v>4800</v>
      </c>
      <c r="F75" s="211" t="s">
        <v>85</v>
      </c>
      <c r="G75" s="211" t="s">
        <v>86</v>
      </c>
      <c r="H75" s="212">
        <v>600</v>
      </c>
    </row>
    <row r="76" spans="2:8">
      <c r="B76" s="215" t="s">
        <v>240</v>
      </c>
      <c r="C76" s="215" t="s">
        <v>66</v>
      </c>
      <c r="D76" s="216">
        <v>5100</v>
      </c>
      <c r="F76" s="211" t="s">
        <v>85</v>
      </c>
      <c r="G76" s="211" t="s">
        <v>87</v>
      </c>
      <c r="H76" s="212">
        <v>500</v>
      </c>
    </row>
    <row r="77" spans="2:8">
      <c r="B77" s="215" t="s">
        <v>241</v>
      </c>
      <c r="C77" s="215" t="s">
        <v>66</v>
      </c>
      <c r="D77" s="216">
        <v>4300</v>
      </c>
      <c r="F77" s="211" t="s">
        <v>85</v>
      </c>
      <c r="G77" s="211" t="s">
        <v>88</v>
      </c>
      <c r="H77" s="212">
        <v>1000</v>
      </c>
    </row>
    <row r="78" spans="2:8">
      <c r="B78" s="215" t="s">
        <v>242</v>
      </c>
      <c r="C78" s="215" t="s">
        <v>66</v>
      </c>
      <c r="D78" s="216">
        <v>5200</v>
      </c>
      <c r="F78" s="211" t="s">
        <v>85</v>
      </c>
      <c r="G78" s="211" t="s">
        <v>89</v>
      </c>
      <c r="H78" s="212">
        <v>1900</v>
      </c>
    </row>
    <row r="79" spans="2:8">
      <c r="B79" s="215" t="s">
        <v>243</v>
      </c>
      <c r="C79" s="215" t="s">
        <v>66</v>
      </c>
      <c r="D79" s="216">
        <v>4400</v>
      </c>
      <c r="F79" s="211" t="s">
        <v>88</v>
      </c>
      <c r="G79" s="211" t="s">
        <v>72</v>
      </c>
      <c r="H79" s="212">
        <v>2600</v>
      </c>
    </row>
    <row r="80" spans="2:8">
      <c r="B80" s="215" t="s">
        <v>244</v>
      </c>
      <c r="C80" s="215" t="s">
        <v>66</v>
      </c>
      <c r="D80" s="216">
        <v>4600</v>
      </c>
      <c r="F80" s="211" t="s">
        <v>88</v>
      </c>
      <c r="G80" s="211" t="s">
        <v>73</v>
      </c>
      <c r="H80" s="212">
        <v>1000</v>
      </c>
    </row>
    <row r="81" spans="2:8">
      <c r="B81" s="215" t="s">
        <v>245</v>
      </c>
      <c r="C81" s="215" t="s">
        <v>66</v>
      </c>
      <c r="D81" s="216">
        <v>5200</v>
      </c>
      <c r="F81" s="211" t="s">
        <v>88</v>
      </c>
      <c r="G81" s="211" t="s">
        <v>74</v>
      </c>
      <c r="H81" s="212">
        <v>3300</v>
      </c>
    </row>
    <row r="82" spans="2:8">
      <c r="B82" s="215" t="s">
        <v>246</v>
      </c>
      <c r="C82" s="215" t="s">
        <v>66</v>
      </c>
      <c r="D82" s="216">
        <v>5200</v>
      </c>
      <c r="F82" s="211"/>
      <c r="G82" s="211"/>
      <c r="H82" s="212"/>
    </row>
    <row r="83" spans="2:8">
      <c r="B83" s="215" t="s">
        <v>251</v>
      </c>
      <c r="C83" s="215" t="s">
        <v>66</v>
      </c>
      <c r="D83" s="216">
        <v>5200</v>
      </c>
      <c r="F83" s="211" t="s">
        <v>88</v>
      </c>
      <c r="G83" s="211" t="s">
        <v>71</v>
      </c>
      <c r="H83" s="212">
        <v>700</v>
      </c>
    </row>
    <row r="84" spans="2:8">
      <c r="B84" s="215" t="s">
        <v>247</v>
      </c>
      <c r="C84" s="215" t="s">
        <v>66</v>
      </c>
      <c r="D84" s="216">
        <v>5200</v>
      </c>
      <c r="F84" s="211" t="s">
        <v>88</v>
      </c>
      <c r="G84" s="211" t="s">
        <v>75</v>
      </c>
      <c r="H84" s="212">
        <v>1400</v>
      </c>
    </row>
    <row r="85" spans="2:8">
      <c r="B85" s="215" t="s">
        <v>248</v>
      </c>
      <c r="C85" s="215" t="s">
        <v>66</v>
      </c>
      <c r="D85" s="216">
        <v>5200</v>
      </c>
      <c r="F85" s="211" t="s">
        <v>88</v>
      </c>
      <c r="G85" s="211" t="s">
        <v>76</v>
      </c>
      <c r="H85" s="212">
        <v>3900</v>
      </c>
    </row>
    <row r="86" spans="2:8">
      <c r="B86" s="215" t="s">
        <v>249</v>
      </c>
      <c r="C86" s="215" t="s">
        <v>66</v>
      </c>
      <c r="D86" s="216">
        <v>5200</v>
      </c>
      <c r="F86" s="211" t="s">
        <v>88</v>
      </c>
      <c r="G86" s="211" t="s">
        <v>77</v>
      </c>
      <c r="H86" s="212">
        <v>1400</v>
      </c>
    </row>
    <row r="87" spans="2:8">
      <c r="B87" s="215" t="s">
        <v>250</v>
      </c>
      <c r="C87" s="215" t="s">
        <v>66</v>
      </c>
      <c r="D87" s="216">
        <v>5200</v>
      </c>
      <c r="F87" s="211" t="s">
        <v>88</v>
      </c>
      <c r="G87" s="211" t="s">
        <v>78</v>
      </c>
      <c r="H87" s="212">
        <v>2000</v>
      </c>
    </row>
    <row r="88" spans="2:8">
      <c r="B88" s="215" t="s">
        <v>235</v>
      </c>
      <c r="C88" s="215" t="s">
        <v>66</v>
      </c>
      <c r="D88" s="216">
        <v>5200</v>
      </c>
      <c r="F88" s="211" t="s">
        <v>88</v>
      </c>
      <c r="G88" s="211" t="s">
        <v>79</v>
      </c>
      <c r="H88" s="212">
        <v>2800</v>
      </c>
    </row>
    <row r="89" spans="2:8">
      <c r="B89" s="215" t="s">
        <v>236</v>
      </c>
      <c r="C89" s="215" t="s">
        <v>67</v>
      </c>
      <c r="D89" s="216">
        <v>5200</v>
      </c>
      <c r="F89" s="211" t="s">
        <v>88</v>
      </c>
      <c r="G89" s="211" t="s">
        <v>80</v>
      </c>
      <c r="H89" s="212">
        <v>3000</v>
      </c>
    </row>
    <row r="90" spans="2:8">
      <c r="B90" s="215" t="s">
        <v>237</v>
      </c>
      <c r="C90" s="215" t="s">
        <v>67</v>
      </c>
      <c r="D90" s="216">
        <v>5200</v>
      </c>
      <c r="F90" s="211" t="s">
        <v>88</v>
      </c>
      <c r="G90" s="211" t="s">
        <v>81</v>
      </c>
      <c r="H90" s="212">
        <v>2800</v>
      </c>
    </row>
    <row r="91" spans="2:8">
      <c r="B91" s="215" t="s">
        <v>238</v>
      </c>
      <c r="C91" s="215" t="s">
        <v>67</v>
      </c>
      <c r="D91" s="216">
        <v>5200</v>
      </c>
      <c r="F91" s="211" t="s">
        <v>88</v>
      </c>
      <c r="G91" s="211" t="s">
        <v>82</v>
      </c>
      <c r="H91" s="212">
        <v>3000</v>
      </c>
    </row>
    <row r="92" spans="2:8">
      <c r="B92" s="215" t="s">
        <v>239</v>
      </c>
      <c r="C92" s="215" t="s">
        <v>67</v>
      </c>
      <c r="D92" s="216">
        <v>5200</v>
      </c>
      <c r="F92" s="211" t="s">
        <v>88</v>
      </c>
      <c r="G92" s="211" t="s">
        <v>83</v>
      </c>
      <c r="H92" s="212">
        <v>2200</v>
      </c>
    </row>
    <row r="93" spans="2:8">
      <c r="B93" s="215" t="s">
        <v>240</v>
      </c>
      <c r="C93" s="215" t="s">
        <v>67</v>
      </c>
      <c r="D93" s="216">
        <v>5200</v>
      </c>
      <c r="F93" s="211" t="s">
        <v>88</v>
      </c>
      <c r="G93" s="211" t="s">
        <v>84</v>
      </c>
      <c r="H93" s="212">
        <v>2200</v>
      </c>
    </row>
    <row r="94" spans="2:8">
      <c r="B94" s="215" t="s">
        <v>241</v>
      </c>
      <c r="C94" s="215" t="s">
        <v>67</v>
      </c>
      <c r="D94" s="216">
        <v>5200</v>
      </c>
      <c r="F94" s="211" t="s">
        <v>88</v>
      </c>
      <c r="G94" s="211" t="s">
        <v>85</v>
      </c>
      <c r="H94" s="212">
        <v>1000</v>
      </c>
    </row>
    <row r="95" spans="2:8">
      <c r="B95" s="215" t="s">
        <v>242</v>
      </c>
      <c r="C95" s="215" t="s">
        <v>67</v>
      </c>
      <c r="D95" s="216">
        <v>5200</v>
      </c>
      <c r="F95" s="211" t="s">
        <v>88</v>
      </c>
      <c r="G95" s="211" t="s">
        <v>86</v>
      </c>
      <c r="H95" s="212">
        <v>1500</v>
      </c>
    </row>
    <row r="96" spans="2:8">
      <c r="B96" s="215" t="s">
        <v>243</v>
      </c>
      <c r="C96" s="215" t="s">
        <v>67</v>
      </c>
      <c r="D96" s="216">
        <v>5200</v>
      </c>
      <c r="F96" s="211" t="s">
        <v>88</v>
      </c>
      <c r="G96" s="211" t="s">
        <v>87</v>
      </c>
      <c r="H96" s="212">
        <v>1000</v>
      </c>
    </row>
    <row r="97" spans="1:8">
      <c r="B97" s="215" t="s">
        <v>244</v>
      </c>
      <c r="C97" s="215" t="s">
        <v>67</v>
      </c>
      <c r="D97" s="216">
        <v>5200</v>
      </c>
      <c r="F97" s="211" t="s">
        <v>88</v>
      </c>
      <c r="G97" s="211" t="s">
        <v>89</v>
      </c>
      <c r="H97" s="212">
        <v>900</v>
      </c>
    </row>
    <row r="98" spans="1:8">
      <c r="A98" s="315"/>
      <c r="B98" s="316" t="s">
        <v>245</v>
      </c>
      <c r="C98" s="215" t="s">
        <v>67</v>
      </c>
      <c r="D98" s="317">
        <v>5200</v>
      </c>
    </row>
    <row r="99" spans="1:8">
      <c r="B99" s="215" t="s">
        <v>246</v>
      </c>
      <c r="C99" s="215" t="s">
        <v>67</v>
      </c>
      <c r="D99" s="216">
        <v>5200</v>
      </c>
    </row>
    <row r="100" spans="1:8">
      <c r="B100" s="215" t="s">
        <v>251</v>
      </c>
      <c r="C100" s="215" t="s">
        <v>67</v>
      </c>
      <c r="D100" s="216">
        <v>5200</v>
      </c>
    </row>
    <row r="101" spans="1:8">
      <c r="B101" s="215" t="s">
        <v>247</v>
      </c>
      <c r="C101" s="215" t="s">
        <v>67</v>
      </c>
      <c r="D101" s="216">
        <v>5200</v>
      </c>
    </row>
    <row r="102" spans="1:8">
      <c r="B102" s="215" t="s">
        <v>248</v>
      </c>
      <c r="C102" s="215" t="s">
        <v>67</v>
      </c>
      <c r="D102" s="216">
        <v>5200</v>
      </c>
    </row>
    <row r="103" spans="1:8">
      <c r="B103" s="215" t="s">
        <v>249</v>
      </c>
      <c r="C103" s="215" t="s">
        <v>67</v>
      </c>
      <c r="D103" s="216">
        <v>5200</v>
      </c>
    </row>
    <row r="104" spans="1:8">
      <c r="B104" s="215" t="s">
        <v>250</v>
      </c>
      <c r="C104" s="215" t="s">
        <v>67</v>
      </c>
      <c r="D104" s="216">
        <v>5200</v>
      </c>
    </row>
  </sheetData>
  <sheetProtection algorithmName="SHA-512" hashValue="XQVSsNh8W5xIa+l+VNDUivXaMF69gxuGZu0H4Rt1C2Wp0SXa8c8i2yclxjWww51LcsshN40o49p/kYfOw+We9w==" saltValue="8Su/N6Jh0rSr33Ku6t+voA==" spinCount="100000" sheet="1" selectLockedCells="1"/>
  <phoneticPr fontId="3"/>
  <pageMargins left="0.23622047244094491" right="0.23622047244094491" top="0.35433070866141736" bottom="0.15748031496062992" header="0.31496062992125984" footer="0.31496062992125984"/>
  <pageSetup paperSize="9" scale="105" fitToHeight="0" orientation="portrait" r:id="rId1"/>
  <rowBreaks count="1" manualBreakCount="1">
    <brk id="5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6B37-19DC-4F32-9747-F8FCD20D5136}">
  <dimension ref="A1"/>
  <sheetViews>
    <sheetView zoomScale="85" zoomScaleNormal="85" workbookViewId="0">
      <selection activeCell="I26" sqref="I26"/>
    </sheetView>
  </sheetViews>
  <sheetFormatPr defaultRowHeight="18"/>
  <sheetData/>
  <sheetProtection algorithmName="SHA-512" hashValue="qgQzKWXxFL2bdplc0+K3h+QYaj7Q7RyzXQxZVEyZFr4DDyiR3J+qLe4PV2leun+aGPxEATx/CWRfYVOGoCjJBw==" saltValue="hQBivECUqq0k3QU0FC/aow==" spinCount="100000" sheet="1" objects="1" scenarios="1"/>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FABA-C910-48DF-9707-11CA7CB0039E}">
  <dimension ref="A1:N3"/>
  <sheetViews>
    <sheetView view="pageBreakPreview" zoomScale="85" zoomScaleNormal="70" zoomScaleSheetLayoutView="85" workbookViewId="0">
      <selection activeCell="K17" sqref="K17"/>
    </sheetView>
  </sheetViews>
  <sheetFormatPr defaultColWidth="9" defaultRowHeight="19"/>
  <cols>
    <col min="1" max="1" width="9" style="24"/>
    <col min="2" max="2" width="12" style="24" customWidth="1"/>
    <col min="3" max="6" width="4.25" style="24" customWidth="1"/>
    <col min="7" max="7" width="14" style="24" customWidth="1"/>
    <col min="8" max="8" width="39.33203125" style="24" customWidth="1"/>
    <col min="9" max="10" width="32.5" style="24" customWidth="1"/>
    <col min="11" max="11" width="38.33203125" style="24" customWidth="1"/>
    <col min="12" max="12" width="24" style="24" customWidth="1"/>
    <col min="13" max="13" width="24.75" style="24" customWidth="1"/>
    <col min="14" max="14" width="22.25" style="24" customWidth="1"/>
    <col min="15" max="16384" width="9" style="24"/>
  </cols>
  <sheetData>
    <row r="1" spans="1:14">
      <c r="A1" s="24" t="s">
        <v>204</v>
      </c>
    </row>
    <row r="2" spans="1:14">
      <c r="B2" s="217" t="s">
        <v>195</v>
      </c>
      <c r="C2" s="220"/>
      <c r="D2" s="220"/>
      <c r="E2" s="220"/>
      <c r="F2" s="221"/>
      <c r="G2" s="218" t="s">
        <v>196</v>
      </c>
      <c r="H2" s="218" t="s">
        <v>197</v>
      </c>
      <c r="I2" s="219" t="s">
        <v>198</v>
      </c>
      <c r="J2" s="219" t="s">
        <v>205</v>
      </c>
      <c r="K2" s="219" t="s">
        <v>199</v>
      </c>
      <c r="L2" s="219" t="s">
        <v>200</v>
      </c>
      <c r="M2" s="219" t="s">
        <v>201</v>
      </c>
      <c r="N2" s="219" t="s">
        <v>202</v>
      </c>
    </row>
    <row r="3" spans="1:14">
      <c r="B3" s="272" t="str">
        <f>"令和"&amp;総括表!AG5&amp;"年"</f>
        <v>令和年</v>
      </c>
      <c r="C3" s="271">
        <f>総括表!AJ5</f>
        <v>0</v>
      </c>
      <c r="D3" s="270" t="s">
        <v>104</v>
      </c>
      <c r="E3" s="271">
        <f>総括表!AM5</f>
        <v>0</v>
      </c>
      <c r="F3" s="269" t="s">
        <v>203</v>
      </c>
      <c r="G3" s="223" t="str">
        <f>総括表!Q13&amp;"-"&amp;総括表!U13</f>
        <v>-</v>
      </c>
      <c r="H3" s="222" t="str">
        <f>総括表!L14&amp;総括表!P14</f>
        <v>福井県</v>
      </c>
      <c r="I3" s="224">
        <f>総括表!L12</f>
        <v>0</v>
      </c>
      <c r="J3" s="224">
        <f>総括表!Q17</f>
        <v>0</v>
      </c>
      <c r="K3" s="224">
        <f>総括表!AF17</f>
        <v>0</v>
      </c>
      <c r="L3" s="267">
        <f ca="1">総括表!AB30</f>
        <v>0</v>
      </c>
      <c r="M3" s="267">
        <f ca="1">総括表!AB42</f>
        <v>0</v>
      </c>
      <c r="N3" s="268">
        <f ca="1">SUM(L3:M3)</f>
        <v>0</v>
      </c>
    </row>
  </sheetData>
  <sheetProtection algorithmName="SHA-512" hashValue="BGCycHFN7l4HkaMTbGviKE2a42QolQXcobezwMq9iuhO9Ch/JCzZU+cmDEzncrKBR1p3+RQHBITxBMSeRpF3KQ==" saltValue="rin70ltHOWo8GeNsow3WBA==" spinCount="100000" sheet="1" selectLockedCells="1"/>
  <phoneticPr fontId="3"/>
  <pageMargins left="0.7" right="0.7" top="0.75" bottom="0.75" header="0.3" footer="0.3"/>
  <pageSetup paperSize="9"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558E-F5D8-46CA-8E2F-CEB03B2999E5}">
  <dimension ref="A1:P40"/>
  <sheetViews>
    <sheetView zoomScale="70" zoomScaleNormal="70" workbookViewId="0">
      <selection activeCell="T23" sqref="T23"/>
    </sheetView>
  </sheetViews>
  <sheetFormatPr defaultColWidth="9" defaultRowHeight="21"/>
  <cols>
    <col min="1" max="9" width="5.75" style="305" customWidth="1"/>
    <col min="10" max="10" width="19.83203125" style="305" customWidth="1"/>
    <col min="11" max="11" width="20.83203125" style="306" customWidth="1"/>
    <col min="12" max="12" width="49.58203125" style="305" customWidth="1"/>
    <col min="13" max="13" width="27.25" style="305" customWidth="1"/>
    <col min="14" max="14" width="5.75" style="307" customWidth="1"/>
    <col min="15" max="15" width="9" style="308" hidden="1" customWidth="1"/>
    <col min="16" max="16" width="17.58203125" style="305" hidden="1" customWidth="1"/>
    <col min="17" max="17" width="0" style="305" hidden="1" customWidth="1"/>
    <col min="18" max="16384" width="9" style="305"/>
  </cols>
  <sheetData>
    <row r="1" spans="1:14">
      <c r="A1" s="305" t="s">
        <v>214</v>
      </c>
    </row>
    <row r="2" spans="1:14" ht="22.5" customHeight="1"/>
    <row r="3" spans="1:14" ht="21" customHeight="1">
      <c r="A3" s="418" t="s">
        <v>61</v>
      </c>
      <c r="B3" s="419"/>
      <c r="C3" s="419"/>
      <c r="D3" s="419"/>
      <c r="E3" s="420"/>
      <c r="F3" s="420"/>
      <c r="G3" s="420"/>
      <c r="H3" s="420"/>
      <c r="I3" s="421"/>
      <c r="J3" s="238" t="s">
        <v>193</v>
      </c>
      <c r="K3" s="304" t="s">
        <v>216</v>
      </c>
      <c r="L3" s="304" t="s">
        <v>217</v>
      </c>
      <c r="M3" s="416" t="s">
        <v>192</v>
      </c>
      <c r="N3" s="417"/>
    </row>
    <row r="4" spans="1:14">
      <c r="A4" s="309" cm="1">
        <f t="array" ref="A4:N40">_xlfn._xlws.SORT(出張一覧表!A4:N40,13,-1)</f>
        <v>0</v>
      </c>
      <c r="B4" s="310" t="str">
        <v>月</v>
      </c>
      <c r="C4" s="310">
        <v>0</v>
      </c>
      <c r="D4" s="310" t="str">
        <v>日</v>
      </c>
      <c r="E4" s="310" t="str">
        <v>～</v>
      </c>
      <c r="F4" s="310">
        <v>0</v>
      </c>
      <c r="G4" s="310" t="str">
        <v>月</v>
      </c>
      <c r="H4" s="310">
        <v>0</v>
      </c>
      <c r="I4" s="310" t="str">
        <v>日</v>
      </c>
      <c r="J4" s="310">
        <v>0</v>
      </c>
      <c r="K4" s="311">
        <v>0</v>
      </c>
      <c r="L4" s="310">
        <v>0</v>
      </c>
      <c r="M4" s="310">
        <v>0</v>
      </c>
      <c r="N4" s="312" t="str">
        <v>宅</v>
      </c>
    </row>
    <row r="5" spans="1:14">
      <c r="A5" s="310">
        <v>0</v>
      </c>
      <c r="B5" s="310" t="str">
        <v>月</v>
      </c>
      <c r="C5" s="310">
        <v>0</v>
      </c>
      <c r="D5" s="310" t="str">
        <v>日</v>
      </c>
      <c r="E5" s="310" t="str">
        <v>～</v>
      </c>
      <c r="F5" s="310">
        <v>0</v>
      </c>
      <c r="G5" s="310" t="str">
        <v>月</v>
      </c>
      <c r="H5" s="310">
        <v>0</v>
      </c>
      <c r="I5" s="310" t="str">
        <v>日</v>
      </c>
      <c r="J5" s="310">
        <v>0</v>
      </c>
      <c r="K5" s="311">
        <v>0</v>
      </c>
      <c r="L5" s="310">
        <v>0</v>
      </c>
      <c r="M5" s="310">
        <v>0</v>
      </c>
      <c r="N5" s="312" t="str">
        <v>宅</v>
      </c>
    </row>
    <row r="6" spans="1:14">
      <c r="A6" s="310">
        <v>0</v>
      </c>
      <c r="B6" s="310" t="str">
        <v>月</v>
      </c>
      <c r="C6" s="310">
        <v>0</v>
      </c>
      <c r="D6" s="310" t="str">
        <v>日</v>
      </c>
      <c r="E6" s="310" t="str">
        <v>～</v>
      </c>
      <c r="F6" s="310">
        <v>0</v>
      </c>
      <c r="G6" s="310" t="str">
        <v>月</v>
      </c>
      <c r="H6" s="310">
        <v>0</v>
      </c>
      <c r="I6" s="310" t="str">
        <v>日</v>
      </c>
      <c r="J6" s="310">
        <v>0</v>
      </c>
      <c r="K6" s="311">
        <v>0</v>
      </c>
      <c r="L6" s="310">
        <v>0</v>
      </c>
      <c r="M6" s="310">
        <v>0</v>
      </c>
      <c r="N6" s="312" t="str">
        <v>宅</v>
      </c>
    </row>
    <row r="7" spans="1:14">
      <c r="A7" s="310">
        <v>0</v>
      </c>
      <c r="B7" s="310" t="str">
        <v>月</v>
      </c>
      <c r="C7" s="310">
        <v>0</v>
      </c>
      <c r="D7" s="310" t="str">
        <v>日</v>
      </c>
      <c r="E7" s="310" t="str">
        <v>～</v>
      </c>
      <c r="F7" s="310">
        <v>0</v>
      </c>
      <c r="G7" s="310" t="str">
        <v>月</v>
      </c>
      <c r="H7" s="310">
        <v>0</v>
      </c>
      <c r="I7" s="310" t="str">
        <v>日</v>
      </c>
      <c r="J7" s="310">
        <v>0</v>
      </c>
      <c r="K7" s="311">
        <v>0</v>
      </c>
      <c r="L7" s="310">
        <v>0</v>
      </c>
      <c r="M7" s="310">
        <v>0</v>
      </c>
      <c r="N7" s="312" t="str">
        <v>宅</v>
      </c>
    </row>
    <row r="8" spans="1:14">
      <c r="A8" s="310">
        <v>0</v>
      </c>
      <c r="B8" s="310" t="str">
        <v>月</v>
      </c>
      <c r="C8" s="310">
        <v>0</v>
      </c>
      <c r="D8" s="310" t="str">
        <v>日</v>
      </c>
      <c r="E8" s="310" t="str">
        <v>～</v>
      </c>
      <c r="F8" s="310">
        <v>0</v>
      </c>
      <c r="G8" s="310" t="str">
        <v>月</v>
      </c>
      <c r="H8" s="310">
        <v>0</v>
      </c>
      <c r="I8" s="310" t="str">
        <v>日</v>
      </c>
      <c r="J8" s="310">
        <v>0</v>
      </c>
      <c r="K8" s="311">
        <v>0</v>
      </c>
      <c r="L8" s="310">
        <v>0</v>
      </c>
      <c r="M8" s="310">
        <v>0</v>
      </c>
      <c r="N8" s="312" t="str">
        <v>宅</v>
      </c>
    </row>
    <row r="9" spans="1:14">
      <c r="A9" s="310">
        <v>0</v>
      </c>
      <c r="B9" s="310" t="str">
        <v>月</v>
      </c>
      <c r="C9" s="310">
        <v>0</v>
      </c>
      <c r="D9" s="310" t="str">
        <v>日</v>
      </c>
      <c r="E9" s="310" t="str">
        <v>～</v>
      </c>
      <c r="F9" s="310">
        <v>0</v>
      </c>
      <c r="G9" s="310" t="str">
        <v>月</v>
      </c>
      <c r="H9" s="310">
        <v>0</v>
      </c>
      <c r="I9" s="310" t="str">
        <v>日</v>
      </c>
      <c r="J9" s="310">
        <v>0</v>
      </c>
      <c r="K9" s="311">
        <v>0</v>
      </c>
      <c r="L9" s="310">
        <v>0</v>
      </c>
      <c r="M9" s="310">
        <v>0</v>
      </c>
      <c r="N9" s="312" t="str">
        <v>宅</v>
      </c>
    </row>
    <row r="10" spans="1:14">
      <c r="A10" s="310">
        <v>0</v>
      </c>
      <c r="B10" s="310" t="str">
        <v>月</v>
      </c>
      <c r="C10" s="310">
        <v>0</v>
      </c>
      <c r="D10" s="310" t="str">
        <v>日</v>
      </c>
      <c r="E10" s="310" t="str">
        <v>～</v>
      </c>
      <c r="F10" s="310">
        <v>0</v>
      </c>
      <c r="G10" s="310" t="str">
        <v>月</v>
      </c>
      <c r="H10" s="310">
        <v>0</v>
      </c>
      <c r="I10" s="310" t="str">
        <v>日</v>
      </c>
      <c r="J10" s="310">
        <v>0</v>
      </c>
      <c r="K10" s="311">
        <v>0</v>
      </c>
      <c r="L10" s="310">
        <v>0</v>
      </c>
      <c r="M10" s="310">
        <v>0</v>
      </c>
      <c r="N10" s="312" t="str">
        <v>宅</v>
      </c>
    </row>
    <row r="11" spans="1:14">
      <c r="A11" s="310">
        <v>0</v>
      </c>
      <c r="B11" s="310" t="str">
        <v>月</v>
      </c>
      <c r="C11" s="310">
        <v>0</v>
      </c>
      <c r="D11" s="310" t="str">
        <v>日</v>
      </c>
      <c r="E11" s="310" t="str">
        <v>～</v>
      </c>
      <c r="F11" s="310">
        <v>0</v>
      </c>
      <c r="G11" s="310" t="str">
        <v>月</v>
      </c>
      <c r="H11" s="310">
        <v>0</v>
      </c>
      <c r="I11" s="310" t="str">
        <v>日</v>
      </c>
      <c r="J11" s="310">
        <v>0</v>
      </c>
      <c r="K11" s="311">
        <v>0</v>
      </c>
      <c r="L11" s="310">
        <v>0</v>
      </c>
      <c r="M11" s="310">
        <v>0</v>
      </c>
      <c r="N11" s="312" t="str">
        <v>宅</v>
      </c>
    </row>
    <row r="12" spans="1:14">
      <c r="A12" s="310">
        <v>0</v>
      </c>
      <c r="B12" s="310" t="str">
        <v>月</v>
      </c>
      <c r="C12" s="310">
        <v>0</v>
      </c>
      <c r="D12" s="310" t="str">
        <v>日</v>
      </c>
      <c r="E12" s="310" t="str">
        <v>～</v>
      </c>
      <c r="F12" s="310">
        <v>0</v>
      </c>
      <c r="G12" s="310" t="str">
        <v>月</v>
      </c>
      <c r="H12" s="310">
        <v>0</v>
      </c>
      <c r="I12" s="310" t="str">
        <v>日</v>
      </c>
      <c r="J12" s="310">
        <v>0</v>
      </c>
      <c r="K12" s="311">
        <v>0</v>
      </c>
      <c r="L12" s="310">
        <v>0</v>
      </c>
      <c r="M12" s="310">
        <v>0</v>
      </c>
      <c r="N12" s="312" t="str">
        <v>宅</v>
      </c>
    </row>
    <row r="13" spans="1:14">
      <c r="A13" s="310">
        <v>0</v>
      </c>
      <c r="B13" s="310" t="str">
        <v>月</v>
      </c>
      <c r="C13" s="310">
        <v>0</v>
      </c>
      <c r="D13" s="310" t="str">
        <v>日</v>
      </c>
      <c r="E13" s="310" t="str">
        <v>～</v>
      </c>
      <c r="F13" s="310">
        <v>0</v>
      </c>
      <c r="G13" s="310" t="str">
        <v>月</v>
      </c>
      <c r="H13" s="310">
        <v>0</v>
      </c>
      <c r="I13" s="310" t="str">
        <v>日</v>
      </c>
      <c r="J13" s="310">
        <v>0</v>
      </c>
      <c r="K13" s="311">
        <v>0</v>
      </c>
      <c r="L13" s="310">
        <v>0</v>
      </c>
      <c r="M13" s="310">
        <v>0</v>
      </c>
      <c r="N13" s="312" t="str">
        <v>宅</v>
      </c>
    </row>
    <row r="14" spans="1:14">
      <c r="A14" s="310">
        <v>0</v>
      </c>
      <c r="B14" s="310" t="str">
        <v>月</v>
      </c>
      <c r="C14" s="310">
        <v>0</v>
      </c>
      <c r="D14" s="310" t="str">
        <v>日</v>
      </c>
      <c r="E14" s="310" t="str">
        <v>～</v>
      </c>
      <c r="F14" s="310">
        <v>0</v>
      </c>
      <c r="G14" s="310" t="str">
        <v>月</v>
      </c>
      <c r="H14" s="310">
        <v>0</v>
      </c>
      <c r="I14" s="310" t="str">
        <v>日</v>
      </c>
      <c r="J14" s="310">
        <v>0</v>
      </c>
      <c r="K14" s="311">
        <v>0</v>
      </c>
      <c r="L14" s="310">
        <v>0</v>
      </c>
      <c r="M14" s="310">
        <v>0</v>
      </c>
      <c r="N14" s="312" t="str">
        <v>宅</v>
      </c>
    </row>
    <row r="15" spans="1:14">
      <c r="A15" s="310">
        <v>0</v>
      </c>
      <c r="B15" s="310" t="str">
        <v>月</v>
      </c>
      <c r="C15" s="310">
        <v>0</v>
      </c>
      <c r="D15" s="310" t="str">
        <v>日</v>
      </c>
      <c r="E15" s="310" t="str">
        <v>～</v>
      </c>
      <c r="F15" s="310">
        <v>0</v>
      </c>
      <c r="G15" s="310" t="str">
        <v>月</v>
      </c>
      <c r="H15" s="310">
        <v>0</v>
      </c>
      <c r="I15" s="310" t="str">
        <v>日</v>
      </c>
      <c r="J15" s="310">
        <v>0</v>
      </c>
      <c r="K15" s="311">
        <v>0</v>
      </c>
      <c r="L15" s="310">
        <v>0</v>
      </c>
      <c r="M15" s="310">
        <v>0</v>
      </c>
      <c r="N15" s="312" t="str">
        <v>宅</v>
      </c>
    </row>
    <row r="16" spans="1:14">
      <c r="A16" s="310">
        <v>0</v>
      </c>
      <c r="B16" s="310" t="str">
        <v>月</v>
      </c>
      <c r="C16" s="310">
        <v>0</v>
      </c>
      <c r="D16" s="310" t="str">
        <v>日</v>
      </c>
      <c r="E16" s="310" t="str">
        <v>～</v>
      </c>
      <c r="F16" s="310">
        <v>0</v>
      </c>
      <c r="G16" s="310" t="str">
        <v>月</v>
      </c>
      <c r="H16" s="310">
        <v>0</v>
      </c>
      <c r="I16" s="310" t="str">
        <v>日</v>
      </c>
      <c r="J16" s="310">
        <v>0</v>
      </c>
      <c r="K16" s="311">
        <v>0</v>
      </c>
      <c r="L16" s="310">
        <v>0</v>
      </c>
      <c r="M16" s="310">
        <v>0</v>
      </c>
      <c r="N16" s="312" t="str">
        <v>宅</v>
      </c>
    </row>
    <row r="17" spans="1:14">
      <c r="A17" s="310">
        <v>0</v>
      </c>
      <c r="B17" s="310" t="str">
        <v>月</v>
      </c>
      <c r="C17" s="310">
        <v>0</v>
      </c>
      <c r="D17" s="310" t="str">
        <v>日</v>
      </c>
      <c r="E17" s="310" t="str">
        <v>～</v>
      </c>
      <c r="F17" s="310">
        <v>0</v>
      </c>
      <c r="G17" s="310" t="str">
        <v>月</v>
      </c>
      <c r="H17" s="310">
        <v>0</v>
      </c>
      <c r="I17" s="310" t="str">
        <v>日</v>
      </c>
      <c r="J17" s="310">
        <v>0</v>
      </c>
      <c r="K17" s="311">
        <v>0</v>
      </c>
      <c r="L17" s="310">
        <v>0</v>
      </c>
      <c r="M17" s="310">
        <v>0</v>
      </c>
      <c r="N17" s="312" t="str">
        <v>宅</v>
      </c>
    </row>
    <row r="18" spans="1:14">
      <c r="A18" s="310">
        <v>0</v>
      </c>
      <c r="B18" s="310" t="str">
        <v>月</v>
      </c>
      <c r="C18" s="310">
        <v>0</v>
      </c>
      <c r="D18" s="310" t="str">
        <v>日</v>
      </c>
      <c r="E18" s="310" t="str">
        <v>～</v>
      </c>
      <c r="F18" s="310">
        <v>0</v>
      </c>
      <c r="G18" s="310" t="str">
        <v>月</v>
      </c>
      <c r="H18" s="310">
        <v>0</v>
      </c>
      <c r="I18" s="310" t="str">
        <v>日</v>
      </c>
      <c r="J18" s="310">
        <v>0</v>
      </c>
      <c r="K18" s="311">
        <v>0</v>
      </c>
      <c r="L18" s="310">
        <v>0</v>
      </c>
      <c r="M18" s="310">
        <v>0</v>
      </c>
      <c r="N18" s="312" t="str">
        <v>宅</v>
      </c>
    </row>
    <row r="19" spans="1:14">
      <c r="A19" s="310">
        <v>0</v>
      </c>
      <c r="B19" s="310" t="str">
        <v>月</v>
      </c>
      <c r="C19" s="310">
        <v>0</v>
      </c>
      <c r="D19" s="310" t="str">
        <v>日</v>
      </c>
      <c r="E19" s="310" t="str">
        <v>～</v>
      </c>
      <c r="F19" s="310">
        <v>0</v>
      </c>
      <c r="G19" s="310" t="str">
        <v>月</v>
      </c>
      <c r="H19" s="310">
        <v>0</v>
      </c>
      <c r="I19" s="310" t="str">
        <v>日</v>
      </c>
      <c r="J19" s="310">
        <v>0</v>
      </c>
      <c r="K19" s="311">
        <v>0</v>
      </c>
      <c r="L19" s="310">
        <v>0</v>
      </c>
      <c r="M19" s="310">
        <v>0</v>
      </c>
      <c r="N19" s="312" t="str">
        <v>宅</v>
      </c>
    </row>
    <row r="20" spans="1:14">
      <c r="A20" s="310">
        <v>0</v>
      </c>
      <c r="B20" s="310" t="str">
        <v>月</v>
      </c>
      <c r="C20" s="310">
        <v>0</v>
      </c>
      <c r="D20" s="310" t="str">
        <v>日</v>
      </c>
      <c r="E20" s="310" t="str">
        <v>～</v>
      </c>
      <c r="F20" s="310">
        <v>0</v>
      </c>
      <c r="G20" s="310" t="str">
        <v>月</v>
      </c>
      <c r="H20" s="310">
        <v>0</v>
      </c>
      <c r="I20" s="310" t="str">
        <v>日</v>
      </c>
      <c r="J20" s="310">
        <v>0</v>
      </c>
      <c r="K20" s="311">
        <v>0</v>
      </c>
      <c r="L20" s="310">
        <v>0</v>
      </c>
      <c r="M20" s="310">
        <v>0</v>
      </c>
      <c r="N20" s="312" t="str">
        <v>宅</v>
      </c>
    </row>
    <row r="21" spans="1:14">
      <c r="A21" s="310">
        <v>0</v>
      </c>
      <c r="B21" s="310" t="str">
        <v>月</v>
      </c>
      <c r="C21" s="310">
        <v>0</v>
      </c>
      <c r="D21" s="310" t="str">
        <v>日</v>
      </c>
      <c r="E21" s="310" t="str">
        <v>～</v>
      </c>
      <c r="F21" s="310">
        <v>0</v>
      </c>
      <c r="G21" s="310" t="str">
        <v>月</v>
      </c>
      <c r="H21" s="310">
        <v>0</v>
      </c>
      <c r="I21" s="310" t="str">
        <v>日</v>
      </c>
      <c r="J21" s="310">
        <v>0</v>
      </c>
      <c r="K21" s="311">
        <v>0</v>
      </c>
      <c r="L21" s="310">
        <v>0</v>
      </c>
      <c r="M21" s="310">
        <v>0</v>
      </c>
      <c r="N21" s="312" t="str">
        <v>宅</v>
      </c>
    </row>
    <row r="22" spans="1:14">
      <c r="A22" s="310">
        <v>0</v>
      </c>
      <c r="B22" s="310" t="str">
        <v>月</v>
      </c>
      <c r="C22" s="310">
        <v>0</v>
      </c>
      <c r="D22" s="310" t="str">
        <v>日</v>
      </c>
      <c r="E22" s="310" t="str">
        <v>～</v>
      </c>
      <c r="F22" s="310">
        <v>0</v>
      </c>
      <c r="G22" s="310" t="str">
        <v>月</v>
      </c>
      <c r="H22" s="310">
        <v>0</v>
      </c>
      <c r="I22" s="310" t="str">
        <v>日</v>
      </c>
      <c r="J22" s="310">
        <v>0</v>
      </c>
      <c r="K22" s="311">
        <v>0</v>
      </c>
      <c r="L22" s="310">
        <v>0</v>
      </c>
      <c r="M22" s="310">
        <v>0</v>
      </c>
      <c r="N22" s="312" t="str">
        <v>宅</v>
      </c>
    </row>
    <row r="23" spans="1:14">
      <c r="A23" s="310">
        <v>0</v>
      </c>
      <c r="B23" s="310" t="str">
        <v>月</v>
      </c>
      <c r="C23" s="310">
        <v>0</v>
      </c>
      <c r="D23" s="310" t="str">
        <v>日</v>
      </c>
      <c r="E23" s="310" t="str">
        <v>～</v>
      </c>
      <c r="F23" s="310">
        <v>0</v>
      </c>
      <c r="G23" s="310" t="str">
        <v>月</v>
      </c>
      <c r="H23" s="310">
        <v>0</v>
      </c>
      <c r="I23" s="310" t="str">
        <v>日</v>
      </c>
      <c r="J23" s="310">
        <v>0</v>
      </c>
      <c r="K23" s="311">
        <v>0</v>
      </c>
      <c r="L23" s="310">
        <v>0</v>
      </c>
      <c r="M23" s="310">
        <v>0</v>
      </c>
      <c r="N23" s="312" t="str">
        <v>宅</v>
      </c>
    </row>
    <row r="24" spans="1:14">
      <c r="A24" s="310">
        <v>0</v>
      </c>
      <c r="B24" s="310" t="str">
        <v>月</v>
      </c>
      <c r="C24" s="310">
        <v>0</v>
      </c>
      <c r="D24" s="310" t="str">
        <v>日</v>
      </c>
      <c r="E24" s="310" t="str">
        <v>～</v>
      </c>
      <c r="F24" s="310">
        <v>0</v>
      </c>
      <c r="G24" s="310" t="str">
        <v>月</v>
      </c>
      <c r="H24" s="310">
        <v>0</v>
      </c>
      <c r="I24" s="310" t="str">
        <v>日</v>
      </c>
      <c r="J24" s="310">
        <v>0</v>
      </c>
      <c r="K24" s="311">
        <v>0</v>
      </c>
      <c r="L24" s="310">
        <v>0</v>
      </c>
      <c r="M24" s="310">
        <v>0</v>
      </c>
      <c r="N24" s="312" t="str">
        <v>宅</v>
      </c>
    </row>
    <row r="25" spans="1:14">
      <c r="A25" s="310">
        <v>0</v>
      </c>
      <c r="B25" s="310" t="str">
        <v>月</v>
      </c>
      <c r="C25" s="310">
        <v>0</v>
      </c>
      <c r="D25" s="310" t="str">
        <v>日</v>
      </c>
      <c r="E25" s="310" t="str">
        <v>～</v>
      </c>
      <c r="F25" s="310">
        <v>0</v>
      </c>
      <c r="G25" s="310" t="str">
        <v>月</v>
      </c>
      <c r="H25" s="310">
        <v>0</v>
      </c>
      <c r="I25" s="310" t="str">
        <v>日</v>
      </c>
      <c r="J25" s="310">
        <v>0</v>
      </c>
      <c r="K25" s="311">
        <v>0</v>
      </c>
      <c r="L25" s="310">
        <v>0</v>
      </c>
      <c r="M25" s="310">
        <v>0</v>
      </c>
      <c r="N25" s="312" t="str">
        <v>宅</v>
      </c>
    </row>
    <row r="26" spans="1:14">
      <c r="A26" s="310">
        <v>0</v>
      </c>
      <c r="B26" s="310" t="str">
        <v>月</v>
      </c>
      <c r="C26" s="310">
        <v>0</v>
      </c>
      <c r="D26" s="310" t="str">
        <v>日</v>
      </c>
      <c r="E26" s="310" t="str">
        <v>～</v>
      </c>
      <c r="F26" s="310">
        <v>0</v>
      </c>
      <c r="G26" s="310" t="str">
        <v>月</v>
      </c>
      <c r="H26" s="310">
        <v>0</v>
      </c>
      <c r="I26" s="310" t="str">
        <v>日</v>
      </c>
      <c r="J26" s="310">
        <v>0</v>
      </c>
      <c r="K26" s="311">
        <v>0</v>
      </c>
      <c r="L26" s="310">
        <v>0</v>
      </c>
      <c r="M26" s="310">
        <v>0</v>
      </c>
      <c r="N26" s="312" t="str">
        <v>宅</v>
      </c>
    </row>
    <row r="27" spans="1:14">
      <c r="A27" s="310">
        <v>0</v>
      </c>
      <c r="B27" s="310" t="str">
        <v>月</v>
      </c>
      <c r="C27" s="310">
        <v>0</v>
      </c>
      <c r="D27" s="310" t="str">
        <v>日</v>
      </c>
      <c r="E27" s="310" t="str">
        <v>～</v>
      </c>
      <c r="F27" s="310">
        <v>0</v>
      </c>
      <c r="G27" s="310" t="str">
        <v>月</v>
      </c>
      <c r="H27" s="310">
        <v>0</v>
      </c>
      <c r="I27" s="310" t="str">
        <v>日</v>
      </c>
      <c r="J27" s="310">
        <v>0</v>
      </c>
      <c r="K27" s="311">
        <v>0</v>
      </c>
      <c r="L27" s="310">
        <v>0</v>
      </c>
      <c r="M27" s="310">
        <v>0</v>
      </c>
      <c r="N27" s="312" t="str">
        <v>宅</v>
      </c>
    </row>
    <row r="28" spans="1:14">
      <c r="A28" s="310">
        <v>0</v>
      </c>
      <c r="B28" s="310" t="str">
        <v>月</v>
      </c>
      <c r="C28" s="310">
        <v>0</v>
      </c>
      <c r="D28" s="310" t="str">
        <v>日</v>
      </c>
      <c r="E28" s="310" t="str">
        <v>～</v>
      </c>
      <c r="F28" s="310">
        <v>0</v>
      </c>
      <c r="G28" s="310" t="str">
        <v>月</v>
      </c>
      <c r="H28" s="310">
        <v>0</v>
      </c>
      <c r="I28" s="310" t="str">
        <v>日</v>
      </c>
      <c r="J28" s="310">
        <v>0</v>
      </c>
      <c r="K28" s="311">
        <v>0</v>
      </c>
      <c r="L28" s="310">
        <v>0</v>
      </c>
      <c r="M28" s="310">
        <v>0</v>
      </c>
      <c r="N28" s="312" t="str">
        <v>宅</v>
      </c>
    </row>
    <row r="29" spans="1:14">
      <c r="A29" s="310">
        <v>0</v>
      </c>
      <c r="B29" s="310" t="str">
        <v>月</v>
      </c>
      <c r="C29" s="310">
        <v>0</v>
      </c>
      <c r="D29" s="310" t="str">
        <v>日</v>
      </c>
      <c r="E29" s="310" t="str">
        <v>～</v>
      </c>
      <c r="F29" s="310">
        <v>0</v>
      </c>
      <c r="G29" s="310" t="str">
        <v>月</v>
      </c>
      <c r="H29" s="310">
        <v>0</v>
      </c>
      <c r="I29" s="310" t="str">
        <v>日</v>
      </c>
      <c r="J29" s="310">
        <v>0</v>
      </c>
      <c r="K29" s="311">
        <v>0</v>
      </c>
      <c r="L29" s="310">
        <v>0</v>
      </c>
      <c r="M29" s="310">
        <v>0</v>
      </c>
      <c r="N29" s="312" t="str">
        <v>宅</v>
      </c>
    </row>
    <row r="30" spans="1:14">
      <c r="A30" s="310">
        <v>0</v>
      </c>
      <c r="B30" s="310" t="str">
        <v>月</v>
      </c>
      <c r="C30" s="310">
        <v>0</v>
      </c>
      <c r="D30" s="310" t="str">
        <v>日</v>
      </c>
      <c r="E30" s="310" t="str">
        <v>～</v>
      </c>
      <c r="F30" s="310">
        <v>0</v>
      </c>
      <c r="G30" s="310" t="str">
        <v>月</v>
      </c>
      <c r="H30" s="310">
        <v>0</v>
      </c>
      <c r="I30" s="310" t="str">
        <v>日</v>
      </c>
      <c r="J30" s="310">
        <v>0</v>
      </c>
      <c r="K30" s="311">
        <v>0</v>
      </c>
      <c r="L30" s="310">
        <v>0</v>
      </c>
      <c r="M30" s="310">
        <v>0</v>
      </c>
      <c r="N30" s="312" t="str">
        <v>宅</v>
      </c>
    </row>
    <row r="31" spans="1:14">
      <c r="A31" s="310">
        <v>0</v>
      </c>
      <c r="B31" s="310" t="str">
        <v>月</v>
      </c>
      <c r="C31" s="310">
        <v>0</v>
      </c>
      <c r="D31" s="310" t="str">
        <v>日</v>
      </c>
      <c r="E31" s="310" t="str">
        <v>～</v>
      </c>
      <c r="F31" s="310">
        <v>0</v>
      </c>
      <c r="G31" s="310" t="str">
        <v>月</v>
      </c>
      <c r="H31" s="310">
        <v>0</v>
      </c>
      <c r="I31" s="310" t="str">
        <v>日</v>
      </c>
      <c r="J31" s="310">
        <v>0</v>
      </c>
      <c r="K31" s="311">
        <v>0</v>
      </c>
      <c r="L31" s="310">
        <v>0</v>
      </c>
      <c r="M31" s="310">
        <v>0</v>
      </c>
      <c r="N31" s="312" t="str">
        <v>宅</v>
      </c>
    </row>
    <row r="32" spans="1:14">
      <c r="A32" s="310">
        <v>0</v>
      </c>
      <c r="B32" s="310" t="str">
        <v>月</v>
      </c>
      <c r="C32" s="310">
        <v>0</v>
      </c>
      <c r="D32" s="310" t="str">
        <v>日</v>
      </c>
      <c r="E32" s="310" t="str">
        <v>～</v>
      </c>
      <c r="F32" s="310">
        <v>0</v>
      </c>
      <c r="G32" s="310" t="str">
        <v>月</v>
      </c>
      <c r="H32" s="310">
        <v>0</v>
      </c>
      <c r="I32" s="310" t="str">
        <v>日</v>
      </c>
      <c r="J32" s="310">
        <v>0</v>
      </c>
      <c r="K32" s="311">
        <v>0</v>
      </c>
      <c r="L32" s="310">
        <v>0</v>
      </c>
      <c r="M32" s="310">
        <v>0</v>
      </c>
      <c r="N32" s="312" t="str">
        <v>宅</v>
      </c>
    </row>
    <row r="33" spans="1:14">
      <c r="A33" s="310">
        <v>0</v>
      </c>
      <c r="B33" s="310" t="str">
        <v>月</v>
      </c>
      <c r="C33" s="310">
        <v>0</v>
      </c>
      <c r="D33" s="310" t="str">
        <v>日</v>
      </c>
      <c r="E33" s="310" t="str">
        <v>～</v>
      </c>
      <c r="F33" s="310">
        <v>0</v>
      </c>
      <c r="G33" s="310" t="str">
        <v>月</v>
      </c>
      <c r="H33" s="310">
        <v>0</v>
      </c>
      <c r="I33" s="310" t="str">
        <v>日</v>
      </c>
      <c r="J33" s="310">
        <v>0</v>
      </c>
      <c r="K33" s="311">
        <v>0</v>
      </c>
      <c r="L33" s="310">
        <v>0</v>
      </c>
      <c r="M33" s="310">
        <v>0</v>
      </c>
      <c r="N33" s="312" t="str">
        <v>宅</v>
      </c>
    </row>
    <row r="34" spans="1:14">
      <c r="A34" s="310">
        <v>0</v>
      </c>
      <c r="B34" s="310" t="str">
        <v>月</v>
      </c>
      <c r="C34" s="310">
        <v>0</v>
      </c>
      <c r="D34" s="310" t="str">
        <v>日</v>
      </c>
      <c r="E34" s="310" t="str">
        <v>～</v>
      </c>
      <c r="F34" s="310">
        <v>0</v>
      </c>
      <c r="G34" s="310" t="str">
        <v>月</v>
      </c>
      <c r="H34" s="310">
        <v>0</v>
      </c>
      <c r="I34" s="310" t="str">
        <v>日</v>
      </c>
      <c r="J34" s="310">
        <v>0</v>
      </c>
      <c r="K34" s="311">
        <v>0</v>
      </c>
      <c r="L34" s="310">
        <v>0</v>
      </c>
      <c r="M34" s="310">
        <v>0</v>
      </c>
      <c r="N34" s="312" t="str">
        <v>宅</v>
      </c>
    </row>
    <row r="35" spans="1:14">
      <c r="A35" s="310">
        <v>0</v>
      </c>
      <c r="B35" s="310" t="str">
        <v>月</v>
      </c>
      <c r="C35" s="310">
        <v>0</v>
      </c>
      <c r="D35" s="310" t="str">
        <v>日</v>
      </c>
      <c r="E35" s="310" t="str">
        <v>～</v>
      </c>
      <c r="F35" s="310">
        <v>0</v>
      </c>
      <c r="G35" s="310" t="str">
        <v>月</v>
      </c>
      <c r="H35" s="310">
        <v>0</v>
      </c>
      <c r="I35" s="310" t="str">
        <v>日</v>
      </c>
      <c r="J35" s="310">
        <v>0</v>
      </c>
      <c r="K35" s="311">
        <v>0</v>
      </c>
      <c r="L35" s="310">
        <v>0</v>
      </c>
      <c r="M35" s="310">
        <v>0</v>
      </c>
      <c r="N35" s="312" t="str">
        <v>宅</v>
      </c>
    </row>
    <row r="36" spans="1:14">
      <c r="A36" s="310">
        <v>0</v>
      </c>
      <c r="B36" s="310" t="str">
        <v>月</v>
      </c>
      <c r="C36" s="310">
        <v>0</v>
      </c>
      <c r="D36" s="310" t="str">
        <v>日</v>
      </c>
      <c r="E36" s="310" t="str">
        <v>～</v>
      </c>
      <c r="F36" s="310">
        <v>0</v>
      </c>
      <c r="G36" s="310" t="str">
        <v>月</v>
      </c>
      <c r="H36" s="310">
        <v>0</v>
      </c>
      <c r="I36" s="310" t="str">
        <v>日</v>
      </c>
      <c r="J36" s="310">
        <v>0</v>
      </c>
      <c r="K36" s="311">
        <v>0</v>
      </c>
      <c r="L36" s="310">
        <v>0</v>
      </c>
      <c r="M36" s="310">
        <v>0</v>
      </c>
      <c r="N36" s="312" t="str">
        <v>宅</v>
      </c>
    </row>
    <row r="37" spans="1:14">
      <c r="A37" s="310">
        <v>0</v>
      </c>
      <c r="B37" s="310" t="str">
        <v>月</v>
      </c>
      <c r="C37" s="310">
        <v>0</v>
      </c>
      <c r="D37" s="310" t="str">
        <v>日</v>
      </c>
      <c r="E37" s="310" t="str">
        <v>～</v>
      </c>
      <c r="F37" s="310">
        <v>0</v>
      </c>
      <c r="G37" s="310" t="str">
        <v>月</v>
      </c>
      <c r="H37" s="310">
        <v>0</v>
      </c>
      <c r="I37" s="310" t="str">
        <v>日</v>
      </c>
      <c r="J37" s="310">
        <v>0</v>
      </c>
      <c r="K37" s="311">
        <v>0</v>
      </c>
      <c r="L37" s="310">
        <v>0</v>
      </c>
      <c r="M37" s="310">
        <v>0</v>
      </c>
      <c r="N37" s="312" t="str">
        <v>宅</v>
      </c>
    </row>
    <row r="38" spans="1:14">
      <c r="A38" s="310">
        <v>0</v>
      </c>
      <c r="B38" s="310" t="str">
        <v>月</v>
      </c>
      <c r="C38" s="310">
        <v>0</v>
      </c>
      <c r="D38" s="310" t="str">
        <v>日</v>
      </c>
      <c r="E38" s="310" t="str">
        <v>～</v>
      </c>
      <c r="F38" s="310">
        <v>0</v>
      </c>
      <c r="G38" s="310" t="str">
        <v>月</v>
      </c>
      <c r="H38" s="310">
        <v>0</v>
      </c>
      <c r="I38" s="310" t="str">
        <v>日</v>
      </c>
      <c r="J38" s="310">
        <v>0</v>
      </c>
      <c r="K38" s="311">
        <v>0</v>
      </c>
      <c r="L38" s="310">
        <v>0</v>
      </c>
      <c r="M38" s="310">
        <v>0</v>
      </c>
      <c r="N38" s="312" t="str">
        <v>宅</v>
      </c>
    </row>
    <row r="39" spans="1:14">
      <c r="A39" s="310">
        <v>0</v>
      </c>
      <c r="B39" s="310" t="str">
        <v>月</v>
      </c>
      <c r="C39" s="310">
        <v>0</v>
      </c>
      <c r="D39" s="310" t="str">
        <v>日</v>
      </c>
      <c r="E39" s="310" t="str">
        <v>～</v>
      </c>
      <c r="F39" s="310">
        <v>0</v>
      </c>
      <c r="G39" s="310" t="str">
        <v>月</v>
      </c>
      <c r="H39" s="310">
        <v>0</v>
      </c>
      <c r="I39" s="310" t="str">
        <v>日</v>
      </c>
      <c r="J39" s="310">
        <v>0</v>
      </c>
      <c r="K39" s="311">
        <v>0</v>
      </c>
      <c r="L39" s="310">
        <v>0</v>
      </c>
      <c r="M39" s="310">
        <v>0</v>
      </c>
      <c r="N39" s="312" t="str">
        <v>宅</v>
      </c>
    </row>
    <row r="40" spans="1:14">
      <c r="A40" s="310">
        <v>0</v>
      </c>
      <c r="B40" s="310" t="str">
        <v>月</v>
      </c>
      <c r="C40" s="310">
        <v>0</v>
      </c>
      <c r="D40" s="310" t="str">
        <v>日</v>
      </c>
      <c r="E40" s="310" t="str">
        <v>～</v>
      </c>
      <c r="F40" s="310">
        <v>0</v>
      </c>
      <c r="G40" s="310" t="str">
        <v>月</v>
      </c>
      <c r="H40" s="310">
        <v>0</v>
      </c>
      <c r="I40" s="310" t="str">
        <v>日</v>
      </c>
      <c r="J40" s="310">
        <v>0</v>
      </c>
      <c r="K40" s="311">
        <v>0</v>
      </c>
      <c r="L40" s="310">
        <v>0</v>
      </c>
      <c r="M40" s="310">
        <v>0</v>
      </c>
      <c r="N40" s="312" t="str">
        <v>宅</v>
      </c>
    </row>
  </sheetData>
  <sheetProtection algorithmName="SHA-512" hashValue="cvkyIFRZTKtpytbiQRWZBCnsZFXwvu3NYxZIk2Uz0tySs5KLGGXpN7oqaBqQksyfmzHi5KC8OeqJJ6ljqGvdvw==" saltValue="HbVXKEXZuuLAVBjom3y5bA==" spinCount="100000" sheet="1" objects="1" scenarios="1"/>
  <mergeCells count="2">
    <mergeCell ref="A3:I3"/>
    <mergeCell ref="M3:N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様式一覧</vt:lpstr>
      <vt:lpstr>総括表</vt:lpstr>
      <vt:lpstr>出張一覧表</vt:lpstr>
      <vt:lpstr>補助額算出シート</vt:lpstr>
      <vt:lpstr>精算請求書</vt:lpstr>
      <vt:lpstr>債権者登録</vt:lpstr>
      <vt:lpstr>単価一覧</vt:lpstr>
      <vt:lpstr>→事務局用</vt:lpstr>
      <vt:lpstr>転記シート</vt:lpstr>
      <vt:lpstr>事務局確認用</vt:lpstr>
      <vt:lpstr>債権者登録!Print_Area</vt:lpstr>
      <vt:lpstr>出張一覧表!Print_Area</vt:lpstr>
      <vt:lpstr>精算請求書!Print_Area</vt:lpstr>
      <vt:lpstr>総括表!Print_Area</vt:lpstr>
      <vt:lpstr>単価一覧!Print_Area</vt:lpstr>
      <vt:lpstr>補助額算出シート!Print_Area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HW55027</cp:lastModifiedBy>
  <cp:lastPrinted>2024-06-17T11:13:40Z</cp:lastPrinted>
  <dcterms:created xsi:type="dcterms:W3CDTF">2015-06-05T18:19:34Z</dcterms:created>
  <dcterms:modified xsi:type="dcterms:W3CDTF">2024-12-12T23:58:48Z</dcterms:modified>
</cp:coreProperties>
</file>