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1C730B3-4223-41E7-97C5-0D82043667C9}" xr6:coauthVersionLast="47" xr6:coauthVersionMax="47" xr10:uidLastSave="{00000000-0000-0000-0000-000000000000}"/>
  <bookViews>
    <workbookView xWindow="1240" yWindow="680" windowWidth="17960" windowHeight="9520" tabRatio="796" xr2:uid="{00000000-000D-0000-FFFF-FFFF00000000}"/>
  </bookViews>
  <sheets>
    <sheet name="効果検証様式（集計値）" sheetId="1" r:id="rId1"/>
    <sheet name="R4.10" sheetId="84" r:id="rId2"/>
    <sheet name="R4.11" sheetId="116" r:id="rId3"/>
    <sheet name="R4.12" sheetId="117" r:id="rId4"/>
    <sheet name="R5.01" sheetId="118" r:id="rId5"/>
    <sheet name="R5.02" sheetId="119" r:id="rId6"/>
    <sheet name="R5.03" sheetId="120" r:id="rId7"/>
    <sheet name="R5.04" sheetId="121" r:id="rId8"/>
    <sheet name="R5.05" sheetId="122" r:id="rId9"/>
    <sheet name="R5.06" sheetId="123" r:id="rId10"/>
    <sheet name="R5.07" sheetId="124" r:id="rId11"/>
    <sheet name="R5.08" sheetId="125" r:id="rId12"/>
    <sheet name="R5.09" sheetId="126" r:id="rId13"/>
    <sheet name="R5.10" sheetId="127" r:id="rId14"/>
    <sheet name="R5.11" sheetId="128" r:id="rId15"/>
    <sheet name="R5.12" sheetId="129" r:id="rId16"/>
    <sheet name="R6.01" sheetId="130" r:id="rId17"/>
  </sheets>
  <definedNames>
    <definedName name="_xlnm.Print_Area" localSheetId="1">'R4.10'!$A$1:$J$35</definedName>
    <definedName name="_xlnm.Print_Area" localSheetId="2">'R4.11'!$A$1:$J$35</definedName>
    <definedName name="_xlnm.Print_Area" localSheetId="3">'R4.12'!$A$1:$J$35</definedName>
    <definedName name="_xlnm.Print_Area" localSheetId="4">'R5.01'!$A$1:$J$35</definedName>
    <definedName name="_xlnm.Print_Area" localSheetId="5">'R5.02'!$A$1:$J$35</definedName>
    <definedName name="_xlnm.Print_Area" localSheetId="6">'R5.03'!$A$1:$J$35</definedName>
    <definedName name="_xlnm.Print_Area" localSheetId="7">'R5.04'!$A$1:$J$35</definedName>
    <definedName name="_xlnm.Print_Area" localSheetId="8">'R5.05'!$A$1:$J$35</definedName>
    <definedName name="_xlnm.Print_Area" localSheetId="9">'R5.06'!$A$1:$J$35</definedName>
    <definedName name="_xlnm.Print_Area" localSheetId="10">'R5.07'!$A$1:$J$35</definedName>
    <definedName name="_xlnm.Print_Area" localSheetId="11">'R5.08'!$A$1:$J$35</definedName>
    <definedName name="_xlnm.Print_Area" localSheetId="12">'R5.09'!$A$1:$J$35</definedName>
    <definedName name="_xlnm.Print_Area" localSheetId="13">'R5.10'!$A$1:$J$35</definedName>
    <definedName name="_xlnm.Print_Area" localSheetId="14">'R5.11'!$A$1:$J$35</definedName>
    <definedName name="_xlnm.Print_Area" localSheetId="15">'R5.12'!$A$1:$J$35</definedName>
    <definedName name="_xlnm.Print_Area" localSheetId="16">'R6.01'!$A$1:$J$36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1" i="1"/>
  <c r="E19" i="129" l="1"/>
  <c r="E19" i="84"/>
  <c r="E18" i="84"/>
  <c r="E19" i="116"/>
  <c r="E18" i="116"/>
  <c r="E19" i="117"/>
  <c r="E18" i="117"/>
  <c r="E19" i="118"/>
  <c r="E18" i="118"/>
  <c r="E19" i="119"/>
  <c r="E18" i="119"/>
  <c r="E18" i="120"/>
  <c r="E15" i="84"/>
  <c r="E15" i="116"/>
  <c r="E15" i="117"/>
  <c r="E15" i="118"/>
  <c r="E15" i="119"/>
  <c r="E15" i="120"/>
  <c r="E9" i="119"/>
  <c r="E9" i="118"/>
  <c r="E32" i="118" s="1"/>
  <c r="E9" i="117"/>
  <c r="E32" i="117" s="1"/>
  <c r="E9" i="116"/>
  <c r="E32" i="116" s="1"/>
  <c r="E9" i="84"/>
  <c r="E31" i="84" s="1"/>
  <c r="E9" i="120"/>
  <c r="E32" i="120" s="1"/>
  <c r="E32" i="119"/>
  <c r="E19" i="130"/>
  <c r="E18" i="130"/>
  <c r="E15" i="130"/>
  <c r="E9" i="130"/>
  <c r="E33" i="130" s="1"/>
  <c r="E32" i="130"/>
  <c r="E18" i="129"/>
  <c r="E15" i="129"/>
  <c r="E9" i="129"/>
  <c r="E32" i="129" s="1"/>
  <c r="E19" i="128"/>
  <c r="E18" i="128"/>
  <c r="E15" i="128"/>
  <c r="E9" i="128"/>
  <c r="E32" i="128" s="1"/>
  <c r="E19" i="127"/>
  <c r="E18" i="127"/>
  <c r="E15" i="127"/>
  <c r="E9" i="127"/>
  <c r="E31" i="127" s="1"/>
  <c r="E19" i="126"/>
  <c r="E18" i="126"/>
  <c r="E15" i="126"/>
  <c r="E9" i="126"/>
  <c r="E32" i="126" s="1"/>
  <c r="E19" i="125"/>
  <c r="E18" i="125"/>
  <c r="E15" i="125"/>
  <c r="E9" i="125"/>
  <c r="E32" i="125" s="1"/>
  <c r="E19" i="124"/>
  <c r="E18" i="124"/>
  <c r="E15" i="124"/>
  <c r="E9" i="124"/>
  <c r="E31" i="124" s="1"/>
  <c r="E19" i="123"/>
  <c r="E18" i="123"/>
  <c r="E15" i="123"/>
  <c r="E9" i="123"/>
  <c r="E31" i="123" s="1"/>
  <c r="E19" i="122"/>
  <c r="E18" i="122"/>
  <c r="E15" i="122"/>
  <c r="E9" i="122"/>
  <c r="E32" i="122" s="1"/>
  <c r="E19" i="121"/>
  <c r="E18" i="121"/>
  <c r="E15" i="121"/>
  <c r="E9" i="121"/>
  <c r="E32" i="121" s="1"/>
  <c r="E31" i="120"/>
  <c r="E19" i="120"/>
  <c r="E31" i="117"/>
  <c r="E31" i="116"/>
  <c r="E34" i="1"/>
  <c r="E33" i="1"/>
  <c r="E31" i="129" l="1"/>
  <c r="E31" i="128"/>
  <c r="E32" i="127"/>
  <c r="E31" i="126"/>
  <c r="E31" i="125"/>
  <c r="E32" i="124"/>
  <c r="E32" i="123"/>
  <c r="E31" i="122"/>
  <c r="E31" i="121"/>
  <c r="E31" i="118"/>
  <c r="E32" i="84"/>
  <c r="E31" i="119"/>
</calcChain>
</file>

<file path=xl/sharedStrings.xml><?xml version="1.0" encoding="utf-8"?>
<sst xmlns="http://schemas.openxmlformats.org/spreadsheetml/2006/main" count="702" uniqueCount="58">
  <si>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</si>
  <si>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</si>
  <si>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</si>
  <si>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</si>
  <si>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</si>
  <si>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</si>
  <si>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</si>
  <si>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</si>
  <si>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</si>
  <si>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</si>
  <si>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</si>
  <si>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</si>
  <si>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合計</t>
    <rPh sb="0" eb="2">
      <t>ゴウケイ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</si>
  <si>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</si>
  <si>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</si>
  <si>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</si>
  <si>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</si>
  <si>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</si>
  <si>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</si>
  <si>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</si>
  <si>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</si>
  <si>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</si>
  <si>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</si>
  <si>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</si>
  <si>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</si>
  <si>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</si>
  <si>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</si>
  <si>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</si>
  <si>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</si>
  <si>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</si>
  <si>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</si>
  <si>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</si>
  <si>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</si>
  <si>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</si>
  <si>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</si>
  <si>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</si>
  <si>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</si>
  <si>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</si>
  <si>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</si>
  <si>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</si>
  <si>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</si>
  <si>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</si>
  <si>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事業名</t>
    <rPh sb="0" eb="3">
      <t>ジギョウメイ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</si>
  <si>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</si>
  <si>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</si>
  <si>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</si>
  <si>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</si>
  <si>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</si>
  <si>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</si>
  <si>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石川県</t>
    <rPh sb="0" eb="2">
      <t>イシカワ</t>
    </rPh>
    <rPh sb="2" eb="3">
      <t>ケン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</si>
  <si>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</si>
  <si>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・参画宿泊施設より、補助金適用証明書（本人確認・宿泊証明）を提出させた
・奥能登応援旅行割については、宿泊施設毎に個別に予算枠を配分した</t>
    <rPh sb="1" eb="3">
      <t>サンカク</t>
    </rPh>
    <rPh sb="3" eb="7">
      <t>シュクハクシセツ</t>
    </rPh>
    <rPh sb="10" eb="15">
      <t>ホジョキンテキヨウ</t>
    </rPh>
    <rPh sb="15" eb="18">
      <t>ショウメイショ</t>
    </rPh>
    <rPh sb="19" eb="23">
      <t>ホンニンカクニン</t>
    </rPh>
    <rPh sb="24" eb="28">
      <t>シュクハクショウメイ</t>
    </rPh>
    <rPh sb="30" eb="32">
      <t>テイシュツ</t>
    </rPh>
    <rPh sb="37" eb="42">
      <t>オクノトオウエン</t>
    </rPh>
    <rPh sb="42" eb="45">
      <t>リョコウワリ</t>
    </rPh>
    <rPh sb="51" eb="56">
      <t>シュクハクシセツゴト</t>
    </rPh>
    <rPh sb="57" eb="59">
      <t>コベツ</t>
    </rPh>
    <rPh sb="60" eb="63">
      <t>ヨサンワク</t>
    </rPh>
    <rPh sb="64" eb="66">
      <t>ハイブン</t>
    </rPh>
    <phoneticPr fontId="1"/>
  </si>
  <si>
    <t>いしかわ旅行割</t>
    <rPh sb="4" eb="6">
      <t>リョコウ</t>
    </rPh>
    <rPh sb="6" eb="7">
      <t>ワリ</t>
    </rPh>
    <phoneticPr fontId="1"/>
  </si>
  <si>
    <t>いしかわ旅行割</t>
    <rPh sb="4" eb="7">
      <t>リョコウワリ</t>
    </rPh>
    <phoneticPr fontId="1"/>
  </si>
  <si>
    <t>いしかわ旅行割
奥能登応援割</t>
    <rPh sb="4" eb="7">
      <t>リョコウワリ</t>
    </rPh>
    <rPh sb="8" eb="11">
      <t>オクノト</t>
    </rPh>
    <rPh sb="11" eb="14">
      <t>オウエンワリ</t>
    </rPh>
    <phoneticPr fontId="1"/>
  </si>
  <si>
    <t>いしかわ旅行割（R4.10.11～R5.12.27、R5.1.10～R5.12.31）
奥能登応援割（R5.7.21～R5.11.30）</t>
    <phoneticPr fontId="1"/>
  </si>
  <si>
    <t>※3　事業者等からの返納額</t>
    <phoneticPr fontId="1"/>
  </si>
  <si>
    <t>②-7：ｸｰﾎﾟﾝ使用額※3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</si>
</sst>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7" fillId="0" borderId="0"/>
    <xf numFmtId="38" fontId="9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38" fontId="2" fillId="0" borderId="0" xfId="2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57" fontId="4" fillId="0" borderId="2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4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4" fillId="0" borderId="29" xfId="2" applyFont="1" applyBorder="1" applyAlignment="1">
      <alignment horizontal="right" vertical="center"/>
    </xf>
    <xf numFmtId="38" fontId="4" fillId="0" borderId="31" xfId="2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8" fontId="4" fillId="0" borderId="24" xfId="2" applyFont="1" applyBorder="1" applyAlignment="1">
      <alignment horizontal="right" vertical="center"/>
    </xf>
    <xf numFmtId="38" fontId="4" fillId="0" borderId="25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57" fontId="4" fillId="0" borderId="2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4" fillId="2" borderId="14" xfId="0" applyNumberFormat="1" applyFont="1" applyFill="1" applyBorder="1" applyAlignment="1">
      <alignment horizontal="center" vertical="center"/>
    </xf>
    <xf numFmtId="57" fontId="4" fillId="2" borderId="16" xfId="0" applyNumberFormat="1" applyFont="1" applyFill="1" applyBorder="1" applyAlignment="1">
      <alignment horizontal="center" vertical="center"/>
    </xf>
    <xf numFmtId="57" fontId="4" fillId="2" borderId="2" xfId="0" applyNumberFormat="1" applyFont="1" applyFill="1" applyBorder="1" applyAlignment="1">
      <alignment horizontal="center" vertical="center"/>
    </xf>
    <xf numFmtId="57" fontId="4" fillId="2" borderId="4" xfId="0" applyNumberFormat="1" applyFont="1" applyFill="1" applyBorder="1" applyAlignment="1">
      <alignment horizontal="center" vertical="center"/>
    </xf>
    <xf numFmtId="57" fontId="4" fillId="2" borderId="3" xfId="0" applyNumberFormat="1" applyFont="1" applyFill="1" applyBorder="1" applyAlignment="1">
      <alignment horizontal="center" vertical="center"/>
    </xf>
    <xf numFmtId="57" fontId="4" fillId="2" borderId="5" xfId="0" applyNumberFormat="1" applyFont="1" applyFill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9" fontId="4" fillId="0" borderId="48" xfId="0" applyNumberFormat="1" applyFont="1" applyBorder="1" applyAlignment="1">
      <alignment horizontal="center" vertical="center"/>
    </xf>
    <xf numFmtId="9" fontId="4" fillId="0" borderId="49" xfId="0" applyNumberFormat="1" applyFont="1" applyBorder="1" applyAlignment="1">
      <alignment horizontal="center" vertical="center"/>
    </xf>
    <xf numFmtId="9" fontId="4" fillId="0" borderId="47" xfId="0" applyNumberFormat="1" applyFont="1" applyBorder="1" applyAlignment="1">
      <alignment horizontal="center" vertical="center"/>
    </xf>
    <xf numFmtId="9" fontId="4" fillId="0" borderId="35" xfId="0" applyNumberFormat="1" applyFont="1" applyBorder="1" applyAlignment="1">
      <alignment horizontal="center" vertical="center"/>
    </xf>
    <xf numFmtId="9" fontId="4" fillId="0" borderId="3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4" fillId="0" borderId="39" xfId="0" applyNumberFormat="1" applyFont="1" applyBorder="1" applyAlignment="1">
      <alignment horizontal="right" vertical="center"/>
    </xf>
    <xf numFmtId="3" fontId="4" fillId="0" borderId="41" xfId="0" applyNumberFormat="1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27" xfId="2" applyFont="1" applyBorder="1" applyAlignment="1">
      <alignment horizontal="right" vertical="center"/>
    </xf>
    <xf numFmtId="38" fontId="4" fillId="0" borderId="28" xfId="2" applyFont="1" applyBorder="1" applyAlignment="1">
      <alignment horizontal="right" vertical="center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42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/>
    </xf>
    <xf numFmtId="3" fontId="4" fillId="0" borderId="44" xfId="0" applyNumberFormat="1" applyFont="1" applyBorder="1" applyAlignment="1">
      <alignment horizontal="right" vertical="center"/>
    </xf>
    <xf numFmtId="3" fontId="4" fillId="0" borderId="45" xfId="0" applyNumberFormat="1" applyFont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 vertical="center"/>
    </xf>
    <xf numFmtId="38" fontId="4" fillId="0" borderId="53" xfId="2" applyFont="1" applyBorder="1" applyAlignment="1">
      <alignment horizontal="right" vertical="center"/>
    </xf>
    <xf numFmtId="38" fontId="4" fillId="0" borderId="54" xfId="2" applyFont="1" applyBorder="1" applyAlignment="1">
      <alignment horizontal="right" vertical="center"/>
    </xf>
    <xf numFmtId="38" fontId="4" fillId="0" borderId="55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38" fontId="4" fillId="0" borderId="52" xfId="2" applyFont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8" fontId="4" fillId="0" borderId="18" xfId="0" applyNumberFormat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E5" sqref="E5:G5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0.58203125" style="1" customWidth="1"/>
    <col min="5" max="5" width="25.58203125" style="1" customWidth="1"/>
    <col min="6" max="6" width="10.58203125" style="1" customWidth="1"/>
    <col min="7" max="7" width="15.58203125" style="1" customWidth="1"/>
    <col min="8" max="8" width="0.9140625" style="1" customWidth="1"/>
    <col min="9" max="10" width="9" style="1" customWidth="1"/>
    <col min="11" max="16384" width="9" style="1"/>
  </cols>
  <sheetData>
    <row r="1" spans="1:8" ht="18.75" customHeight="1" x14ac:dyDescent="0.55000000000000004">
      <c r="A1" s="61" t="s">
        <v>0</v>
      </c>
      <c r="B1" s="61"/>
      <c r="C1" s="61"/>
      <c r="D1" s="61"/>
      <c r="E1" s="61"/>
      <c r="F1" s="61"/>
      <c r="G1" s="61"/>
      <c r="H1" s="4"/>
    </row>
    <row r="2" spans="1:8" x14ac:dyDescent="0.55000000000000004">
      <c r="B2" s="2"/>
      <c r="C2" s="6" t="s">
        <v>1</v>
      </c>
      <c r="D2" s="16" t="s">
        <v>49</v>
      </c>
      <c r="E2" s="25"/>
      <c r="F2" s="6" t="s">
        <v>2</v>
      </c>
      <c r="G2" s="30">
        <v>45382</v>
      </c>
    </row>
    <row r="3" spans="1:8" ht="15" customHeight="1" x14ac:dyDescent="0.55000000000000004">
      <c r="B3" s="2"/>
      <c r="C3" s="4"/>
      <c r="D3" s="4"/>
      <c r="E3" s="4"/>
      <c r="F3" s="4"/>
      <c r="G3" s="4"/>
      <c r="H3" s="4"/>
    </row>
    <row r="4" spans="1:8" ht="15" customHeight="1" thickBot="1" x14ac:dyDescent="0.6">
      <c r="B4" s="1" t="s">
        <v>3</v>
      </c>
      <c r="C4" s="45" t="s">
        <v>4</v>
      </c>
      <c r="D4" s="45"/>
      <c r="E4" s="45"/>
      <c r="F4" s="45"/>
      <c r="G4" s="4"/>
    </row>
    <row r="5" spans="1:8" ht="45" customHeight="1" thickBot="1" x14ac:dyDescent="0.6">
      <c r="C5" s="62" t="s">
        <v>5</v>
      </c>
      <c r="D5" s="63"/>
      <c r="E5" s="64" t="s">
        <v>55</v>
      </c>
      <c r="F5" s="65"/>
      <c r="G5" s="66"/>
      <c r="H5" s="11"/>
    </row>
    <row r="6" spans="1:8" ht="15" customHeight="1" x14ac:dyDescent="0.55000000000000004"/>
    <row r="7" spans="1:8" ht="15" customHeight="1" thickBot="1" x14ac:dyDescent="0.6">
      <c r="B7" s="1" t="s">
        <v>6</v>
      </c>
      <c r="C7" s="45" t="s">
        <v>7</v>
      </c>
      <c r="D7" s="45"/>
      <c r="E7" s="45"/>
      <c r="F7" s="45"/>
    </row>
    <row r="8" spans="1:8" ht="15" customHeight="1" x14ac:dyDescent="0.55000000000000004">
      <c r="C8" s="67" t="s">
        <v>8</v>
      </c>
      <c r="D8" s="28" t="s">
        <v>9</v>
      </c>
      <c r="E8" s="69">
        <v>31606185131</v>
      </c>
      <c r="F8" s="69"/>
      <c r="G8" s="70"/>
      <c r="H8" s="7"/>
    </row>
    <row r="9" spans="1:8" ht="15" customHeight="1" x14ac:dyDescent="0.55000000000000004">
      <c r="C9" s="68"/>
      <c r="D9" s="12" t="s">
        <v>10</v>
      </c>
      <c r="E9" s="55">
        <v>548327307</v>
      </c>
      <c r="F9" s="55"/>
      <c r="G9" s="56"/>
      <c r="H9" s="7"/>
    </row>
    <row r="10" spans="1:8" ht="15" customHeight="1" x14ac:dyDescent="0.55000000000000004">
      <c r="C10" s="68"/>
      <c r="D10" s="29" t="s">
        <v>11</v>
      </c>
      <c r="E10" s="57">
        <v>10328295114</v>
      </c>
      <c r="F10" s="57"/>
      <c r="G10" s="58"/>
      <c r="H10" s="7"/>
    </row>
    <row r="11" spans="1:8" ht="15" customHeight="1" thickBot="1" x14ac:dyDescent="0.6">
      <c r="C11" s="40" t="s">
        <v>12</v>
      </c>
      <c r="D11" s="41"/>
      <c r="E11" s="42">
        <f>SUM(E8:G10)</f>
        <v>42482807552</v>
      </c>
      <c r="F11" s="43"/>
      <c r="G11" s="44"/>
      <c r="H11" s="7"/>
    </row>
    <row r="12" spans="1:8" ht="15" customHeight="1" x14ac:dyDescent="0.55000000000000004">
      <c r="C12" s="71" t="s">
        <v>13</v>
      </c>
      <c r="D12" s="72"/>
      <c r="E12" s="72"/>
      <c r="F12" s="72"/>
      <c r="G12" s="73"/>
      <c r="H12" s="10"/>
    </row>
    <row r="13" spans="1:8" ht="15" customHeight="1" x14ac:dyDescent="0.55000000000000004">
      <c r="C13" s="48" t="s">
        <v>14</v>
      </c>
      <c r="D13" s="12" t="s">
        <v>15</v>
      </c>
      <c r="E13" s="55">
        <v>6178458277</v>
      </c>
      <c r="F13" s="55"/>
      <c r="G13" s="56"/>
      <c r="H13" s="8"/>
    </row>
    <row r="14" spans="1:8" ht="15" customHeight="1" x14ac:dyDescent="0.55000000000000004">
      <c r="C14" s="48"/>
      <c r="D14" s="12" t="s">
        <v>16</v>
      </c>
      <c r="E14" s="55">
        <v>143837593</v>
      </c>
      <c r="F14" s="55"/>
      <c r="G14" s="56"/>
      <c r="H14" s="8"/>
    </row>
    <row r="15" spans="1:8" ht="15" customHeight="1" x14ac:dyDescent="0.55000000000000004">
      <c r="C15" s="48"/>
      <c r="D15" s="12" t="s">
        <v>17</v>
      </c>
      <c r="E15" s="55">
        <v>2448642713</v>
      </c>
      <c r="F15" s="55"/>
      <c r="G15" s="56"/>
      <c r="H15" s="8"/>
    </row>
    <row r="16" spans="1:8" ht="15" customHeight="1" x14ac:dyDescent="0.55000000000000004">
      <c r="C16" s="38" t="s">
        <v>18</v>
      </c>
      <c r="D16" s="39"/>
      <c r="E16" s="57">
        <v>5346863712</v>
      </c>
      <c r="F16" s="57"/>
      <c r="G16" s="58"/>
      <c r="H16" s="8"/>
    </row>
    <row r="17" spans="2:8" ht="15" customHeight="1" thickBot="1" x14ac:dyDescent="0.6">
      <c r="C17" s="40" t="s">
        <v>12</v>
      </c>
      <c r="D17" s="41"/>
      <c r="E17" s="42">
        <f>SUM(E13:G16)</f>
        <v>14117802295</v>
      </c>
      <c r="F17" s="43"/>
      <c r="G17" s="44"/>
      <c r="H17" s="8"/>
    </row>
    <row r="18" spans="2:8" ht="15" customHeight="1" x14ac:dyDescent="0.55000000000000004">
      <c r="C18" s="49" t="s">
        <v>19</v>
      </c>
      <c r="D18" s="50"/>
      <c r="E18" s="51">
        <v>2574925</v>
      </c>
      <c r="F18" s="51"/>
      <c r="G18" s="52"/>
      <c r="H18" s="8"/>
    </row>
    <row r="19" spans="2:8" ht="15" customHeight="1" thickBot="1" x14ac:dyDescent="0.6">
      <c r="C19" s="46" t="s">
        <v>20</v>
      </c>
      <c r="D19" s="47"/>
      <c r="E19" s="59">
        <v>49562</v>
      </c>
      <c r="F19" s="59"/>
      <c r="G19" s="60"/>
      <c r="H19" s="7"/>
    </row>
    <row r="20" spans="2:8" ht="15" customHeight="1" x14ac:dyDescent="0.55000000000000004">
      <c r="C20" s="49" t="s">
        <v>21</v>
      </c>
      <c r="D20" s="50"/>
      <c r="E20" s="53">
        <v>16285.709387652067</v>
      </c>
      <c r="F20" s="53"/>
      <c r="G20" s="54"/>
      <c r="H20" s="7"/>
    </row>
    <row r="21" spans="2:8" ht="15" customHeight="1" thickBot="1" x14ac:dyDescent="0.6">
      <c r="C21" s="46" t="s">
        <v>22</v>
      </c>
      <c r="D21" s="47"/>
      <c r="E21" s="36">
        <v>11063.462067713168</v>
      </c>
      <c r="F21" s="36"/>
      <c r="G21" s="37"/>
      <c r="H21" s="7"/>
    </row>
    <row r="22" spans="2:8" ht="15" customHeight="1" x14ac:dyDescent="0.55000000000000004">
      <c r="C22" s="7" t="s">
        <v>23</v>
      </c>
      <c r="D22" s="7"/>
      <c r="E22" s="7"/>
      <c r="F22" s="7"/>
      <c r="G22" s="7"/>
      <c r="H22" s="7"/>
    </row>
    <row r="23" spans="2:8" ht="15" customHeight="1" x14ac:dyDescent="0.55000000000000004">
      <c r="C23" s="7" t="s">
        <v>24</v>
      </c>
      <c r="D23" s="7"/>
      <c r="E23" s="7"/>
      <c r="F23" s="7"/>
      <c r="G23" s="7"/>
      <c r="H23" s="7"/>
    </row>
    <row r="24" spans="2:8" ht="15" customHeight="1" x14ac:dyDescent="0.55000000000000004"/>
    <row r="25" spans="2:8" ht="15" customHeight="1" x14ac:dyDescent="0.55000000000000004">
      <c r="B25" s="1" t="s">
        <v>25</v>
      </c>
      <c r="C25" s="45" t="s">
        <v>26</v>
      </c>
      <c r="D25" s="45"/>
      <c r="E25" s="45"/>
      <c r="F25" s="45"/>
    </row>
    <row r="26" spans="2:8" ht="12.5" thickBot="1" x14ac:dyDescent="0.6">
      <c r="C26" s="17"/>
      <c r="D26" s="17"/>
      <c r="E26" s="20" t="s">
        <v>27</v>
      </c>
      <c r="F26" s="35" t="s">
        <v>28</v>
      </c>
      <c r="G26" s="35"/>
      <c r="H26" s="5"/>
    </row>
    <row r="27" spans="2:8" ht="15" customHeight="1" x14ac:dyDescent="0.55000000000000004">
      <c r="C27" s="84" t="s">
        <v>29</v>
      </c>
      <c r="D27" s="85"/>
      <c r="E27" s="33">
        <v>44845</v>
      </c>
      <c r="F27" s="76">
        <v>45291</v>
      </c>
      <c r="G27" s="77"/>
      <c r="H27" s="9"/>
    </row>
    <row r="28" spans="2:8" ht="15" customHeight="1" thickBot="1" x14ac:dyDescent="0.6">
      <c r="C28" s="86" t="s">
        <v>30</v>
      </c>
      <c r="D28" s="87"/>
      <c r="E28" s="34">
        <v>44845</v>
      </c>
      <c r="F28" s="78">
        <v>45291</v>
      </c>
      <c r="G28" s="79"/>
      <c r="H28" s="9"/>
    </row>
    <row r="29" spans="2:8" ht="15" customHeight="1" thickBot="1" x14ac:dyDescent="0.6">
      <c r="C29" s="86" t="s">
        <v>31</v>
      </c>
      <c r="D29" s="87"/>
      <c r="E29" s="111">
        <v>425</v>
      </c>
      <c r="F29" s="112"/>
      <c r="G29" s="113"/>
      <c r="H29" s="9"/>
    </row>
    <row r="30" spans="2:8" ht="15" customHeight="1" x14ac:dyDescent="0.55000000000000004">
      <c r="C30" s="7" t="s">
        <v>32</v>
      </c>
      <c r="D30" s="7"/>
      <c r="E30" s="23"/>
      <c r="F30" s="23"/>
      <c r="G30" s="23"/>
      <c r="H30" s="9"/>
    </row>
    <row r="31" spans="2:8" ht="15" customHeight="1" x14ac:dyDescent="0.55000000000000004"/>
    <row r="32" spans="2:8" ht="15" customHeight="1" thickBot="1" x14ac:dyDescent="0.6">
      <c r="B32" s="1" t="s">
        <v>33</v>
      </c>
      <c r="C32" s="45" t="s">
        <v>34</v>
      </c>
      <c r="D32" s="45"/>
      <c r="E32" s="45"/>
      <c r="F32" s="45"/>
    </row>
    <row r="33" spans="2:8" ht="15" customHeight="1" x14ac:dyDescent="0.55000000000000004">
      <c r="C33" s="88" t="s">
        <v>35</v>
      </c>
      <c r="D33" s="26" t="s">
        <v>36</v>
      </c>
      <c r="E33" s="80">
        <f>(E8+E9)/E11</f>
        <v>0.75688294373299336</v>
      </c>
      <c r="F33" s="80"/>
      <c r="G33" s="81"/>
    </row>
    <row r="34" spans="2:8" ht="15" customHeight="1" thickBot="1" x14ac:dyDescent="0.6">
      <c r="C34" s="89"/>
      <c r="D34" s="27" t="s">
        <v>37</v>
      </c>
      <c r="E34" s="82">
        <f>E10/E11</f>
        <v>0.24311705626700666</v>
      </c>
      <c r="F34" s="82"/>
      <c r="G34" s="83"/>
    </row>
    <row r="35" spans="2:8" ht="15" customHeight="1" x14ac:dyDescent="0.55000000000000004"/>
    <row r="36" spans="2:8" ht="15" customHeight="1" thickBot="1" x14ac:dyDescent="0.6">
      <c r="B36" s="1" t="s">
        <v>38</v>
      </c>
      <c r="C36" s="45" t="s">
        <v>39</v>
      </c>
      <c r="D36" s="45"/>
      <c r="E36" s="45"/>
      <c r="F36" s="45"/>
      <c r="G36" s="45"/>
      <c r="H36" s="45"/>
    </row>
    <row r="37" spans="2:8" ht="69.900000000000006" customHeight="1" thickBot="1" x14ac:dyDescent="0.6">
      <c r="C37" s="24" t="s">
        <v>40</v>
      </c>
      <c r="D37" s="74" t="s">
        <v>51</v>
      </c>
      <c r="E37" s="74"/>
      <c r="F37" s="74"/>
      <c r="G37" s="75"/>
      <c r="H37" s="7"/>
    </row>
  </sheetData>
  <mergeCells count="42"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  <mergeCell ref="C8:C10"/>
    <mergeCell ref="E8:G8"/>
    <mergeCell ref="E9:G9"/>
    <mergeCell ref="E10:G10"/>
    <mergeCell ref="C12:G12"/>
    <mergeCell ref="E11:G11"/>
    <mergeCell ref="C11:D11"/>
    <mergeCell ref="A1:G1"/>
    <mergeCell ref="C5:D5"/>
    <mergeCell ref="E5:G5"/>
    <mergeCell ref="C4:F4"/>
    <mergeCell ref="C7:F7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F26:G26"/>
    <mergeCell ref="E21:G21"/>
    <mergeCell ref="C16:D16"/>
    <mergeCell ref="C17:D17"/>
    <mergeCell ref="E17:G17"/>
    <mergeCell ref="C25:F25"/>
    <mergeCell ref="C19:D19"/>
    <mergeCell ref="C21:D21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3F9D-1335-4294-BD30-7A25E2617B5B}">
  <dimension ref="A1:J35"/>
  <sheetViews>
    <sheetView view="pageBreakPreview" zoomScaleNormal="100" zoomScaleSheetLayoutView="100" workbookViewId="0">
      <selection activeCell="C5" sqref="C5:G5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2234080826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62475844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637850461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2934407131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313431934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11906758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103385760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350764065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779488517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137604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5347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20870.986940786606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11684.279783055919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30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26" t="s">
        <v>36</v>
      </c>
      <c r="E31" s="80">
        <f>(E6+E7)/E9</f>
        <v>0.78263055107059032</v>
      </c>
      <c r="F31" s="80"/>
      <c r="G31" s="80"/>
      <c r="H31" s="80"/>
      <c r="I31" s="81"/>
    </row>
    <row r="32" spans="2:9" ht="15" customHeight="1" thickBot="1" x14ac:dyDescent="0.6">
      <c r="C32" s="89"/>
      <c r="D32" s="27" t="s">
        <v>37</v>
      </c>
      <c r="E32" s="82">
        <f>E8/E9</f>
        <v>0.21736944892940965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3" t="s">
        <v>40</v>
      </c>
      <c r="D35" s="146"/>
      <c r="E35" s="147"/>
      <c r="F35" s="147"/>
      <c r="G35" s="147"/>
      <c r="H35" s="147"/>
      <c r="I35" s="148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A0ED-491D-45AB-B71D-69282084E0FF}">
  <dimension ref="A1:J35"/>
  <sheetViews>
    <sheetView view="pageBreakPreview" zoomScaleNormal="100" zoomScaleSheetLayoutView="100" workbookViewId="0">
      <selection activeCell="I4" sqref="I4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25"/>
    </row>
    <row r="3" spans="1:10" ht="40.25" customHeight="1" thickBot="1" x14ac:dyDescent="0.6">
      <c r="C3" s="62" t="s">
        <v>42</v>
      </c>
      <c r="D3" s="63"/>
      <c r="E3" s="130" t="s">
        <v>54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349211691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14851615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386189728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750253034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49005699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2853328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63048572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161299387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276206986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43150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1325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17042.906581691772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11208.76603773585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0.48525402697671732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0.51474597302328273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4923-E653-438A-8BAF-0D7C61C8E0CB}">
  <dimension ref="A1:P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54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28" t="s">
        <v>9</v>
      </c>
      <c r="E6" s="69">
        <v>66778000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130600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29" t="s">
        <v>11</v>
      </c>
      <c r="E8" s="57">
        <v>170874358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237782958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10420740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23720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26694946</v>
      </c>
      <c r="F13" s="55"/>
      <c r="G13" s="55"/>
      <c r="H13" s="55"/>
      <c r="I13" s="56"/>
    </row>
    <row r="14" spans="1:16" ht="15" customHeight="1" x14ac:dyDescent="0.55000000000000004">
      <c r="C14" s="126" t="s">
        <v>18</v>
      </c>
      <c r="D14" s="127"/>
      <c r="E14" s="57">
        <v>130888498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168027904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15109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8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15729.191740022503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16325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0.28138517815898312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0.71861482184101688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99B9-CE67-4D85-98E7-86E9AA2563DD}">
  <dimension ref="A1:P35"/>
  <sheetViews>
    <sheetView view="pageBreakPreview" topLeftCell="A15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54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28" t="s">
        <v>9</v>
      </c>
      <c r="E6" s="69">
        <v>212722870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2601890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29" t="s">
        <v>11</v>
      </c>
      <c r="E8" s="57">
        <v>137108971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352433731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32805600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493750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21384689</v>
      </c>
      <c r="F13" s="55"/>
      <c r="G13" s="55"/>
      <c r="H13" s="55"/>
      <c r="I13" s="56"/>
    </row>
    <row r="14" spans="1:16" ht="15" customHeight="1" x14ac:dyDescent="0.55000000000000004">
      <c r="C14" s="126" t="s">
        <v>18</v>
      </c>
      <c r="D14" s="127"/>
      <c r="E14" s="57">
        <v>24606486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79290525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17354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194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20158.570992278437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13411.804123711339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30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0.61096524271111841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0.38903475728888165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0EC9-34F9-464F-9064-4C9DED1CD1BD}">
  <dimension ref="A1:P35"/>
  <sheetViews>
    <sheetView view="pageBreakPreview" zoomScaleNormal="100" zoomScaleSheetLayoutView="100" workbookViewId="0">
      <selection sqref="A1:J1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54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28" t="s">
        <v>9</v>
      </c>
      <c r="E6" s="69">
        <v>270317979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6929260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29" t="s">
        <v>11</v>
      </c>
      <c r="E8" s="57">
        <v>162346465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439593704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40524060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1249370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24321006</v>
      </c>
      <c r="F13" s="55"/>
      <c r="G13" s="55"/>
      <c r="H13" s="55"/>
      <c r="I13" s="56"/>
    </row>
    <row r="14" spans="1:16" ht="15" customHeight="1" x14ac:dyDescent="0.55000000000000004">
      <c r="C14" s="126" t="s">
        <v>18</v>
      </c>
      <c r="D14" s="127"/>
      <c r="E14" s="57">
        <v>30051345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96145781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19272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583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22450.417393109175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11885.523156089193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0.63068974026980151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0.36931025973019849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01F3-2EE0-404D-BAD7-28B904F76993}">
  <dimension ref="A1:P35"/>
  <sheetViews>
    <sheetView view="pageBreakPreview" zoomScaleNormal="100" zoomScaleSheetLayoutView="100" workbookViewId="0">
      <selection activeCell="E8" sqref="E8:I8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54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21" t="s">
        <v>9</v>
      </c>
      <c r="E6" s="69">
        <v>697619462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13213465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22" t="s">
        <v>11</v>
      </c>
      <c r="E8" s="57">
        <v>175695140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886528067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104760780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2421078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24743218</v>
      </c>
      <c r="F13" s="55"/>
      <c r="G13" s="55"/>
      <c r="H13" s="55"/>
      <c r="I13" s="56"/>
    </row>
    <row r="14" spans="1:16" ht="15" customHeight="1" x14ac:dyDescent="0.55000000000000004">
      <c r="C14" s="126" t="s">
        <v>18</v>
      </c>
      <c r="D14" s="127"/>
      <c r="E14" s="57">
        <v>46340817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178265893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32415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944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26941.6813820762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13997.314618644068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30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26" t="s">
        <v>36</v>
      </c>
      <c r="E31" s="80">
        <f>(E6+E7)/E9</f>
        <v>0.8018166073471874</v>
      </c>
      <c r="F31" s="80"/>
      <c r="G31" s="80"/>
      <c r="H31" s="80"/>
      <c r="I31" s="81"/>
    </row>
    <row r="32" spans="2:9" ht="15" customHeight="1" thickBot="1" x14ac:dyDescent="0.6">
      <c r="C32" s="89"/>
      <c r="D32" s="27" t="s">
        <v>37</v>
      </c>
      <c r="E32" s="82">
        <f>E8/E9</f>
        <v>0.19818339265281265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B1A7-E283-42B2-8DF8-F4777165F22F}">
  <dimension ref="A1:P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21" t="s">
        <v>9</v>
      </c>
      <c r="E6" s="69">
        <v>159448700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0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22" t="s">
        <v>11</v>
      </c>
      <c r="E8" s="57">
        <v>0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159448700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28198276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0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0</v>
      </c>
      <c r="F13" s="55"/>
      <c r="G13" s="55"/>
      <c r="H13" s="55"/>
      <c r="I13" s="56"/>
    </row>
    <row r="14" spans="1:16" ht="15" customHeight="1" x14ac:dyDescent="0.55000000000000004">
      <c r="C14" s="126" t="s">
        <v>18</v>
      </c>
      <c r="D14" s="127"/>
      <c r="E14" s="57">
        <v>41691902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69890178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5658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0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28181.106398020504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 t="e">
        <f>E7/E17</f>
        <v>#DIV/0!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1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3" t="s">
        <v>40</v>
      </c>
      <c r="D35" s="146"/>
      <c r="E35" s="147"/>
      <c r="F35" s="147"/>
      <c r="G35" s="147"/>
      <c r="H35" s="147"/>
      <c r="I35" s="148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D4C9-1794-45F6-854B-83C2B431F51B}">
  <dimension ref="A1:P36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2" width="9" style="1"/>
    <col min="13" max="16" width="9" style="15"/>
    <col min="17" max="16384" width="9" style="1"/>
  </cols>
  <sheetData>
    <row r="1" spans="1:16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6" ht="28.7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  <c r="M3" s="1"/>
      <c r="N3" s="1"/>
      <c r="O3" s="1"/>
      <c r="P3" s="1"/>
    </row>
    <row r="4" spans="1:16" ht="15" customHeight="1" x14ac:dyDescent="0.55000000000000004">
      <c r="M4" s="1"/>
      <c r="N4" s="1"/>
      <c r="O4" s="1"/>
      <c r="P4" s="1"/>
    </row>
    <row r="5" spans="1:16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  <c r="M5" s="1"/>
      <c r="N5" s="1"/>
      <c r="O5" s="1"/>
      <c r="P5" s="1"/>
    </row>
    <row r="6" spans="1:16" ht="15" customHeight="1" x14ac:dyDescent="0.55000000000000004">
      <c r="C6" s="128" t="s">
        <v>8</v>
      </c>
      <c r="D6" s="31" t="s">
        <v>9</v>
      </c>
      <c r="E6" s="69">
        <v>0</v>
      </c>
      <c r="F6" s="69"/>
      <c r="G6" s="69"/>
      <c r="H6" s="69"/>
      <c r="I6" s="70"/>
      <c r="M6" s="1"/>
      <c r="N6" s="1"/>
      <c r="O6" s="1"/>
      <c r="P6" s="1"/>
    </row>
    <row r="7" spans="1:16" ht="15" customHeight="1" x14ac:dyDescent="0.55000000000000004">
      <c r="C7" s="129"/>
      <c r="D7" s="12" t="s">
        <v>10</v>
      </c>
      <c r="E7" s="55">
        <v>0</v>
      </c>
      <c r="F7" s="55"/>
      <c r="G7" s="55"/>
      <c r="H7" s="55"/>
      <c r="I7" s="56"/>
      <c r="M7" s="1"/>
      <c r="N7" s="1"/>
      <c r="O7" s="1"/>
      <c r="P7" s="1"/>
    </row>
    <row r="8" spans="1:16" ht="15" customHeight="1" x14ac:dyDescent="0.55000000000000004">
      <c r="C8" s="118"/>
      <c r="D8" s="32" t="s">
        <v>11</v>
      </c>
      <c r="E8" s="57">
        <v>0</v>
      </c>
      <c r="F8" s="57"/>
      <c r="G8" s="57"/>
      <c r="H8" s="57"/>
      <c r="I8" s="58"/>
      <c r="M8" s="1"/>
      <c r="N8" s="1"/>
      <c r="O8" s="1"/>
      <c r="P8" s="1"/>
    </row>
    <row r="9" spans="1:16" ht="15" customHeight="1" thickBot="1" x14ac:dyDescent="0.6">
      <c r="C9" s="40" t="s">
        <v>12</v>
      </c>
      <c r="D9" s="41"/>
      <c r="E9" s="42">
        <f>SUM(E6:I8)</f>
        <v>0</v>
      </c>
      <c r="F9" s="43"/>
      <c r="G9" s="43"/>
      <c r="H9" s="43"/>
      <c r="I9" s="44"/>
      <c r="M9" s="1"/>
      <c r="N9" s="1"/>
      <c r="O9" s="1"/>
      <c r="P9" s="1"/>
    </row>
    <row r="10" spans="1:16" ht="15" customHeight="1" x14ac:dyDescent="0.55000000000000004">
      <c r="C10" s="149" t="s">
        <v>13</v>
      </c>
      <c r="D10" s="72"/>
      <c r="E10" s="72"/>
      <c r="F10" s="72"/>
      <c r="G10" s="72"/>
      <c r="H10" s="72"/>
      <c r="I10" s="73"/>
      <c r="M10" s="1"/>
      <c r="N10" s="1"/>
      <c r="O10" s="1"/>
      <c r="P10" s="1"/>
    </row>
    <row r="11" spans="1:16" ht="15" customHeight="1" x14ac:dyDescent="0.55000000000000004">
      <c r="C11" s="48" t="s">
        <v>43</v>
      </c>
      <c r="D11" s="13" t="s">
        <v>15</v>
      </c>
      <c r="E11" s="55">
        <v>0</v>
      </c>
      <c r="F11" s="55"/>
      <c r="G11" s="55"/>
      <c r="H11" s="55"/>
      <c r="I11" s="56"/>
      <c r="M11" s="1"/>
      <c r="N11" s="1"/>
      <c r="O11" s="1"/>
      <c r="P11" s="1"/>
    </row>
    <row r="12" spans="1:16" ht="15" customHeight="1" x14ac:dyDescent="0.55000000000000004">
      <c r="C12" s="48"/>
      <c r="D12" s="13" t="s">
        <v>44</v>
      </c>
      <c r="E12" s="55">
        <v>0</v>
      </c>
      <c r="F12" s="55"/>
      <c r="G12" s="55"/>
      <c r="H12" s="55"/>
      <c r="I12" s="56"/>
    </row>
    <row r="13" spans="1:16" ht="15" customHeight="1" x14ac:dyDescent="0.55000000000000004">
      <c r="C13" s="48"/>
      <c r="D13" s="14" t="s">
        <v>17</v>
      </c>
      <c r="E13" s="55">
        <v>0</v>
      </c>
      <c r="F13" s="55"/>
      <c r="G13" s="55"/>
      <c r="H13" s="55"/>
      <c r="I13" s="56"/>
    </row>
    <row r="14" spans="1:16" ht="15" customHeight="1" x14ac:dyDescent="0.55000000000000004">
      <c r="C14" s="126" t="s">
        <v>57</v>
      </c>
      <c r="D14" s="127"/>
      <c r="E14" s="57">
        <v>-19509495</v>
      </c>
      <c r="F14" s="57"/>
      <c r="G14" s="57"/>
      <c r="H14" s="57"/>
      <c r="I14" s="58"/>
    </row>
    <row r="15" spans="1:16" ht="15" customHeight="1" thickBot="1" x14ac:dyDescent="0.6">
      <c r="C15" s="114" t="s">
        <v>12</v>
      </c>
      <c r="D15" s="115"/>
      <c r="E15" s="120">
        <f>SUM(E11:I14)</f>
        <v>-19509495</v>
      </c>
      <c r="F15" s="120"/>
      <c r="G15" s="120"/>
      <c r="H15" s="120"/>
      <c r="I15" s="121"/>
    </row>
    <row r="16" spans="1:16" ht="15" customHeight="1" x14ac:dyDescent="0.55000000000000004">
      <c r="C16" s="116" t="s">
        <v>45</v>
      </c>
      <c r="D16" s="117"/>
      <c r="E16" s="122">
        <v>0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0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 t="e">
        <f>(E6+E8)/E16</f>
        <v>#DIV/0!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 t="e">
        <f>E7/E17</f>
        <v>#DIV/0!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>
      <c r="C22" s="7" t="s">
        <v>56</v>
      </c>
      <c r="D22" s="7"/>
      <c r="E22" s="7"/>
      <c r="F22" s="7"/>
      <c r="G22" s="7"/>
      <c r="H22" s="7"/>
      <c r="I22" s="7"/>
    </row>
    <row r="23" spans="2:9" ht="15" customHeight="1" x14ac:dyDescent="0.55000000000000004"/>
    <row r="24" spans="2:9" ht="15" customHeight="1" x14ac:dyDescent="0.55000000000000004">
      <c r="B24" s="1" t="s">
        <v>25</v>
      </c>
      <c r="C24" s="45" t="s">
        <v>26</v>
      </c>
      <c r="D24" s="45"/>
      <c r="E24" s="45"/>
      <c r="F24" s="45"/>
      <c r="G24" s="45"/>
    </row>
    <row r="25" spans="2:9" ht="12.5" thickBot="1" x14ac:dyDescent="0.6">
      <c r="C25" s="17"/>
      <c r="D25" s="17"/>
      <c r="E25" s="96" t="s">
        <v>27</v>
      </c>
      <c r="F25" s="96"/>
      <c r="G25" s="96" t="s">
        <v>28</v>
      </c>
      <c r="H25" s="96"/>
      <c r="I25" s="96"/>
    </row>
    <row r="26" spans="2:9" ht="15" customHeight="1" x14ac:dyDescent="0.55000000000000004">
      <c r="C26" s="84" t="s">
        <v>29</v>
      </c>
      <c r="D26" s="85"/>
      <c r="E26" s="97"/>
      <c r="F26" s="98"/>
      <c r="G26" s="99"/>
      <c r="H26" s="99"/>
      <c r="I26" s="100"/>
    </row>
    <row r="27" spans="2:9" ht="15" customHeight="1" thickBot="1" x14ac:dyDescent="0.6">
      <c r="C27" s="86" t="s">
        <v>30</v>
      </c>
      <c r="D27" s="87"/>
      <c r="E27" s="101"/>
      <c r="F27" s="101"/>
      <c r="G27" s="101"/>
      <c r="H27" s="101"/>
      <c r="I27" s="102"/>
    </row>
    <row r="28" spans="2:9" ht="15" customHeight="1" thickBot="1" x14ac:dyDescent="0.6">
      <c r="C28" s="109" t="s">
        <v>50</v>
      </c>
      <c r="D28" s="110"/>
      <c r="E28" s="90">
        <v>0</v>
      </c>
      <c r="F28" s="91"/>
      <c r="G28" s="91"/>
      <c r="H28" s="91"/>
      <c r="I28" s="92"/>
    </row>
    <row r="29" spans="2:9" ht="15" customHeight="1" x14ac:dyDescent="0.55000000000000004">
      <c r="C29" s="7" t="s">
        <v>32</v>
      </c>
      <c r="D29" s="7"/>
      <c r="E29" s="23"/>
      <c r="F29" s="23"/>
      <c r="G29" s="23"/>
      <c r="H29" s="23"/>
      <c r="I29" s="23"/>
    </row>
    <row r="30" spans="2:9" ht="15" customHeight="1" x14ac:dyDescent="0.55000000000000004"/>
    <row r="31" spans="2:9" ht="15" customHeight="1" thickBot="1" x14ac:dyDescent="0.6">
      <c r="B31" s="1" t="s">
        <v>33</v>
      </c>
      <c r="C31" s="45" t="s">
        <v>34</v>
      </c>
      <c r="D31" s="45"/>
      <c r="E31" s="45"/>
      <c r="F31" s="45"/>
      <c r="G31" s="45"/>
    </row>
    <row r="32" spans="2:9" ht="15" customHeight="1" x14ac:dyDescent="0.55000000000000004">
      <c r="C32" s="88" t="s">
        <v>35</v>
      </c>
      <c r="D32" s="18" t="s">
        <v>36</v>
      </c>
      <c r="E32" s="80" t="e">
        <f>(E6+E7)/E9</f>
        <v>#DIV/0!</v>
      </c>
      <c r="F32" s="80"/>
      <c r="G32" s="80"/>
      <c r="H32" s="80"/>
      <c r="I32" s="81"/>
    </row>
    <row r="33" spans="2:9" ht="15" customHeight="1" thickBot="1" x14ac:dyDescent="0.6">
      <c r="C33" s="89"/>
      <c r="D33" s="19" t="s">
        <v>37</v>
      </c>
      <c r="E33" s="82" t="e">
        <f>E8/E9</f>
        <v>#DIV/0!</v>
      </c>
      <c r="F33" s="82"/>
      <c r="G33" s="82"/>
      <c r="H33" s="82"/>
      <c r="I33" s="83"/>
    </row>
    <row r="34" spans="2:9" ht="15" customHeight="1" x14ac:dyDescent="0.55000000000000004"/>
    <row r="35" spans="2:9" ht="15" customHeight="1" thickBot="1" x14ac:dyDescent="0.6">
      <c r="B35" s="1" t="s">
        <v>38</v>
      </c>
      <c r="C35" s="45" t="s">
        <v>39</v>
      </c>
      <c r="D35" s="45"/>
      <c r="E35" s="45"/>
      <c r="F35" s="45"/>
      <c r="G35" s="45"/>
      <c r="H35" s="45"/>
      <c r="I35" s="45"/>
    </row>
    <row r="36" spans="2:9" ht="69.900000000000006" customHeight="1" thickBot="1" x14ac:dyDescent="0.6">
      <c r="C36" s="3" t="s">
        <v>40</v>
      </c>
      <c r="D36" s="146"/>
      <c r="E36" s="147"/>
      <c r="F36" s="147"/>
      <c r="G36" s="147"/>
      <c r="H36" s="147"/>
      <c r="I36" s="148"/>
    </row>
  </sheetData>
  <mergeCells count="45">
    <mergeCell ref="C32:C33"/>
    <mergeCell ref="E32:I32"/>
    <mergeCell ref="E33:I33"/>
    <mergeCell ref="C35:I35"/>
    <mergeCell ref="D36:I36"/>
    <mergeCell ref="C31:G31"/>
    <mergeCell ref="C24:G24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I28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view="pageBreakPreview" zoomScaleNormal="100" zoomScaleSheetLayoutView="100" workbookViewId="0">
      <selection activeCell="F4" sqref="F4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52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2790619230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133">
        <v>48484732</v>
      </c>
      <c r="F7" s="134"/>
      <c r="G7" s="134"/>
      <c r="H7" s="134"/>
      <c r="I7" s="135"/>
    </row>
    <row r="8" spans="1:10" ht="15" customHeight="1" x14ac:dyDescent="0.55000000000000004">
      <c r="C8" s="118"/>
      <c r="D8" s="29" t="s">
        <v>11</v>
      </c>
      <c r="E8" s="57">
        <v>1131964537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3971068499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696277465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16775116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331280095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0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1044332676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223027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4880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17587.932254839099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9935.3959016393437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103">
        <f>(E6+E7)/E9</f>
        <v>0.71494711378434972</v>
      </c>
      <c r="F31" s="104"/>
      <c r="G31" s="104"/>
      <c r="H31" s="104"/>
      <c r="I31" s="105"/>
    </row>
    <row r="32" spans="2:9" ht="15" customHeight="1" thickBot="1" x14ac:dyDescent="0.6">
      <c r="C32" s="89"/>
      <c r="D32" s="19" t="s">
        <v>37</v>
      </c>
      <c r="E32" s="106">
        <f>E8/E9</f>
        <v>0.28505288621565023</v>
      </c>
      <c r="F32" s="107"/>
      <c r="G32" s="107"/>
      <c r="H32" s="107"/>
      <c r="I32" s="108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6:C8"/>
    <mergeCell ref="A1:J1"/>
    <mergeCell ref="C2:G2"/>
    <mergeCell ref="C3:D3"/>
    <mergeCell ref="E3:I3"/>
    <mergeCell ref="C5:G5"/>
    <mergeCell ref="E6:I6"/>
    <mergeCell ref="E7:I7"/>
    <mergeCell ref="E8:I8"/>
    <mergeCell ref="C10:I10"/>
    <mergeCell ref="E11:I11"/>
    <mergeCell ref="E12:I12"/>
    <mergeCell ref="E13:I13"/>
    <mergeCell ref="E14:I14"/>
    <mergeCell ref="C14:D1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A2CE-C7E6-4A11-BF9B-903E6FCC1C35}">
  <dimension ref="A1:J35"/>
  <sheetViews>
    <sheetView view="pageBreakPreview" topLeftCell="A4" zoomScaleNormal="100" zoomScaleSheetLayoutView="100" workbookViewId="0">
      <selection activeCell="E6" sqref="E6:I6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52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6054826330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133">
        <v>135828473</v>
      </c>
      <c r="F7" s="134"/>
      <c r="G7" s="134"/>
      <c r="H7" s="134"/>
      <c r="I7" s="135"/>
    </row>
    <row r="8" spans="1:10" ht="15" customHeight="1" x14ac:dyDescent="0.55000000000000004">
      <c r="C8" s="118"/>
      <c r="D8" s="29" t="s">
        <v>11</v>
      </c>
      <c r="E8" s="57">
        <v>1131964537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7322619340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1485148468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41741387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637127920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405850000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2569867775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442880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11028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16227.399898392341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12316.691421835329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30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103">
        <f>(E6+E7)/E9</f>
        <v>0.8454153514690278</v>
      </c>
      <c r="F31" s="104"/>
      <c r="G31" s="104"/>
      <c r="H31" s="104"/>
      <c r="I31" s="105"/>
    </row>
    <row r="32" spans="2:9" ht="15" customHeight="1" thickBot="1" x14ac:dyDescent="0.6">
      <c r="C32" s="89"/>
      <c r="D32" s="19" t="s">
        <v>37</v>
      </c>
      <c r="E32" s="106">
        <f>E8/E9</f>
        <v>0.15458464853097226</v>
      </c>
      <c r="F32" s="107"/>
      <c r="G32" s="107"/>
      <c r="H32" s="107"/>
      <c r="I32" s="108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5979-D38F-433E-8A2C-A05DDC474532}">
  <dimension ref="A1:J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25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4576950123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104318013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1659249381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6340517517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1220172181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36705795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467382161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873728000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2597988137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371583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9712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16782.790127643082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10741.14631383855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27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0.73831010220360216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0.26168989779639779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8145-A40B-4015-9660-A702593D8653}">
  <dimension ref="A1:J35"/>
  <sheetViews>
    <sheetView view="pageBreakPreview" zoomScaleNormal="100" zoomScaleSheetLayoutView="100" workbookViewId="0">
      <selection activeCell="C5" sqref="C5:G5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25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136">
        <v>1213980411</v>
      </c>
      <c r="F6" s="136"/>
      <c r="G6" s="136"/>
      <c r="H6" s="136"/>
      <c r="I6" s="137"/>
    </row>
    <row r="7" spans="1:10" ht="15" customHeight="1" x14ac:dyDescent="0.55000000000000004">
      <c r="C7" s="129"/>
      <c r="D7" s="12" t="s">
        <v>10</v>
      </c>
      <c r="E7" s="55">
        <v>12824661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619381658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1846186730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189769839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2376546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95131770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1402328000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1689606155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138984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1065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13191.173581131641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12041.935211267606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22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0.66450757773564972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0.33549242226435028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BC32-6D38-474E-9378-432BF3D386CD}">
  <dimension ref="A1:J35"/>
  <sheetViews>
    <sheetView view="pageBreakPreview" zoomScaleNormal="100" zoomScaleSheetLayoutView="100" workbookViewId="0">
      <selection activeCell="E6" sqref="E6:I6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3623494317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36255032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1097253591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4757002940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553810415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6643571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169727725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194264913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924446624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312787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3089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15092.532323913718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11736.818387827776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28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0.76933930778693194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0.23066069221306809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6BF70-BA87-417D-B7D4-A02F830C44C5}">
  <dimension ref="A1:J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5541475423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40336177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1555103995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7136915595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870859007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7391869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249863760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824839351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1952953987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38">
        <v>477019</v>
      </c>
      <c r="F16" s="139"/>
      <c r="G16" s="139"/>
      <c r="H16" s="139"/>
      <c r="I16" s="140"/>
    </row>
    <row r="17" spans="2:9" ht="15" customHeight="1" thickBot="1" x14ac:dyDescent="0.6">
      <c r="C17" s="118" t="s">
        <v>20</v>
      </c>
      <c r="D17" s="119"/>
      <c r="E17" s="141">
        <v>3418</v>
      </c>
      <c r="F17" s="142"/>
      <c r="G17" s="142"/>
      <c r="H17" s="142"/>
      <c r="I17" s="143"/>
    </row>
    <row r="18" spans="2:9" ht="15" customHeight="1" x14ac:dyDescent="0.55000000000000004">
      <c r="C18" s="116" t="s">
        <v>21</v>
      </c>
      <c r="D18" s="117"/>
      <c r="E18" s="69">
        <f>(E6+E8)/E16</f>
        <v>14876.932403111825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11801.105032182562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31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0.78210419132748621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0.21789580867251379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801C-892C-4B91-9E57-0869C8E80CDA}">
  <dimension ref="A1:J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1951286028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26472457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895760526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2873519011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307822796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4991173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144978217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57">
        <v>691572983</v>
      </c>
      <c r="F14" s="57"/>
      <c r="G14" s="57"/>
      <c r="H14" s="57"/>
      <c r="I14" s="58"/>
    </row>
    <row r="15" spans="1:10" ht="15" customHeight="1" thickBot="1" x14ac:dyDescent="0.6">
      <c r="C15" s="114" t="s">
        <v>12</v>
      </c>
      <c r="D15" s="115"/>
      <c r="E15" s="120">
        <f>SUM(E11:I14)</f>
        <v>1149365169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208231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3061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13672.539410558466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8648.3034955896765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28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0.68827054125238918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0.31172945874761082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24" t="s">
        <v>40</v>
      </c>
      <c r="D35" s="93"/>
      <c r="E35" s="94"/>
      <c r="F35" s="94"/>
      <c r="G35" s="94"/>
      <c r="H35" s="94"/>
      <c r="I35" s="95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C3D2-D648-405A-959B-6E530EDF774E}">
  <dimension ref="A1:J35"/>
  <sheetViews>
    <sheetView view="pageBreakPreview" zoomScaleNormal="100" zoomScaleSheetLayoutView="100" workbookViewId="0">
      <selection activeCell="E3" sqref="E3:I3"/>
    </sheetView>
  </sheetViews>
  <sheetFormatPr defaultColWidth="9" defaultRowHeight="12" x14ac:dyDescent="0.55000000000000004"/>
  <cols>
    <col min="1" max="1" width="0.6640625" style="1" customWidth="1"/>
    <col min="2" max="2" width="3.08203125" style="1" bestFit="1" customWidth="1"/>
    <col min="3" max="3" width="10.58203125" style="1" customWidth="1"/>
    <col min="4" max="4" width="22.58203125" style="1" customWidth="1"/>
    <col min="5" max="5" width="14.08203125" style="1" customWidth="1"/>
    <col min="6" max="6" width="10.58203125" style="1" customWidth="1"/>
    <col min="7" max="8" width="7.4140625" style="1" customWidth="1"/>
    <col min="9" max="9" width="10.58203125" style="1" customWidth="1"/>
    <col min="10" max="10" width="0.914062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3</v>
      </c>
      <c r="C2" s="45" t="s">
        <v>4</v>
      </c>
      <c r="D2" s="45"/>
      <c r="E2" s="45"/>
      <c r="F2" s="45"/>
      <c r="G2" s="45"/>
      <c r="H2" s="4"/>
    </row>
    <row r="3" spans="1:10" ht="19.5" customHeight="1" thickBot="1" x14ac:dyDescent="0.6">
      <c r="C3" s="62" t="s">
        <v>42</v>
      </c>
      <c r="D3" s="63"/>
      <c r="E3" s="130" t="s">
        <v>53</v>
      </c>
      <c r="F3" s="131"/>
      <c r="G3" s="131"/>
      <c r="H3" s="131"/>
      <c r="I3" s="132"/>
    </row>
    <row r="4" spans="1:10" ht="15" customHeight="1" x14ac:dyDescent="0.55000000000000004"/>
    <row r="5" spans="1:10" ht="15" customHeight="1" thickBot="1" x14ac:dyDescent="0.6">
      <c r="B5" s="1" t="s">
        <v>6</v>
      </c>
      <c r="C5" s="45" t="s">
        <v>7</v>
      </c>
      <c r="D5" s="45"/>
      <c r="E5" s="45"/>
      <c r="F5" s="45"/>
      <c r="G5" s="45"/>
    </row>
    <row r="6" spans="1:10" ht="15" customHeight="1" x14ac:dyDescent="0.55000000000000004">
      <c r="C6" s="128" t="s">
        <v>8</v>
      </c>
      <c r="D6" s="28" t="s">
        <v>9</v>
      </c>
      <c r="E6" s="69">
        <v>1863373741</v>
      </c>
      <c r="F6" s="69"/>
      <c r="G6" s="69"/>
      <c r="H6" s="69"/>
      <c r="I6" s="70"/>
    </row>
    <row r="7" spans="1:10" ht="15" customHeight="1" x14ac:dyDescent="0.55000000000000004">
      <c r="C7" s="129"/>
      <c r="D7" s="12" t="s">
        <v>10</v>
      </c>
      <c r="E7" s="55">
        <v>43605088</v>
      </c>
      <c r="F7" s="55"/>
      <c r="G7" s="55"/>
      <c r="H7" s="55"/>
      <c r="I7" s="56"/>
    </row>
    <row r="8" spans="1:10" ht="15" customHeight="1" x14ac:dyDescent="0.55000000000000004">
      <c r="C8" s="118"/>
      <c r="D8" s="29" t="s">
        <v>11</v>
      </c>
      <c r="E8" s="57">
        <v>567551766</v>
      </c>
      <c r="F8" s="57"/>
      <c r="G8" s="57"/>
      <c r="H8" s="57"/>
      <c r="I8" s="58"/>
    </row>
    <row r="9" spans="1:10" ht="15" customHeight="1" thickBot="1" x14ac:dyDescent="0.6">
      <c r="C9" s="40" t="s">
        <v>12</v>
      </c>
      <c r="D9" s="41"/>
      <c r="E9" s="42">
        <f>SUM(E6:I8)</f>
        <v>2474530595</v>
      </c>
      <c r="F9" s="43"/>
      <c r="G9" s="43"/>
      <c r="H9" s="43"/>
      <c r="I9" s="44"/>
    </row>
    <row r="10" spans="1:10" ht="15" customHeight="1" x14ac:dyDescent="0.55000000000000004">
      <c r="C10" s="71" t="s">
        <v>13</v>
      </c>
      <c r="D10" s="72"/>
      <c r="E10" s="72"/>
      <c r="F10" s="72"/>
      <c r="G10" s="72"/>
      <c r="H10" s="72"/>
      <c r="I10" s="73"/>
    </row>
    <row r="11" spans="1:10" ht="15" customHeight="1" x14ac:dyDescent="0.55000000000000004">
      <c r="C11" s="48" t="s">
        <v>43</v>
      </c>
      <c r="D11" s="13" t="s">
        <v>15</v>
      </c>
      <c r="E11" s="55">
        <v>275451017</v>
      </c>
      <c r="F11" s="55"/>
      <c r="G11" s="55"/>
      <c r="H11" s="55"/>
      <c r="I11" s="56"/>
    </row>
    <row r="12" spans="1:10" ht="15" customHeight="1" x14ac:dyDescent="0.55000000000000004">
      <c r="C12" s="48"/>
      <c r="D12" s="13" t="s">
        <v>44</v>
      </c>
      <c r="E12" s="55">
        <v>8264132</v>
      </c>
      <c r="F12" s="55"/>
      <c r="G12" s="55"/>
      <c r="H12" s="55"/>
      <c r="I12" s="56"/>
    </row>
    <row r="13" spans="1:10" ht="15" customHeight="1" x14ac:dyDescent="0.55000000000000004">
      <c r="C13" s="48"/>
      <c r="D13" s="14" t="s">
        <v>17</v>
      </c>
      <c r="E13" s="55">
        <v>89572874</v>
      </c>
      <c r="F13" s="55"/>
      <c r="G13" s="55"/>
      <c r="H13" s="55"/>
      <c r="I13" s="56"/>
    </row>
    <row r="14" spans="1:10" ht="15" customHeight="1" x14ac:dyDescent="0.55000000000000004">
      <c r="C14" s="126" t="s">
        <v>18</v>
      </c>
      <c r="D14" s="127"/>
      <c r="E14" s="144">
        <v>188147460</v>
      </c>
      <c r="F14" s="144"/>
      <c r="G14" s="144"/>
      <c r="H14" s="144"/>
      <c r="I14" s="145"/>
    </row>
    <row r="15" spans="1:10" ht="15" customHeight="1" thickBot="1" x14ac:dyDescent="0.6">
      <c r="C15" s="114" t="s">
        <v>12</v>
      </c>
      <c r="D15" s="115"/>
      <c r="E15" s="120">
        <f>SUM(E11:I14)</f>
        <v>561435483</v>
      </c>
      <c r="F15" s="120"/>
      <c r="G15" s="120"/>
      <c r="H15" s="120"/>
      <c r="I15" s="121"/>
    </row>
    <row r="16" spans="1:10" ht="15" customHeight="1" x14ac:dyDescent="0.55000000000000004">
      <c r="C16" s="116" t="s">
        <v>45</v>
      </c>
      <c r="D16" s="117"/>
      <c r="E16" s="122">
        <v>129852</v>
      </c>
      <c r="F16" s="122"/>
      <c r="G16" s="122"/>
      <c r="H16" s="122"/>
      <c r="I16" s="123"/>
    </row>
    <row r="17" spans="2:9" ht="15" customHeight="1" thickBot="1" x14ac:dyDescent="0.6">
      <c r="C17" s="118" t="s">
        <v>20</v>
      </c>
      <c r="D17" s="119"/>
      <c r="E17" s="124">
        <v>4908</v>
      </c>
      <c r="F17" s="124"/>
      <c r="G17" s="124"/>
      <c r="H17" s="124"/>
      <c r="I17" s="125"/>
    </row>
    <row r="18" spans="2:9" ht="15" customHeight="1" x14ac:dyDescent="0.55000000000000004">
      <c r="C18" s="116" t="s">
        <v>21</v>
      </c>
      <c r="D18" s="117"/>
      <c r="E18" s="69">
        <f>(E6+E8)/E16</f>
        <v>18720.739819178758</v>
      </c>
      <c r="F18" s="69"/>
      <c r="G18" s="69"/>
      <c r="H18" s="69"/>
      <c r="I18" s="70"/>
    </row>
    <row r="19" spans="2:9" ht="15" customHeight="1" thickBot="1" x14ac:dyDescent="0.6">
      <c r="C19" s="46" t="s">
        <v>46</v>
      </c>
      <c r="D19" s="47"/>
      <c r="E19" s="36">
        <f>E7/E17</f>
        <v>8884.4922575387118</v>
      </c>
      <c r="F19" s="36"/>
      <c r="G19" s="36"/>
      <c r="H19" s="36"/>
      <c r="I19" s="37"/>
    </row>
    <row r="20" spans="2:9" ht="15" customHeight="1" x14ac:dyDescent="0.55000000000000004">
      <c r="C20" s="7" t="s">
        <v>47</v>
      </c>
      <c r="D20" s="7"/>
      <c r="E20" s="7"/>
      <c r="F20" s="7"/>
      <c r="G20" s="7"/>
      <c r="H20" s="7"/>
      <c r="I20" s="7"/>
    </row>
    <row r="21" spans="2:9" ht="15" customHeight="1" x14ac:dyDescent="0.55000000000000004">
      <c r="C21" s="7" t="s">
        <v>48</v>
      </c>
      <c r="D21" s="7"/>
      <c r="E21" s="7"/>
      <c r="F21" s="7"/>
      <c r="G21" s="7"/>
      <c r="H21" s="7"/>
      <c r="I21" s="7"/>
    </row>
    <row r="22" spans="2:9" ht="15" customHeight="1" x14ac:dyDescent="0.55000000000000004"/>
    <row r="23" spans="2:9" ht="15" customHeight="1" x14ac:dyDescent="0.55000000000000004">
      <c r="B23" s="1" t="s">
        <v>25</v>
      </c>
      <c r="C23" s="45" t="s">
        <v>26</v>
      </c>
      <c r="D23" s="45"/>
      <c r="E23" s="45"/>
      <c r="F23" s="45"/>
      <c r="G23" s="45"/>
    </row>
    <row r="24" spans="2:9" ht="12.5" thickBot="1" x14ac:dyDescent="0.6">
      <c r="C24" s="17"/>
      <c r="D24" s="17"/>
      <c r="E24" s="96" t="s">
        <v>27</v>
      </c>
      <c r="F24" s="96"/>
      <c r="G24" s="96" t="s">
        <v>28</v>
      </c>
      <c r="H24" s="96"/>
      <c r="I24" s="96"/>
    </row>
    <row r="25" spans="2:9" ht="15" customHeight="1" x14ac:dyDescent="0.55000000000000004">
      <c r="C25" s="84" t="s">
        <v>29</v>
      </c>
      <c r="D25" s="85"/>
      <c r="E25" s="97"/>
      <c r="F25" s="98"/>
      <c r="G25" s="99"/>
      <c r="H25" s="99"/>
      <c r="I25" s="100"/>
    </row>
    <row r="26" spans="2:9" ht="15" customHeight="1" thickBot="1" x14ac:dyDescent="0.6">
      <c r="C26" s="86" t="s">
        <v>30</v>
      </c>
      <c r="D26" s="87"/>
      <c r="E26" s="101"/>
      <c r="F26" s="101"/>
      <c r="G26" s="101"/>
      <c r="H26" s="101"/>
      <c r="I26" s="102"/>
    </row>
    <row r="27" spans="2:9" ht="15" customHeight="1" thickBot="1" x14ac:dyDescent="0.6">
      <c r="C27" s="109" t="s">
        <v>50</v>
      </c>
      <c r="D27" s="110"/>
      <c r="E27" s="111">
        <v>24</v>
      </c>
      <c r="F27" s="112"/>
      <c r="G27" s="112"/>
      <c r="H27" s="112"/>
      <c r="I27" s="113"/>
    </row>
    <row r="28" spans="2:9" ht="15" customHeight="1" x14ac:dyDescent="0.55000000000000004">
      <c r="C28" s="7" t="s">
        <v>32</v>
      </c>
      <c r="D28" s="7"/>
      <c r="E28" s="23"/>
      <c r="F28" s="23"/>
      <c r="G28" s="23"/>
      <c r="H28" s="23"/>
      <c r="I28" s="23"/>
    </row>
    <row r="29" spans="2:9" ht="15" customHeight="1" x14ac:dyDescent="0.55000000000000004"/>
    <row r="30" spans="2:9" ht="15" customHeight="1" thickBot="1" x14ac:dyDescent="0.6">
      <c r="B30" s="1" t="s">
        <v>33</v>
      </c>
      <c r="C30" s="45" t="s">
        <v>34</v>
      </c>
      <c r="D30" s="45"/>
      <c r="E30" s="45"/>
      <c r="F30" s="45"/>
      <c r="G30" s="45"/>
    </row>
    <row r="31" spans="2:9" ht="15" customHeight="1" x14ac:dyDescent="0.55000000000000004">
      <c r="C31" s="88" t="s">
        <v>35</v>
      </c>
      <c r="D31" s="18" t="s">
        <v>36</v>
      </c>
      <c r="E31" s="80">
        <f>(E6+E7)/E9</f>
        <v>0.77064265556191269</v>
      </c>
      <c r="F31" s="80"/>
      <c r="G31" s="80"/>
      <c r="H31" s="80"/>
      <c r="I31" s="81"/>
    </row>
    <row r="32" spans="2:9" ht="15" customHeight="1" thickBot="1" x14ac:dyDescent="0.6">
      <c r="C32" s="89"/>
      <c r="D32" s="19" t="s">
        <v>37</v>
      </c>
      <c r="E32" s="82">
        <f>E8/E9</f>
        <v>0.22935734443808725</v>
      </c>
      <c r="F32" s="82"/>
      <c r="G32" s="82"/>
      <c r="H32" s="82"/>
      <c r="I32" s="83"/>
    </row>
    <row r="33" spans="2:9" ht="15" customHeight="1" x14ac:dyDescent="0.55000000000000004"/>
    <row r="34" spans="2:9" ht="15" customHeight="1" thickBot="1" x14ac:dyDescent="0.6">
      <c r="B34" s="1" t="s">
        <v>38</v>
      </c>
      <c r="C34" s="45" t="s">
        <v>39</v>
      </c>
      <c r="D34" s="45"/>
      <c r="E34" s="45"/>
      <c r="F34" s="45"/>
      <c r="G34" s="45"/>
      <c r="H34" s="45"/>
      <c r="I34" s="45"/>
    </row>
    <row r="35" spans="2:9" ht="69.900000000000006" customHeight="1" thickBot="1" x14ac:dyDescent="0.6">
      <c r="C35" s="3" t="s">
        <v>40</v>
      </c>
      <c r="D35" s="146"/>
      <c r="E35" s="147"/>
      <c r="F35" s="147"/>
      <c r="G35" s="147"/>
      <c r="H35" s="147"/>
      <c r="I35" s="148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>
    <oddHeader>&amp;R&amp;A</oddHeader>
  </headerFooter>
  <colBreaks count="1" manualBreakCount="1">
    <brk id="10" max="6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72E9D8DE2E6F4DAE3BF31974AF6185" ma:contentTypeVersion="30" ma:contentTypeDescription="新しいドキュメントを作成します。" ma:contentTypeScope="" ma:versionID="3584a805e639efa953d76a84e2661464">
  <xsd:schema xmlns:xsd="http://www.w3.org/2001/XMLSchema" xmlns:xs="http://www.w3.org/2001/XMLSchema" xmlns:p="http://schemas.microsoft.com/office/2006/metadata/properties" xmlns:ns2="a2a4f87a-c3f7-4a46-9098-0f4e2e2d2758" xmlns:ns3="cd910eac-860b-4774-900b-10edfc4b71b2" xmlns:ns4="b36b396b-ce71-4894-a1f2-4205d8faa0e3" targetNamespace="http://schemas.microsoft.com/office/2006/metadata/properties" ma:root="true" ma:fieldsID="f83e8a61c777ab6fdb9ce7f0f440e62f" ns2:_="" ns3:_="" ns4:_="">
    <xsd:import namespace="a2a4f87a-c3f7-4a46-9098-0f4e2e2d2758"/>
    <xsd:import namespace="cd910eac-860b-4774-900b-10edfc4b71b2"/>
    <xsd:import namespace="b36b396b-ce71-4894-a1f2-4205d8faa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_x65c5__x30db__x9023_" minOccurs="0"/>
                <xsd:element ref="ns2:MediaLengthInSeconds" minOccurs="0"/>
                <xsd:element ref="ns2:_x51fa__x767a__x65e5_" minOccurs="0"/>
                <xsd:element ref="ns2:_x60c5__x5831__x533a__x5206_" minOccurs="0"/>
                <xsd:element ref="ns2:_x4eba__x6570_" minOccurs="0"/>
                <xsd:element ref="ns2:_x6301__x51fa__x5a92__x4f53_" minOccurs="0"/>
                <xsd:element ref="ns2:_x6301__x51fa__x8005_" minOccurs="0"/>
                <xsd:element ref="ns2:_x6301__x51fa__x65e5_" minOccurs="0"/>
                <xsd:element ref="ns2:_x8fd4__x5374_or_x5ec3__x68c4__x65e5_" minOccurs="0"/>
                <xsd:element ref="ns2:GDPR_x5bfe__x8c61__x6570_" minOccurs="0"/>
                <xsd:element ref="ns2:GDPR_x65e5__x672c__x4ee5__x5916__x306e__x7b2c__x4e09__x56fd__x79fb__x8ee2__x306e__x56fd__x540d_" minOccurs="0"/>
                <xsd:element ref="ns2:GDPRJTB_xff1d_P_x306e__x5834__x5408__x306e__x30b3__x30f3__x30c8__x30ed__x30fc__x30e9__x30fc__x540d_" minOccurs="0"/>
                <xsd:element ref="ns2:GDPRJTB_x306e__x5f79__x5272_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4f87a-c3f7-4a46-9098-0f4e2e2d2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c5__x30db__x9023_" ma:index="20" nillable="true" ma:displayName="旅ホ連" ma:format="Dropdown" ma:internalName="_x65c5__x30db__x9023_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x51fa__x767a__x65e5_" ma:index="22" nillable="true" ma:displayName="出発日" ma:format="DateOnly" ma:internalName="_x51fa__x767a__x65e5_">
      <xsd:simpleType>
        <xsd:restriction base="dms:DateTime"/>
      </xsd:simpleType>
    </xsd:element>
    <xsd:element name="_x60c5__x5831__x533a__x5206_" ma:index="23" nillable="true" ma:displayName="情報区分" ma:format="Dropdown" ma:internalName="_x60c5__x5831__x533a__x5206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氏名のみ"/>
                    <xsd:enumeration value="連絡先（住所・TEL・メアド）"/>
                    <xsd:enumeration value="パスポート・口座"/>
                    <xsd:enumeration value="アレルギー等"/>
                    <xsd:enumeration value="マイナンバー"/>
                  </xsd:restriction>
                </xsd:simpleType>
              </xsd:element>
            </xsd:sequence>
          </xsd:extension>
        </xsd:complexContent>
      </xsd:complexType>
    </xsd:element>
    <xsd:element name="_x4eba__x6570_" ma:index="24" nillable="true" ma:displayName="人数" ma:format="Dropdown" ma:internalName="_x4eba__x6570_" ma:percentage="FALSE">
      <xsd:simpleType>
        <xsd:restriction base="dms:Number"/>
      </xsd:simpleType>
    </xsd:element>
    <xsd:element name="_x6301__x51fa__x5a92__x4f53_" ma:index="25" nillable="true" ma:displayName="持出媒体" ma:description="100名以上or要配慮個人情報のみ管理記入（PCごと持出の場合は記入不要）" ma:format="Dropdown" ma:internalName="_x6301__x51fa__x5a92__x4f53_">
      <xsd:simpleType>
        <xsd:restriction base="dms:Choice">
          <xsd:enumeration value="紙"/>
          <xsd:enumeration value="記憶媒体（USB等にDL）"/>
          <xsd:enumeration value="選択肢 3"/>
        </xsd:restriction>
      </xsd:simpleType>
    </xsd:element>
    <xsd:element name="_x6301__x51fa__x8005_" ma:index="26" nillable="true" ma:displayName="持出者" ma:description="100名以上or要配慮個人情報のみ管理記入（PCごと持出の場合は記入不要）" ma:format="Dropdown" ma:internalName="_x6301__x51fa__x8005_">
      <xsd:simpleType>
        <xsd:restriction base="dms:Text">
          <xsd:maxLength value="255"/>
        </xsd:restriction>
      </xsd:simpleType>
    </xsd:element>
    <xsd:element name="_x6301__x51fa__x65e5_" ma:index="27" nillable="true" ma:displayName="持出日" ma:description="100名以上or要配慮個人情報のみ管理記入（PCごと持出の場合は記入不要）" ma:format="DateOnly" ma:internalName="_x6301__x51fa__x65e5_">
      <xsd:simpleType>
        <xsd:restriction base="dms:DateTime"/>
      </xsd:simpleType>
    </xsd:element>
    <xsd:element name="_x8fd4__x5374_or_x5ec3__x68c4__x65e5_" ma:index="28" nillable="true" ma:displayName="返却or廃棄日" ma:description="100名以上or要配慮個人情報のみ管理記入（PCごと持出の場合は記入不要）" ma:format="DateOnly" ma:internalName="_x8fd4__x5374_or_x5ec3__x68c4__x65e5_">
      <xsd:simpleType>
        <xsd:restriction base="dms:DateTime"/>
      </xsd:simpleType>
    </xsd:element>
    <xsd:element name="GDPR_x5bfe__x8c61__x6570_" ma:index="29" nillable="true" ma:displayName="GDPR対象数" ma:description="対象がある場合のみ記入" ma:format="Dropdown" ma:internalName="GDPR_x5bfe__x8c61__x6570_" ma:percentage="FALSE">
      <xsd:simpleType>
        <xsd:restriction base="dms:Number"/>
      </xsd:simpleType>
    </xsd:element>
    <xsd:element name="GDPR_x65e5__x672c__x4ee5__x5916__x306e__x7b2c__x4e09__x56fd__x79fb__x8ee2__x306e__x56fd__x540d_" ma:index="30" nillable="true" ma:displayName="GDPR日本以外の第三国移転の国名" ma:description="対象がある場合のみ記入" ma:format="Dropdown" ma:internalName="GDPR_x65e5__x672c__x4ee5__x5916__x306e__x7b2c__x4e09__x56fd__x79fb__x8ee2__x306e__x56fd__x540d_">
      <xsd:simpleType>
        <xsd:restriction base="dms:Text">
          <xsd:maxLength value="255"/>
        </xsd:restriction>
      </xsd:simpleType>
    </xsd:element>
    <xsd:element name="GDPRJTB_xff1d_P_x306e__x5834__x5408__x306e__x30b3__x30f3__x30c8__x30ed__x30fc__x30e9__x30fc__x540d_" ma:index="31" nillable="true" ma:displayName="GDPR JTB＝Pの場合のコントローラー名" ma:description="対象がある場合のみ記入" ma:format="Dropdown" ma:internalName="GDPRJTB_xff1d_P_x306e__x5834__x5408__x306e__x30b3__x30f3__x30c8__x30ed__x30fc__x30e9__x30fc__x540d_">
      <xsd:simpleType>
        <xsd:restriction base="dms:Text">
          <xsd:maxLength value="255"/>
        </xsd:restriction>
      </xsd:simpleType>
    </xsd:element>
    <xsd:element name="GDPRJTB_x306e__x5f79__x5272_" ma:index="32" nillable="true" ma:displayName="GDPR JTBの役割" ma:format="Dropdown" ma:internalName="GDPRJTB_x306e__x5f79__x5272_">
      <xsd:simpleType>
        <xsd:restriction base="dms:Choice">
          <xsd:enumeration value="コントローラー"/>
          <xsd:enumeration value="プロセッサー"/>
          <xsd:enumeration value="選択肢 3"/>
        </xsd:restriction>
      </xsd:simpleType>
    </xsd:element>
    <xsd:element name="lcf76f155ced4ddcb4097134ff3c332f" ma:index="34" nillable="true" ma:taxonomy="true" ma:internalName="lcf76f155ced4ddcb4097134ff3c332f" ma:taxonomyFieldName="MediaServiceImageTags" ma:displayName="画像タグ" ma:readOnly="false" ma:fieldId="{5cf76f15-5ced-4ddc-b409-7134ff3c332f}" ma:taxonomyMulti="true" ma:sspId="08c8fdf5-0e4d-4d1b-afea-4d142c480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10eac-860b-4774-900b-10edfc4b7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b396b-ce71-4894-a1f2-4205d8faa0e3" elementFormDefault="qualified">
    <xsd:import namespace="http://schemas.microsoft.com/office/2006/documentManagement/types"/>
    <xsd:import namespace="http://schemas.microsoft.com/office/infopath/2007/PartnerControls"/>
    <xsd:element name="TaxCatchAll" ma:index="35" nillable="true" ma:displayName="Taxonomy Catch All Column" ma:hidden="true" ma:list="{52269072-2F2F-4DD1-8FD4-D7A54CDD6844}" ma:internalName="TaxCatchAll" ma:showField="CatchAllData" ma:web="{cd910eac-860b-4774-900b-10edfc4b71b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0c5__x5831__x533a__x5206_ xmlns="a2a4f87a-c3f7-4a46-9098-0f4e2e2d2758" xsi:nil="true"/>
    <_x4eba__x6570_ xmlns="a2a4f87a-c3f7-4a46-9098-0f4e2e2d2758" xsi:nil="true"/>
    <_x6301__x51fa__x5a92__x4f53_ xmlns="a2a4f87a-c3f7-4a46-9098-0f4e2e2d2758" xsi:nil="true"/>
    <TaxCatchAll xmlns="b36b396b-ce71-4894-a1f2-4205d8faa0e3" xsi:nil="true"/>
    <_x65c5__x30db__x9023_ xmlns="a2a4f87a-c3f7-4a46-9098-0f4e2e2d2758" xsi:nil="true"/>
    <_x6301__x51fa__x8005_ xmlns="a2a4f87a-c3f7-4a46-9098-0f4e2e2d2758" xsi:nil="true"/>
    <GDPR_x5bfe__x8c61__x6570_ xmlns="a2a4f87a-c3f7-4a46-9098-0f4e2e2d2758" xsi:nil="true"/>
    <GDPRJTB_x306e__x5f79__x5272_ xmlns="a2a4f87a-c3f7-4a46-9098-0f4e2e2d2758" xsi:nil="true"/>
    <GDPR_x65e5__x672c__x4ee5__x5916__x306e__x7b2c__x4e09__x56fd__x79fb__x8ee2__x306e__x56fd__x540d_ xmlns="a2a4f87a-c3f7-4a46-9098-0f4e2e2d2758" xsi:nil="true"/>
    <_x6301__x51fa__x65e5_ xmlns="a2a4f87a-c3f7-4a46-9098-0f4e2e2d2758" xsi:nil="true"/>
    <GDPRJTB_xff1d_P_x306e__x5834__x5408__x306e__x30b3__x30f3__x30c8__x30ed__x30fc__x30e9__x30fc__x540d_ xmlns="a2a4f87a-c3f7-4a46-9098-0f4e2e2d2758" xsi:nil="true"/>
    <_x8fd4__x5374_or_x5ec3__x68c4__x65e5_ xmlns="a2a4f87a-c3f7-4a46-9098-0f4e2e2d2758" xsi:nil="true"/>
    <_x51fa__x767a__x65e5_ xmlns="a2a4f87a-c3f7-4a46-9098-0f4e2e2d2758" xsi:nil="true"/>
    <lcf76f155ced4ddcb4097134ff3c332f xmlns="a2a4f87a-c3f7-4a46-9098-0f4e2e2d27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44CA71-2D7D-4CC7-98FC-851DC46B4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7D4C8-2BD9-492D-AD45-EA4E689A7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4f87a-c3f7-4a46-9098-0f4e2e2d2758"/>
    <ds:schemaRef ds:uri="cd910eac-860b-4774-900b-10edfc4b71b2"/>
    <ds:schemaRef ds:uri="b36b396b-ce71-4894-a1f2-4205d8faa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6FA5F-2026-4437-B563-45C4A737938A}">
  <ds:schemaRefs>
    <ds:schemaRef ds:uri="http://schemas.openxmlformats.org/package/2006/metadata/core-properties"/>
    <ds:schemaRef ds:uri="http://www.w3.org/XML/1998/namespace"/>
    <ds:schemaRef ds:uri="a2a4f87a-c3f7-4a46-9098-0f4e2e2d2758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b36b396b-ce71-4894-a1f2-4205d8faa0e3"/>
    <ds:schemaRef ds:uri="cd910eac-860b-4774-900b-10edfc4b71b2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効果検証様式（集計値）</vt:lpstr>
      <vt:lpstr>R4.10</vt:lpstr>
      <vt:lpstr>R4.11</vt:lpstr>
      <vt:lpstr>R4.12</vt:lpstr>
      <vt:lpstr>R5.01</vt:lpstr>
      <vt:lpstr>R5.02</vt:lpstr>
      <vt:lpstr>R5.03</vt:lpstr>
      <vt:lpstr>R5.04</vt:lpstr>
      <vt:lpstr>R5.05</vt:lpstr>
      <vt:lpstr>R5.06</vt:lpstr>
      <vt:lpstr>R5.07</vt:lpstr>
      <vt:lpstr>R5.08</vt:lpstr>
      <vt:lpstr>R5.09</vt:lpstr>
      <vt:lpstr>R5.10</vt:lpstr>
      <vt:lpstr>R5.11</vt:lpstr>
      <vt:lpstr>R5.12</vt:lpstr>
      <vt:lpstr>R6.01</vt:lpstr>
      <vt:lpstr>R4.10!Print_Area</vt:lpstr>
      <vt:lpstr>R4.11!Print_Area</vt:lpstr>
      <vt:lpstr>R4.12!Print_Area</vt:lpstr>
      <vt:lpstr>R5.01!Print_Area</vt:lpstr>
      <vt:lpstr>R5.02!Print_Area</vt:lpstr>
      <vt:lpstr>R5.03!Print_Area</vt:lpstr>
      <vt:lpstr>R5.04!Print_Area</vt:lpstr>
      <vt:lpstr>R5.05!Print_Area</vt:lpstr>
      <vt:lpstr>R5.06!Print_Area</vt:lpstr>
      <vt:lpstr>R5.07!Print_Area</vt:lpstr>
      <vt:lpstr>R5.08!Print_Area</vt:lpstr>
      <vt:lpstr>R5.09!Print_Area</vt:lpstr>
      <vt:lpstr>R5.10!Print_Area</vt:lpstr>
      <vt:lpstr>R5.11!Print_Area</vt:lpstr>
      <vt:lpstr>R5.12!Print_Area</vt:lpstr>
      <vt:lpstr>R6.01!Print_Area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2024-10-11T05:06:07Z</dcterms:modified>
  <cp:category/>
  <cp:contentStatus/>
</cp:coreProperties>
</file>