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mc:Choice Requires="x15">
      <x15ac:absPath xmlns:x15ac="http://schemas.microsoft.com/office/spreadsheetml/2010/11/ac" url="https://mhlwlan-my.sharepoint.com/personal/mmzcd_lansys_mhlw_go_jp/Documents/PassageDrive/PCfolder/Desktop/最新版/"/>
    </mc:Choice>
  </mc:AlternateContent>
  <xr:revisionPtr revIDLastSave="208" documentId="8_{08A4B433-66C9-488A-ACC2-9144E7B428B8}" xr6:coauthVersionLast="47" xr6:coauthVersionMax="47" xr10:uidLastSave="{E95CF2A4-25D8-490C-93D8-DDE275B14AAD}"/>
  <workbookProtection workbookAlgorithmName="SHA-512" workbookHashValue="GrmRMjU/pa7/uDsRv35A+TMkH7pxoKg78y1LREjdw5+WDfyhuijaAAWrkKtd7/aDQj4IqZppTwV+4WH03oA/jQ==" workbookSaltValue="hldKhzfJjdDIVUit/wXSCw==" workbookSpinCount="100000" lockStructure="1"/>
  <bookViews>
    <workbookView xWindow="-28920" yWindow="-120" windowWidth="29040" windowHeight="15840" tabRatio="810" xr2:uid="{00000000-000D-0000-FFFF-FFFF00000000}"/>
  </bookViews>
  <sheets>
    <sheet name="様式１－２" sheetId="44" r:id="rId1"/>
    <sheet name="科目（病院）" sheetId="34" r:id="rId2"/>
    <sheet name="科目（職種）" sheetId="36" r:id="rId3"/>
    <sheet name="経営情報等CSV" sheetId="54" state="hidden" r:id="rId4"/>
    <sheet name="様式１－２リスト" sheetId="49" state="hidden" r:id="rId5"/>
  </sheets>
  <definedNames>
    <definedName name="_xlnm._FilterDatabase" localSheetId="4" hidden="1">'様式１－２リスト'!$A$1:$E$1897</definedName>
    <definedName name="_xlnm.Print_Area" localSheetId="2">'科目（職種）'!$A$1:$F$35</definedName>
    <definedName name="_xlnm.Print_Area" localSheetId="1">'科目（病院）'!$A$1:$E$54</definedName>
    <definedName name="_xlnm.Print_Area" localSheetId="0">'様式１－２'!$A$3:$P$81,'様式１－２'!$A$83:$P$150,'様式１－２'!$A$1:$P$1</definedName>
    <definedName name="_xlnm.Print_Area" localSheetId="4">'様式１－２リスト'!$A$1:$C$1897</definedName>
    <definedName name="_xlnm.Print_Titles" localSheetId="2">'科目（職種）'!$2:$2</definedName>
    <definedName name="_xlnm.Print_Titles" localSheetId="1">'科目（病院）'!$2:$2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44" l="1"/>
  <c r="S34" i="44"/>
  <c r="S53" i="44"/>
  <c r="S36" i="44"/>
  <c r="S55" i="44"/>
  <c r="S50" i="44"/>
  <c r="S46" i="44"/>
  <c r="S40" i="44"/>
  <c r="S29" i="44"/>
  <c r="S33" i="44"/>
  <c r="P110" i="44"/>
  <c r="O110" i="44"/>
  <c r="N110" i="44"/>
  <c r="M110" i="44"/>
  <c r="K110" i="44"/>
  <c r="J110" i="44"/>
  <c r="I110" i="44"/>
  <c r="H110" i="44"/>
  <c r="G110" i="44"/>
  <c r="F110" i="44"/>
  <c r="Q1" i="44"/>
  <c r="F105" i="44"/>
  <c r="P129" i="44"/>
  <c r="O129" i="44"/>
  <c r="N129" i="44"/>
  <c r="M129" i="44"/>
  <c r="K129" i="44"/>
  <c r="J129" i="44"/>
  <c r="I129" i="44"/>
  <c r="H129" i="44"/>
  <c r="G129" i="44"/>
  <c r="F129" i="44"/>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M33" i="44"/>
  <c r="GY2" i="54" l="1"/>
  <c r="R32" i="44"/>
  <c r="S39" i="44"/>
  <c r="DW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C2" i="54"/>
  <c r="HA2" i="54"/>
  <c r="GZ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E2" i="54"/>
  <c r="FC2" i="54"/>
  <c r="FB2" i="54"/>
  <c r="FA2" i="54"/>
  <c r="EY2" i="54"/>
  <c r="EX2" i="54"/>
  <c r="EW2" i="54"/>
  <c r="EU2" i="54"/>
  <c r="ES2" i="54"/>
  <c r="ER2" i="54"/>
  <c r="EQ2" i="54"/>
  <c r="EO2" i="54"/>
  <c r="EN2" i="54"/>
  <c r="EM2" i="54"/>
  <c r="EK2" i="54"/>
  <c r="EI2" i="54"/>
  <c r="EH2" i="54"/>
  <c r="EG2" i="54"/>
  <c r="EE2" i="54"/>
  <c r="ED2" i="54"/>
  <c r="EC2" i="54"/>
  <c r="EA2" i="54"/>
  <c r="DY2" i="54"/>
  <c r="DX2" i="54"/>
  <c r="OP2" i="54" l="1"/>
  <c r="OO2" i="54"/>
  <c r="ON2" i="54"/>
  <c r="OM2" i="54"/>
  <c r="OF2" i="54"/>
  <c r="OB2" i="54"/>
  <c r="NZ2" i="54"/>
  <c r="LX2" i="54"/>
  <c r="LT2" i="54"/>
  <c r="LM2" i="54"/>
  <c r="LL2" i="54"/>
  <c r="LK2" i="54"/>
  <c r="KJ2" i="54"/>
  <c r="KF2" i="54"/>
  <c r="KD2" i="54"/>
  <c r="JP2" i="54"/>
  <c r="JL2" i="54"/>
  <c r="JJ2" i="54"/>
  <c r="JB2" i="54"/>
  <c r="IU2" i="54"/>
  <c r="IT2" i="54"/>
  <c r="IS2" i="54"/>
  <c r="IL2" i="54"/>
  <c r="IH2" i="54"/>
  <c r="IF2" i="54"/>
  <c r="IB2" i="54"/>
  <c r="HX2" i="54"/>
  <c r="HV2" i="54"/>
  <c r="HR2" i="54"/>
  <c r="HL2" i="54"/>
  <c r="HF2" i="54"/>
  <c r="GX2" i="54"/>
  <c r="GT2" i="54"/>
  <c r="GR2" i="54"/>
  <c r="GN2" i="54"/>
  <c r="GJ2" i="54"/>
  <c r="GH2" i="54"/>
  <c r="FX2" i="54"/>
  <c r="FI2" i="54"/>
  <c r="FH2" i="54"/>
  <c r="FG2" i="54"/>
  <c r="EZ2" i="54"/>
  <c r="EV2" i="54"/>
  <c r="ET2" i="54"/>
  <c r="EP2" i="54"/>
  <c r="EL2" i="54"/>
  <c r="EJ2" i="54"/>
  <c r="EF2" i="54"/>
  <c r="EB2" i="54"/>
  <c r="DV2" i="54"/>
  <c r="DU2" i="54"/>
  <c r="DT2" i="54"/>
  <c r="LJ2" i="54" l="1"/>
  <c r="HE2" i="54"/>
  <c r="HG2" i="54"/>
  <c r="LN2" i="54"/>
  <c r="IR2" i="54"/>
  <c r="FD2" i="54"/>
  <c r="FJ2" i="54"/>
  <c r="GD2" i="54"/>
  <c r="HN2" i="54"/>
  <c r="IZ2" i="54"/>
  <c r="DZ2" i="54"/>
  <c r="IV2" i="54"/>
  <c r="JF2" i="54"/>
  <c r="LH2" i="54"/>
  <c r="LR2" i="54"/>
  <c r="FF2" i="54"/>
  <c r="FZ2" i="54"/>
  <c r="M32" i="44"/>
  <c r="L76" i="44"/>
  <c r="DS2" i="54" s="1"/>
  <c r="M69" i="44"/>
  <c r="M64" i="44"/>
  <c r="M60" i="44"/>
  <c r="L58" i="44"/>
  <c r="L67" i="44" s="1"/>
  <c r="L74" i="44" s="1"/>
  <c r="M53" i="44"/>
  <c r="M47" i="44"/>
  <c r="M45" i="44"/>
  <c r="M37" i="44"/>
  <c r="L28" i="44"/>
  <c r="L27" i="44"/>
  <c r="L22" i="44"/>
  <c r="S32" i="44" l="1"/>
  <c r="HH2" i="54"/>
  <c r="HD2" i="54"/>
  <c r="IP2" i="54"/>
  <c r="R1" i="44"/>
  <c r="BT2" i="54"/>
  <c r="S2" i="54"/>
  <c r="R2" i="54"/>
  <c r="Q2" i="54"/>
  <c r="P2" i="54"/>
  <c r="O2" i="54"/>
  <c r="N2" i="54"/>
  <c r="M2" i="54"/>
  <c r="L2" i="54"/>
  <c r="K2" i="54"/>
  <c r="J2" i="54"/>
  <c r="I2" i="54"/>
  <c r="H2" i="54"/>
  <c r="G2" i="54"/>
  <c r="F2" i="54"/>
  <c r="E2" i="54"/>
  <c r="D2" i="54"/>
  <c r="C2" i="54"/>
  <c r="B2" i="54"/>
  <c r="HB2" i="54" l="1"/>
  <c r="I2" i="49"/>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S27" i="44"/>
  <c r="AF2" i="54" s="1"/>
  <c r="R22" i="44"/>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S18" i="44" l="1"/>
  <c r="W2" i="54" s="1"/>
  <c r="A1" i="44" l="1"/>
  <c r="E54" i="44" l="1"/>
  <c r="O92" i="44"/>
  <c r="L91" i="44"/>
  <c r="E38" i="44"/>
  <c r="K92" i="44"/>
  <c r="H92" i="44"/>
  <c r="E92" i="44"/>
  <c r="O91" i="44"/>
  <c r="C91" i="44"/>
  <c r="C90" i="44"/>
  <c r="N88" i="44"/>
  <c r="M88" i="44"/>
  <c r="N87" i="44"/>
  <c r="M87" i="44"/>
  <c r="N86" i="44"/>
  <c r="N85" i="44"/>
  <c r="A56" i="44"/>
  <c r="A54" i="44"/>
  <c r="A52" i="44"/>
  <c r="A48" i="44"/>
  <c r="A38" i="44"/>
  <c r="E56" i="44"/>
  <c r="E52" i="44"/>
  <c r="E48" i="44"/>
  <c r="K1" i="44" l="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AP2" i="54"/>
  <c r="AJ2" i="54"/>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CH2" i="54"/>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AH2" i="54" s="1"/>
  <c r="S47" i="44" l="1"/>
  <c r="AX2" i="54" s="1"/>
  <c r="AW2" i="54"/>
  <c r="S45" i="44"/>
  <c r="AV2" i="54" s="1"/>
  <c r="AM2" i="54"/>
  <c r="AL2" i="54"/>
  <c r="S23" i="44"/>
  <c r="AB2" i="54" s="1"/>
  <c r="BD2" i="54"/>
  <c r="S51" i="44"/>
  <c r="BA2" i="54" s="1"/>
  <c r="AZ2" i="54"/>
  <c r="R33" i="44"/>
  <c r="CI2" i="54" s="1"/>
  <c r="R37" i="44"/>
  <c r="CM2" i="54" s="1"/>
  <c r="S37" i="44"/>
  <c r="AO2" i="54" s="1"/>
  <c r="R24" i="44"/>
  <c r="CA2" i="54" s="1"/>
  <c r="S24" i="44"/>
  <c r="AC2" i="54" s="1"/>
  <c r="R58" i="44"/>
  <c r="DE2" i="54" s="1"/>
  <c r="S58" i="44"/>
  <c r="BF2" i="54" s="1"/>
  <c r="AK2" i="54" l="1"/>
  <c r="BB2" i="54"/>
  <c r="R28" i="44"/>
  <c r="CE2" i="54" s="1"/>
  <c r="S28" i="44"/>
  <c r="AG2" i="54" s="1"/>
  <c r="R67" i="44"/>
  <c r="DL2" i="54" s="1"/>
  <c r="S67" i="44"/>
  <c r="BM2" i="54" s="1"/>
  <c r="S76" i="44" l="1"/>
  <c r="R76" i="44"/>
  <c r="S74" i="44"/>
  <c r="BR2" i="54" s="1"/>
  <c r="R74" i="44"/>
  <c r="DQ2" i="54" s="1"/>
</calcChain>
</file>

<file path=xl/sharedStrings.xml><?xml version="1.0" encoding="utf-8"?>
<sst xmlns="http://schemas.openxmlformats.org/spreadsheetml/2006/main" count="6770" uniqueCount="3137">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</sst>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179" fontId="4" fillId="0" borderId="2" xfId="0" applyNumberFormat="1" applyFont="1" applyBorder="1" applyAlignment="1" applyProtection="1">
      <alignment horizontal="right" vertical="center" shrinkToFit="1"/>
      <protection locked="0"/>
    </xf>
    <xf numFmtId="0" fontId="4" fillId="0" borderId="5" xfId="0" applyFont="1" applyBorder="1" applyAlignment="1">
      <alignment horizontal="left" vertical="center" indent="1"/>
    </xf>
    <xf numFmtId="179" fontId="4" fillId="0" borderId="11" xfId="0" applyNumberFormat="1" applyFont="1" applyBorder="1" applyAlignment="1" applyProtection="1">
      <alignment horizontal="right" vertical="center" shrinkToFit="1"/>
      <protection locked="0"/>
    </xf>
    <xf numFmtId="181" fontId="4" fillId="0" borderId="5" xfId="0" applyNumberFormat="1" applyFont="1" applyBorder="1" applyAlignment="1" applyProtection="1">
      <alignment vertical="center" shrinkToFit="1"/>
      <protection locked="0"/>
    </xf>
    <xf numFmtId="0" fontId="4" fillId="0" borderId="2" xfId="0" applyFont="1" applyBorder="1" applyAlignment="1">
      <alignment horizontal="left" vertical="center" indent="1"/>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0" fontId="4" fillId="0" borderId="8" xfId="0" applyFont="1" applyBorder="1" applyAlignment="1">
      <alignment horizontal="left" vertical="center" indent="1"/>
    </xf>
    <xf numFmtId="0" fontId="25" fillId="0" borderId="5" xfId="0" applyFont="1" applyBorder="1" applyAlignment="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0" borderId="10" xfId="0" applyFont="1" applyBorder="1" applyAlignment="1">
      <alignment horizontal="centerContinuous" vertical="center" shrinkToFit="1"/>
    </xf>
    <xf numFmtId="0" fontId="4" fillId="2" borderId="0" xfId="0" applyFont="1" applyFill="1" applyAlignment="1">
      <alignment horizontal="left" vertical="center"/>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79" fontId="4" fillId="0" borderId="5" xfId="0" quotePrefix="1" applyNumberFormat="1" applyFont="1" applyBorder="1" applyAlignment="1" applyProtection="1">
      <alignment horizontal="right" vertical="center" shrinkToFit="1"/>
      <protection locked="0"/>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7">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customXml" Target="../customXml/item1.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CEB1EAB-C25A-47E2-B230-FE2D78B7E494}"/>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 name="大かっこ 1">
          <a:extLst>
            <a:ext uri="{FF2B5EF4-FFF2-40B4-BE49-F238E27FC236}">
              <a16:creationId xmlns:a16="http://schemas.microsoft.com/office/drawing/2014/main" id="{631BC1FC-0C15-47A7-AC91-E00D0A8047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 name="大かっこ 2">
          <a:extLst>
            <a:ext uri="{FF2B5EF4-FFF2-40B4-BE49-F238E27FC236}">
              <a16:creationId xmlns:a16="http://schemas.microsoft.com/office/drawing/2014/main" id="{222FF6F8-3414-4662-8A59-6AA5E52169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 name="大かっこ 3">
          <a:extLst>
            <a:ext uri="{FF2B5EF4-FFF2-40B4-BE49-F238E27FC236}">
              <a16:creationId xmlns:a16="http://schemas.microsoft.com/office/drawing/2014/main" id="{D16F0680-1D4C-4A81-A786-9FF1BB237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 name="大かっこ 4">
          <a:extLst>
            <a:ext uri="{FF2B5EF4-FFF2-40B4-BE49-F238E27FC236}">
              <a16:creationId xmlns:a16="http://schemas.microsoft.com/office/drawing/2014/main" id="{0F3D1CA3-4416-434D-806C-9E7063348E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18" name="大かっこ 17">
          <a:extLst>
            <a:ext uri="{FF2B5EF4-FFF2-40B4-BE49-F238E27FC236}">
              <a16:creationId xmlns:a16="http://schemas.microsoft.com/office/drawing/2014/main" id="{257A4076-B8D9-4389-A96A-F810F4AC3E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 name="大かっこ 18">
          <a:extLst>
            <a:ext uri="{FF2B5EF4-FFF2-40B4-BE49-F238E27FC236}">
              <a16:creationId xmlns:a16="http://schemas.microsoft.com/office/drawing/2014/main" id="{2DE53797-D111-4E9E-9FAE-5F7E1A9EA9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 name="大かっこ 19">
          <a:extLst>
            <a:ext uri="{FF2B5EF4-FFF2-40B4-BE49-F238E27FC236}">
              <a16:creationId xmlns:a16="http://schemas.microsoft.com/office/drawing/2014/main" id="{8261CA39-5843-46FB-ACBA-94C6805CD8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 name="大かっこ 20">
          <a:extLst>
            <a:ext uri="{FF2B5EF4-FFF2-40B4-BE49-F238E27FC236}">
              <a16:creationId xmlns:a16="http://schemas.microsoft.com/office/drawing/2014/main" id="{552AA89B-F576-4163-9640-6AD1EAF0A0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 name="大かっこ 21">
          <a:extLst>
            <a:ext uri="{FF2B5EF4-FFF2-40B4-BE49-F238E27FC236}">
              <a16:creationId xmlns:a16="http://schemas.microsoft.com/office/drawing/2014/main" id="{0965CB10-CD5F-4246-B85C-547042EFCD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 name="大かっこ 22">
          <a:extLst>
            <a:ext uri="{FF2B5EF4-FFF2-40B4-BE49-F238E27FC236}">
              <a16:creationId xmlns:a16="http://schemas.microsoft.com/office/drawing/2014/main" id="{85A092F4-4D9C-47BD-8DF2-CF4C940469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 name="大かっこ 23">
          <a:extLst>
            <a:ext uri="{FF2B5EF4-FFF2-40B4-BE49-F238E27FC236}">
              <a16:creationId xmlns:a16="http://schemas.microsoft.com/office/drawing/2014/main" id="{FCA6E9C1-D0B8-4A55-869F-BD6A68D09F5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 name="大かっこ 24">
          <a:extLst>
            <a:ext uri="{FF2B5EF4-FFF2-40B4-BE49-F238E27FC236}">
              <a16:creationId xmlns:a16="http://schemas.microsoft.com/office/drawing/2014/main" id="{E1C7DAA5-1C6D-415B-8575-F05EA96C0C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 name="大かっこ 25">
          <a:extLst>
            <a:ext uri="{FF2B5EF4-FFF2-40B4-BE49-F238E27FC236}">
              <a16:creationId xmlns:a16="http://schemas.microsoft.com/office/drawing/2014/main" id="{D6AC8CDE-6A95-4BA6-A375-DE26C1F34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 name="大かっこ 26">
          <a:extLst>
            <a:ext uri="{FF2B5EF4-FFF2-40B4-BE49-F238E27FC236}">
              <a16:creationId xmlns:a16="http://schemas.microsoft.com/office/drawing/2014/main" id="{E6DFDEBE-14E0-4C46-BA1F-42EA7B3C7B8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 name="大かっこ 27">
          <a:extLst>
            <a:ext uri="{FF2B5EF4-FFF2-40B4-BE49-F238E27FC236}">
              <a16:creationId xmlns:a16="http://schemas.microsoft.com/office/drawing/2014/main" id="{D80B4A74-7236-4609-A0BE-09F9D3F63A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 name="大かっこ 28">
          <a:extLst>
            <a:ext uri="{FF2B5EF4-FFF2-40B4-BE49-F238E27FC236}">
              <a16:creationId xmlns:a16="http://schemas.microsoft.com/office/drawing/2014/main" id="{C83ED82E-6A78-4BCB-8919-FDB8B04BA0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 name="大かっこ 29">
          <a:extLst>
            <a:ext uri="{FF2B5EF4-FFF2-40B4-BE49-F238E27FC236}">
              <a16:creationId xmlns:a16="http://schemas.microsoft.com/office/drawing/2014/main" id="{EA5F2730-5C31-4192-9E38-97BC980DD9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 name="大かっこ 30">
          <a:extLst>
            <a:ext uri="{FF2B5EF4-FFF2-40B4-BE49-F238E27FC236}">
              <a16:creationId xmlns:a16="http://schemas.microsoft.com/office/drawing/2014/main" id="{1F324EB3-B832-4263-8A19-F09FAB771B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 name="大かっこ 31">
          <a:extLst>
            <a:ext uri="{FF2B5EF4-FFF2-40B4-BE49-F238E27FC236}">
              <a16:creationId xmlns:a16="http://schemas.microsoft.com/office/drawing/2014/main" id="{4CB08FA7-D42D-4558-9267-B9805FCFF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 name="大かっこ 32">
          <a:extLst>
            <a:ext uri="{FF2B5EF4-FFF2-40B4-BE49-F238E27FC236}">
              <a16:creationId xmlns:a16="http://schemas.microsoft.com/office/drawing/2014/main" id="{DF24732F-5FFC-41BD-9F2D-8ABD665F81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 name="大かっこ 33">
          <a:extLst>
            <a:ext uri="{FF2B5EF4-FFF2-40B4-BE49-F238E27FC236}">
              <a16:creationId xmlns:a16="http://schemas.microsoft.com/office/drawing/2014/main" id="{165EE018-675B-470F-9746-AAD70E2353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 name="大かっこ 34">
          <a:extLst>
            <a:ext uri="{FF2B5EF4-FFF2-40B4-BE49-F238E27FC236}">
              <a16:creationId xmlns:a16="http://schemas.microsoft.com/office/drawing/2014/main" id="{20738D97-1E53-40FB-9705-1F1F1D2F7E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 name="大かっこ 35">
          <a:extLst>
            <a:ext uri="{FF2B5EF4-FFF2-40B4-BE49-F238E27FC236}">
              <a16:creationId xmlns:a16="http://schemas.microsoft.com/office/drawing/2014/main" id="{1F288532-B63A-4E08-AB92-89EA3CD31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 name="大かっこ 36">
          <a:extLst>
            <a:ext uri="{FF2B5EF4-FFF2-40B4-BE49-F238E27FC236}">
              <a16:creationId xmlns:a16="http://schemas.microsoft.com/office/drawing/2014/main" id="{0D924976-FA2D-4EB5-9CD2-586AA3E77D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 name="大かっこ 37">
          <a:extLst>
            <a:ext uri="{FF2B5EF4-FFF2-40B4-BE49-F238E27FC236}">
              <a16:creationId xmlns:a16="http://schemas.microsoft.com/office/drawing/2014/main" id="{165DFF38-8F77-4D1E-8669-6FA03FB1E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 name="大かっこ 38">
          <a:extLst>
            <a:ext uri="{FF2B5EF4-FFF2-40B4-BE49-F238E27FC236}">
              <a16:creationId xmlns:a16="http://schemas.microsoft.com/office/drawing/2014/main" id="{C987FB5F-6C3C-42B2-95B7-A656855A5C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 name="大かっこ 39">
          <a:extLst>
            <a:ext uri="{FF2B5EF4-FFF2-40B4-BE49-F238E27FC236}">
              <a16:creationId xmlns:a16="http://schemas.microsoft.com/office/drawing/2014/main" id="{9EC56104-93AC-4C5C-8E34-B0832822C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1" name="大かっこ 40">
          <a:extLst>
            <a:ext uri="{FF2B5EF4-FFF2-40B4-BE49-F238E27FC236}">
              <a16:creationId xmlns:a16="http://schemas.microsoft.com/office/drawing/2014/main" id="{C7EDE187-53B8-4E5C-BEEB-6514F42134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2" name="大かっこ 41">
          <a:extLst>
            <a:ext uri="{FF2B5EF4-FFF2-40B4-BE49-F238E27FC236}">
              <a16:creationId xmlns:a16="http://schemas.microsoft.com/office/drawing/2014/main" id="{0D9CE741-4457-4433-B61E-E5F421DF5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3" name="大かっこ 42">
          <a:extLst>
            <a:ext uri="{FF2B5EF4-FFF2-40B4-BE49-F238E27FC236}">
              <a16:creationId xmlns:a16="http://schemas.microsoft.com/office/drawing/2014/main" id="{289DE4AC-E839-49E1-9C5E-B911F26084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4" name="大かっこ 43">
          <a:extLst>
            <a:ext uri="{FF2B5EF4-FFF2-40B4-BE49-F238E27FC236}">
              <a16:creationId xmlns:a16="http://schemas.microsoft.com/office/drawing/2014/main" id="{C5C83B79-F399-43C1-AF01-49217B5BAC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5" name="大かっこ 44">
          <a:extLst>
            <a:ext uri="{FF2B5EF4-FFF2-40B4-BE49-F238E27FC236}">
              <a16:creationId xmlns:a16="http://schemas.microsoft.com/office/drawing/2014/main" id="{D3B79333-F6EF-4CC1-907A-AB6219B414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6" name="大かっこ 45">
          <a:extLst>
            <a:ext uri="{FF2B5EF4-FFF2-40B4-BE49-F238E27FC236}">
              <a16:creationId xmlns:a16="http://schemas.microsoft.com/office/drawing/2014/main" id="{3175EF1A-0596-4B4B-934C-441320F615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7" name="大かっこ 46">
          <a:extLst>
            <a:ext uri="{FF2B5EF4-FFF2-40B4-BE49-F238E27FC236}">
              <a16:creationId xmlns:a16="http://schemas.microsoft.com/office/drawing/2014/main" id="{A8A846A9-8262-4B96-AF3A-3D5E307EDF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8" name="大かっこ 47">
          <a:extLst>
            <a:ext uri="{FF2B5EF4-FFF2-40B4-BE49-F238E27FC236}">
              <a16:creationId xmlns:a16="http://schemas.microsoft.com/office/drawing/2014/main" id="{98CFF32B-3F1C-4366-A8C6-27B0E8F1FA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 name="大かっこ 48">
          <a:extLst>
            <a:ext uri="{FF2B5EF4-FFF2-40B4-BE49-F238E27FC236}">
              <a16:creationId xmlns:a16="http://schemas.microsoft.com/office/drawing/2014/main" id="{ABEE91E2-8128-44DD-A40E-4F36BF22F9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0" name="大かっこ 49">
          <a:extLst>
            <a:ext uri="{FF2B5EF4-FFF2-40B4-BE49-F238E27FC236}">
              <a16:creationId xmlns:a16="http://schemas.microsoft.com/office/drawing/2014/main" id="{06325285-A2E7-48FB-9FEC-D7C65E99ED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1" name="大かっこ 50">
          <a:extLst>
            <a:ext uri="{FF2B5EF4-FFF2-40B4-BE49-F238E27FC236}">
              <a16:creationId xmlns:a16="http://schemas.microsoft.com/office/drawing/2014/main" id="{B13C63E1-F156-492C-ACAB-404FB9E49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2" name="大かっこ 51">
          <a:extLst>
            <a:ext uri="{FF2B5EF4-FFF2-40B4-BE49-F238E27FC236}">
              <a16:creationId xmlns:a16="http://schemas.microsoft.com/office/drawing/2014/main" id="{6ADF185B-7833-4639-8998-6AEF23B67F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3" name="大かっこ 52">
          <a:extLst>
            <a:ext uri="{FF2B5EF4-FFF2-40B4-BE49-F238E27FC236}">
              <a16:creationId xmlns:a16="http://schemas.microsoft.com/office/drawing/2014/main" id="{6103CE9E-26DC-4D3A-951A-5779E47C7A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4" name="大かっこ 53">
          <a:extLst>
            <a:ext uri="{FF2B5EF4-FFF2-40B4-BE49-F238E27FC236}">
              <a16:creationId xmlns:a16="http://schemas.microsoft.com/office/drawing/2014/main" id="{B07A14E1-D842-4D37-B27A-D428BADF61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55" name="大かっこ 54">
          <a:extLst>
            <a:ext uri="{FF2B5EF4-FFF2-40B4-BE49-F238E27FC236}">
              <a16:creationId xmlns:a16="http://schemas.microsoft.com/office/drawing/2014/main" id="{CCF60B2D-00CD-46A3-9427-5C28556098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6" name="大かっこ 55">
          <a:extLst>
            <a:ext uri="{FF2B5EF4-FFF2-40B4-BE49-F238E27FC236}">
              <a16:creationId xmlns:a16="http://schemas.microsoft.com/office/drawing/2014/main" id="{9BC3E3ED-44DD-4482-8D2D-1E9E0E2C1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7" name="大かっこ 56">
          <a:extLst>
            <a:ext uri="{FF2B5EF4-FFF2-40B4-BE49-F238E27FC236}">
              <a16:creationId xmlns:a16="http://schemas.microsoft.com/office/drawing/2014/main" id="{573155C0-CDF9-452C-BFC1-03D8AA22C0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8" name="大かっこ 57">
          <a:extLst>
            <a:ext uri="{FF2B5EF4-FFF2-40B4-BE49-F238E27FC236}">
              <a16:creationId xmlns:a16="http://schemas.microsoft.com/office/drawing/2014/main" id="{1005DBB9-F262-42B2-B748-B146DDC948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9" name="大かっこ 58">
          <a:extLst>
            <a:ext uri="{FF2B5EF4-FFF2-40B4-BE49-F238E27FC236}">
              <a16:creationId xmlns:a16="http://schemas.microsoft.com/office/drawing/2014/main" id="{6A208744-7FA7-4ED8-BB9B-41CA1E7BD6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0" name="大かっこ 59">
          <a:extLst>
            <a:ext uri="{FF2B5EF4-FFF2-40B4-BE49-F238E27FC236}">
              <a16:creationId xmlns:a16="http://schemas.microsoft.com/office/drawing/2014/main" id="{B797D270-B3C8-4DFA-886E-57B2BCC5C7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1" name="大かっこ 60">
          <a:extLst>
            <a:ext uri="{FF2B5EF4-FFF2-40B4-BE49-F238E27FC236}">
              <a16:creationId xmlns:a16="http://schemas.microsoft.com/office/drawing/2014/main" id="{393A06CD-3D64-4EDA-BBEE-AA85A0268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2" name="大かっこ 61">
          <a:extLst>
            <a:ext uri="{FF2B5EF4-FFF2-40B4-BE49-F238E27FC236}">
              <a16:creationId xmlns:a16="http://schemas.microsoft.com/office/drawing/2014/main" id="{644DE98C-5521-42C1-92C8-FE0D8A9DBC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3" name="大かっこ 62">
          <a:extLst>
            <a:ext uri="{FF2B5EF4-FFF2-40B4-BE49-F238E27FC236}">
              <a16:creationId xmlns:a16="http://schemas.microsoft.com/office/drawing/2014/main" id="{F7A59AD1-2B62-45CC-8031-D06821FCF8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2" name="大かっこ 191">
          <a:extLst>
            <a:ext uri="{FF2B5EF4-FFF2-40B4-BE49-F238E27FC236}">
              <a16:creationId xmlns:a16="http://schemas.microsoft.com/office/drawing/2014/main" id="{417E036B-2F6A-4E51-96CD-436B90679D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3" name="大かっこ 192">
          <a:extLst>
            <a:ext uri="{FF2B5EF4-FFF2-40B4-BE49-F238E27FC236}">
              <a16:creationId xmlns:a16="http://schemas.microsoft.com/office/drawing/2014/main" id="{54FFE171-222F-47DB-AB3A-CC4CD12005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4" name="大かっこ 193">
          <a:extLst>
            <a:ext uri="{FF2B5EF4-FFF2-40B4-BE49-F238E27FC236}">
              <a16:creationId xmlns:a16="http://schemas.microsoft.com/office/drawing/2014/main" id="{525E3015-C967-412A-A176-994B0A2ED9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195" name="大かっこ 194">
          <a:extLst>
            <a:ext uri="{FF2B5EF4-FFF2-40B4-BE49-F238E27FC236}">
              <a16:creationId xmlns:a16="http://schemas.microsoft.com/office/drawing/2014/main" id="{6C51E648-5F9C-4EA3-A919-AF00E15D7F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6" name="大かっこ 195">
          <a:extLst>
            <a:ext uri="{FF2B5EF4-FFF2-40B4-BE49-F238E27FC236}">
              <a16:creationId xmlns:a16="http://schemas.microsoft.com/office/drawing/2014/main" id="{2F99F635-0902-40D4-85A4-26C02F1F5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7" name="大かっこ 196">
          <a:extLst>
            <a:ext uri="{FF2B5EF4-FFF2-40B4-BE49-F238E27FC236}">
              <a16:creationId xmlns:a16="http://schemas.microsoft.com/office/drawing/2014/main" id="{6601BB5A-6E30-47D9-93E3-69294FC84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8" name="大かっこ 197">
          <a:extLst>
            <a:ext uri="{FF2B5EF4-FFF2-40B4-BE49-F238E27FC236}">
              <a16:creationId xmlns:a16="http://schemas.microsoft.com/office/drawing/2014/main" id="{B332AC1B-A508-47BE-95E2-A6C15BBB12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0" name="大かっこ 199">
          <a:extLst>
            <a:ext uri="{FF2B5EF4-FFF2-40B4-BE49-F238E27FC236}">
              <a16:creationId xmlns:a16="http://schemas.microsoft.com/office/drawing/2014/main" id="{56AB6357-13F6-46E0-8EAA-5C0A4E9154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1" name="大かっこ 200">
          <a:extLst>
            <a:ext uri="{FF2B5EF4-FFF2-40B4-BE49-F238E27FC236}">
              <a16:creationId xmlns:a16="http://schemas.microsoft.com/office/drawing/2014/main" id="{7A0E2FA9-2C10-4E99-A1B7-B965F61BFB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2" name="大かっこ 201">
          <a:extLst>
            <a:ext uri="{FF2B5EF4-FFF2-40B4-BE49-F238E27FC236}">
              <a16:creationId xmlns:a16="http://schemas.microsoft.com/office/drawing/2014/main" id="{5B306208-89AC-4AF1-BA82-BF2008A3EB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3" name="大かっこ 202">
          <a:extLst>
            <a:ext uri="{FF2B5EF4-FFF2-40B4-BE49-F238E27FC236}">
              <a16:creationId xmlns:a16="http://schemas.microsoft.com/office/drawing/2014/main" id="{BC37B0D2-DE34-435B-BDC0-64E0B1EAA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4" name="大かっこ 203">
          <a:extLst>
            <a:ext uri="{FF2B5EF4-FFF2-40B4-BE49-F238E27FC236}">
              <a16:creationId xmlns:a16="http://schemas.microsoft.com/office/drawing/2014/main" id="{D2D274EF-2DD0-4C53-ACAC-998D1FDA3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5" name="大かっこ 204">
          <a:extLst>
            <a:ext uri="{FF2B5EF4-FFF2-40B4-BE49-F238E27FC236}">
              <a16:creationId xmlns:a16="http://schemas.microsoft.com/office/drawing/2014/main" id="{91D0F968-2781-49AA-8D7A-E2930DF8E4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6" name="大かっこ 205">
          <a:extLst>
            <a:ext uri="{FF2B5EF4-FFF2-40B4-BE49-F238E27FC236}">
              <a16:creationId xmlns:a16="http://schemas.microsoft.com/office/drawing/2014/main" id="{08834017-F67D-43D5-BDE5-9981F88946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7" name="大かっこ 206">
          <a:extLst>
            <a:ext uri="{FF2B5EF4-FFF2-40B4-BE49-F238E27FC236}">
              <a16:creationId xmlns:a16="http://schemas.microsoft.com/office/drawing/2014/main" id="{06564536-C2F6-4063-8DCB-0CF1B06B98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8" name="大かっこ 207">
          <a:extLst>
            <a:ext uri="{FF2B5EF4-FFF2-40B4-BE49-F238E27FC236}">
              <a16:creationId xmlns:a16="http://schemas.microsoft.com/office/drawing/2014/main" id="{A104E1F9-F4B2-4AE0-90D0-393AFFD44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9" name="大かっこ 208">
          <a:extLst>
            <a:ext uri="{FF2B5EF4-FFF2-40B4-BE49-F238E27FC236}">
              <a16:creationId xmlns:a16="http://schemas.microsoft.com/office/drawing/2014/main" id="{469A40E7-15F5-46BB-A413-F047F4DEFA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0" name="大かっこ 209">
          <a:extLst>
            <a:ext uri="{FF2B5EF4-FFF2-40B4-BE49-F238E27FC236}">
              <a16:creationId xmlns:a16="http://schemas.microsoft.com/office/drawing/2014/main" id="{46904339-B38E-41FF-BA74-7F1209A002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 name="大かっこ 210">
          <a:extLst>
            <a:ext uri="{FF2B5EF4-FFF2-40B4-BE49-F238E27FC236}">
              <a16:creationId xmlns:a16="http://schemas.microsoft.com/office/drawing/2014/main" id="{379758EA-55E2-4219-B45B-8490E213A9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 name="大かっこ 211">
          <a:extLst>
            <a:ext uri="{FF2B5EF4-FFF2-40B4-BE49-F238E27FC236}">
              <a16:creationId xmlns:a16="http://schemas.microsoft.com/office/drawing/2014/main" id="{1345A24E-FC0A-4706-9F6A-A9DFB8E67B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 name="大かっこ 212">
          <a:extLst>
            <a:ext uri="{FF2B5EF4-FFF2-40B4-BE49-F238E27FC236}">
              <a16:creationId xmlns:a16="http://schemas.microsoft.com/office/drawing/2014/main" id="{B5A1850A-EE4C-4F72-964C-D839492BBD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 name="大かっこ 213">
          <a:extLst>
            <a:ext uri="{FF2B5EF4-FFF2-40B4-BE49-F238E27FC236}">
              <a16:creationId xmlns:a16="http://schemas.microsoft.com/office/drawing/2014/main" id="{C5FC96F6-4C28-4092-9A11-669F8D67B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 name="大かっこ 214">
          <a:extLst>
            <a:ext uri="{FF2B5EF4-FFF2-40B4-BE49-F238E27FC236}">
              <a16:creationId xmlns:a16="http://schemas.microsoft.com/office/drawing/2014/main" id="{AF6092C4-A104-4B35-A807-980AA7736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 name="大かっこ 215">
          <a:extLst>
            <a:ext uri="{FF2B5EF4-FFF2-40B4-BE49-F238E27FC236}">
              <a16:creationId xmlns:a16="http://schemas.microsoft.com/office/drawing/2014/main" id="{96B2BE9B-1895-42B8-AB8E-D276F03AFC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 name="大かっこ 216">
          <a:extLst>
            <a:ext uri="{FF2B5EF4-FFF2-40B4-BE49-F238E27FC236}">
              <a16:creationId xmlns:a16="http://schemas.microsoft.com/office/drawing/2014/main" id="{82F55B03-05C8-433A-9A36-F8DF213CA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 name="大かっこ 217">
          <a:extLst>
            <a:ext uri="{FF2B5EF4-FFF2-40B4-BE49-F238E27FC236}">
              <a16:creationId xmlns:a16="http://schemas.microsoft.com/office/drawing/2014/main" id="{9FB70CE9-022C-48F2-B462-9F1F784F920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 name="大かっこ 218">
          <a:extLst>
            <a:ext uri="{FF2B5EF4-FFF2-40B4-BE49-F238E27FC236}">
              <a16:creationId xmlns:a16="http://schemas.microsoft.com/office/drawing/2014/main" id="{A7D76454-7EC4-4D3E-9E69-BBA00C9DD4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 name="大かっこ 219">
          <a:extLst>
            <a:ext uri="{FF2B5EF4-FFF2-40B4-BE49-F238E27FC236}">
              <a16:creationId xmlns:a16="http://schemas.microsoft.com/office/drawing/2014/main" id="{6943DF90-76F4-4B1A-B7BF-8E33FF47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 name="大かっこ 220">
          <a:extLst>
            <a:ext uri="{FF2B5EF4-FFF2-40B4-BE49-F238E27FC236}">
              <a16:creationId xmlns:a16="http://schemas.microsoft.com/office/drawing/2014/main" id="{F2878248-6051-4063-8EB3-4E0AEBE1EF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 name="大かっこ 221">
          <a:extLst>
            <a:ext uri="{FF2B5EF4-FFF2-40B4-BE49-F238E27FC236}">
              <a16:creationId xmlns:a16="http://schemas.microsoft.com/office/drawing/2014/main" id="{0407D6C5-5A8F-423A-B5F4-DEC97BD1C6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 name="大かっこ 222">
          <a:extLst>
            <a:ext uri="{FF2B5EF4-FFF2-40B4-BE49-F238E27FC236}">
              <a16:creationId xmlns:a16="http://schemas.microsoft.com/office/drawing/2014/main" id="{D22D71D5-56C2-491E-B3CA-20CCD24020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 name="大かっこ 223">
          <a:extLst>
            <a:ext uri="{FF2B5EF4-FFF2-40B4-BE49-F238E27FC236}">
              <a16:creationId xmlns:a16="http://schemas.microsoft.com/office/drawing/2014/main" id="{1C8FC24F-621F-4093-9A8C-55D9958DA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 name="大かっこ 224">
          <a:extLst>
            <a:ext uri="{FF2B5EF4-FFF2-40B4-BE49-F238E27FC236}">
              <a16:creationId xmlns:a16="http://schemas.microsoft.com/office/drawing/2014/main" id="{68E9FDA8-9F76-484D-B533-B654EAC17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6" name="大かっこ 225">
          <a:extLst>
            <a:ext uri="{FF2B5EF4-FFF2-40B4-BE49-F238E27FC236}">
              <a16:creationId xmlns:a16="http://schemas.microsoft.com/office/drawing/2014/main" id="{ED69B125-87CD-49FE-B482-A6C393502C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 name="大かっこ 226">
          <a:extLst>
            <a:ext uri="{FF2B5EF4-FFF2-40B4-BE49-F238E27FC236}">
              <a16:creationId xmlns:a16="http://schemas.microsoft.com/office/drawing/2014/main" id="{9F10E7E7-CE01-4AAB-8DD4-11057FDF26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 name="大かっこ 227">
          <a:extLst>
            <a:ext uri="{FF2B5EF4-FFF2-40B4-BE49-F238E27FC236}">
              <a16:creationId xmlns:a16="http://schemas.microsoft.com/office/drawing/2014/main" id="{7884CFCD-5785-4364-9F3C-D9BD4055FB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 name="大かっこ 228">
          <a:extLst>
            <a:ext uri="{FF2B5EF4-FFF2-40B4-BE49-F238E27FC236}">
              <a16:creationId xmlns:a16="http://schemas.microsoft.com/office/drawing/2014/main" id="{6E3DB13D-E40C-45F1-9FDD-5A7A866486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 name="大かっこ 229">
          <a:extLst>
            <a:ext uri="{FF2B5EF4-FFF2-40B4-BE49-F238E27FC236}">
              <a16:creationId xmlns:a16="http://schemas.microsoft.com/office/drawing/2014/main" id="{A3F9C78E-4FD6-48A2-B938-C5716CC6BD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1" name="大かっこ 230">
          <a:extLst>
            <a:ext uri="{FF2B5EF4-FFF2-40B4-BE49-F238E27FC236}">
              <a16:creationId xmlns:a16="http://schemas.microsoft.com/office/drawing/2014/main" id="{7C478244-30D2-4988-B843-930778435B8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 name="大かっこ 231">
          <a:extLst>
            <a:ext uri="{FF2B5EF4-FFF2-40B4-BE49-F238E27FC236}">
              <a16:creationId xmlns:a16="http://schemas.microsoft.com/office/drawing/2014/main" id="{DE9052A9-8686-4BD1-8F6C-A19A486DD1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 name="大かっこ 232">
          <a:extLst>
            <a:ext uri="{FF2B5EF4-FFF2-40B4-BE49-F238E27FC236}">
              <a16:creationId xmlns:a16="http://schemas.microsoft.com/office/drawing/2014/main" id="{47763D2F-D2FA-4ABF-8CD2-F5E0164B4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 name="大かっこ 233">
          <a:extLst>
            <a:ext uri="{FF2B5EF4-FFF2-40B4-BE49-F238E27FC236}">
              <a16:creationId xmlns:a16="http://schemas.microsoft.com/office/drawing/2014/main" id="{68B13E1E-EE16-4DC3-A5C4-85F77EF14E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 name="大かっこ 234">
          <a:extLst>
            <a:ext uri="{FF2B5EF4-FFF2-40B4-BE49-F238E27FC236}">
              <a16:creationId xmlns:a16="http://schemas.microsoft.com/office/drawing/2014/main" id="{DA381D2E-CE18-4DE1-9468-70A43A618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6" name="大かっこ 235">
          <a:extLst>
            <a:ext uri="{FF2B5EF4-FFF2-40B4-BE49-F238E27FC236}">
              <a16:creationId xmlns:a16="http://schemas.microsoft.com/office/drawing/2014/main" id="{E8BFDC86-E163-4460-AF29-23F114E40D1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 name="大かっこ 236">
          <a:extLst>
            <a:ext uri="{FF2B5EF4-FFF2-40B4-BE49-F238E27FC236}">
              <a16:creationId xmlns:a16="http://schemas.microsoft.com/office/drawing/2014/main" id="{2FE7C9BD-99A0-4B28-9A8A-D2F7743BFD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 name="大かっこ 237">
          <a:extLst>
            <a:ext uri="{FF2B5EF4-FFF2-40B4-BE49-F238E27FC236}">
              <a16:creationId xmlns:a16="http://schemas.microsoft.com/office/drawing/2014/main" id="{EE4AF34F-78F8-475E-AE8B-E7816D0A7A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 name="大かっこ 238">
          <a:extLst>
            <a:ext uri="{FF2B5EF4-FFF2-40B4-BE49-F238E27FC236}">
              <a16:creationId xmlns:a16="http://schemas.microsoft.com/office/drawing/2014/main" id="{2F3FDFED-8E3D-4D4D-B1FF-D5BC2527D8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 name="大かっこ 239">
          <a:extLst>
            <a:ext uri="{FF2B5EF4-FFF2-40B4-BE49-F238E27FC236}">
              <a16:creationId xmlns:a16="http://schemas.microsoft.com/office/drawing/2014/main" id="{D1716EAB-9239-4A22-B54D-684975965A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 name="大かっこ 240">
          <a:extLst>
            <a:ext uri="{FF2B5EF4-FFF2-40B4-BE49-F238E27FC236}">
              <a16:creationId xmlns:a16="http://schemas.microsoft.com/office/drawing/2014/main" id="{FEB5B064-6356-4128-B5C8-067FEDA142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 name="大かっこ 241">
          <a:extLst>
            <a:ext uri="{FF2B5EF4-FFF2-40B4-BE49-F238E27FC236}">
              <a16:creationId xmlns:a16="http://schemas.microsoft.com/office/drawing/2014/main" id="{D2AF153B-D7D9-4B0C-8033-05C237C9B2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 name="大かっこ 242">
          <a:extLst>
            <a:ext uri="{FF2B5EF4-FFF2-40B4-BE49-F238E27FC236}">
              <a16:creationId xmlns:a16="http://schemas.microsoft.com/office/drawing/2014/main" id="{97B23F72-879A-4237-8B20-A092326FA9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 name="大かっこ 243">
          <a:extLst>
            <a:ext uri="{FF2B5EF4-FFF2-40B4-BE49-F238E27FC236}">
              <a16:creationId xmlns:a16="http://schemas.microsoft.com/office/drawing/2014/main" id="{FED4DB82-A289-46B3-B480-6B44CFBB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 name="大かっこ 244">
          <a:extLst>
            <a:ext uri="{FF2B5EF4-FFF2-40B4-BE49-F238E27FC236}">
              <a16:creationId xmlns:a16="http://schemas.microsoft.com/office/drawing/2014/main" id="{FB2E4BD9-7B6E-4134-8F46-6DC7CC6A57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 name="大かっこ 245">
          <a:extLst>
            <a:ext uri="{FF2B5EF4-FFF2-40B4-BE49-F238E27FC236}">
              <a16:creationId xmlns:a16="http://schemas.microsoft.com/office/drawing/2014/main" id="{EAAC937A-49DE-4B81-AD06-C2ADE47BC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 name="大かっこ 246">
          <a:extLst>
            <a:ext uri="{FF2B5EF4-FFF2-40B4-BE49-F238E27FC236}">
              <a16:creationId xmlns:a16="http://schemas.microsoft.com/office/drawing/2014/main" id="{ECCD0FB4-CF6F-497A-B600-FFFB4A4C78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 name="大かっこ 247">
          <a:extLst>
            <a:ext uri="{FF2B5EF4-FFF2-40B4-BE49-F238E27FC236}">
              <a16:creationId xmlns:a16="http://schemas.microsoft.com/office/drawing/2014/main" id="{82D5E070-B3ED-485F-B1A7-ED2C968254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 name="大かっこ 248">
          <a:extLst>
            <a:ext uri="{FF2B5EF4-FFF2-40B4-BE49-F238E27FC236}">
              <a16:creationId xmlns:a16="http://schemas.microsoft.com/office/drawing/2014/main" id="{943D85A6-DF4B-49FC-898F-9BAEA9AEB7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 name="大かっこ 249">
          <a:extLst>
            <a:ext uri="{FF2B5EF4-FFF2-40B4-BE49-F238E27FC236}">
              <a16:creationId xmlns:a16="http://schemas.microsoft.com/office/drawing/2014/main" id="{EB7E1033-2719-4C0A-832F-7A08507C8A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 name="大かっこ 250">
          <a:extLst>
            <a:ext uri="{FF2B5EF4-FFF2-40B4-BE49-F238E27FC236}">
              <a16:creationId xmlns:a16="http://schemas.microsoft.com/office/drawing/2014/main" id="{5621428E-A6A6-4142-B034-F84DD3A2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 name="大かっこ 251">
          <a:extLst>
            <a:ext uri="{FF2B5EF4-FFF2-40B4-BE49-F238E27FC236}">
              <a16:creationId xmlns:a16="http://schemas.microsoft.com/office/drawing/2014/main" id="{579BD820-3DDD-4108-8B1C-903189AE78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 name="大かっこ 252">
          <a:extLst>
            <a:ext uri="{FF2B5EF4-FFF2-40B4-BE49-F238E27FC236}">
              <a16:creationId xmlns:a16="http://schemas.microsoft.com/office/drawing/2014/main" id="{57AA7DF1-83DE-4E00-92FD-4F6B196B54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 name="大かっこ 253">
          <a:extLst>
            <a:ext uri="{FF2B5EF4-FFF2-40B4-BE49-F238E27FC236}">
              <a16:creationId xmlns:a16="http://schemas.microsoft.com/office/drawing/2014/main" id="{EEACB0BB-F2E5-4E0E-9177-9099490981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 name="大かっこ 254">
          <a:extLst>
            <a:ext uri="{FF2B5EF4-FFF2-40B4-BE49-F238E27FC236}">
              <a16:creationId xmlns:a16="http://schemas.microsoft.com/office/drawing/2014/main" id="{0F0C08AF-BB54-46C8-B6A1-4444BA031B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2" name="大かっこ 2111">
          <a:extLst>
            <a:ext uri="{FF2B5EF4-FFF2-40B4-BE49-F238E27FC236}">
              <a16:creationId xmlns:a16="http://schemas.microsoft.com/office/drawing/2014/main" id="{7A5420BB-628E-4AED-9E3C-A35FBC18AB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3" name="大かっこ 2112">
          <a:extLst>
            <a:ext uri="{FF2B5EF4-FFF2-40B4-BE49-F238E27FC236}">
              <a16:creationId xmlns:a16="http://schemas.microsoft.com/office/drawing/2014/main" id="{50484F4D-E815-406D-BD31-7F515A746E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4" name="大かっこ 2113">
          <a:extLst>
            <a:ext uri="{FF2B5EF4-FFF2-40B4-BE49-F238E27FC236}">
              <a16:creationId xmlns:a16="http://schemas.microsoft.com/office/drawing/2014/main" id="{55918BC5-CFDA-4424-8667-19F6EC4071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5" name="大かっこ 2114">
          <a:extLst>
            <a:ext uri="{FF2B5EF4-FFF2-40B4-BE49-F238E27FC236}">
              <a16:creationId xmlns:a16="http://schemas.microsoft.com/office/drawing/2014/main" id="{1276F613-CB9E-439F-A522-64354EC185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6" name="大かっこ 2115">
          <a:extLst>
            <a:ext uri="{FF2B5EF4-FFF2-40B4-BE49-F238E27FC236}">
              <a16:creationId xmlns:a16="http://schemas.microsoft.com/office/drawing/2014/main" id="{125D1E13-DFFB-4729-8498-C6CC52E6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8" name="大かっこ 3167">
          <a:extLst>
            <a:ext uri="{FF2B5EF4-FFF2-40B4-BE49-F238E27FC236}">
              <a16:creationId xmlns:a16="http://schemas.microsoft.com/office/drawing/2014/main" id="{7550FA10-40E0-47BE-8D82-719D8662BA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9" name="大かっこ 3168">
          <a:extLst>
            <a:ext uri="{FF2B5EF4-FFF2-40B4-BE49-F238E27FC236}">
              <a16:creationId xmlns:a16="http://schemas.microsoft.com/office/drawing/2014/main" id="{2164DFB7-7C16-4F77-BCA5-DF93459A9E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0" name="大かっこ 3169">
          <a:extLst>
            <a:ext uri="{FF2B5EF4-FFF2-40B4-BE49-F238E27FC236}">
              <a16:creationId xmlns:a16="http://schemas.microsoft.com/office/drawing/2014/main" id="{18EF411D-01C5-4FBA-A90D-9A0F4A2EF4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1" name="大かっこ 3170">
          <a:extLst>
            <a:ext uri="{FF2B5EF4-FFF2-40B4-BE49-F238E27FC236}">
              <a16:creationId xmlns:a16="http://schemas.microsoft.com/office/drawing/2014/main" id="{FF4D0BEE-90DE-459C-97EB-1A87391E4B9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2" name="大かっこ 3171">
          <a:extLst>
            <a:ext uri="{FF2B5EF4-FFF2-40B4-BE49-F238E27FC236}">
              <a16:creationId xmlns:a16="http://schemas.microsoft.com/office/drawing/2014/main" id="{089692DD-67FA-4556-9854-88E9B7F051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3" name="大かっこ 3172">
          <a:extLst>
            <a:ext uri="{FF2B5EF4-FFF2-40B4-BE49-F238E27FC236}">
              <a16:creationId xmlns:a16="http://schemas.microsoft.com/office/drawing/2014/main" id="{B9B02265-3210-4AFB-B8AB-9BABAB2FAD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4" name="大かっこ 3173">
          <a:extLst>
            <a:ext uri="{FF2B5EF4-FFF2-40B4-BE49-F238E27FC236}">
              <a16:creationId xmlns:a16="http://schemas.microsoft.com/office/drawing/2014/main" id="{F0CD9F5B-C9DF-4668-AD64-94ABBE648E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5" name="大かっこ 3174">
          <a:extLst>
            <a:ext uri="{FF2B5EF4-FFF2-40B4-BE49-F238E27FC236}">
              <a16:creationId xmlns:a16="http://schemas.microsoft.com/office/drawing/2014/main" id="{2133F8F8-7EA3-4328-B2FC-A5EDB2442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6" name="大かっこ 3175">
          <a:extLst>
            <a:ext uri="{FF2B5EF4-FFF2-40B4-BE49-F238E27FC236}">
              <a16:creationId xmlns:a16="http://schemas.microsoft.com/office/drawing/2014/main" id="{B9FA2660-217A-48A5-9E1F-EE782445DF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7" name="大かっこ 3176">
          <a:extLst>
            <a:ext uri="{FF2B5EF4-FFF2-40B4-BE49-F238E27FC236}">
              <a16:creationId xmlns:a16="http://schemas.microsoft.com/office/drawing/2014/main" id="{4BA2C999-0B17-4257-87DE-EB04853E12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8" name="大かっこ 3177">
          <a:extLst>
            <a:ext uri="{FF2B5EF4-FFF2-40B4-BE49-F238E27FC236}">
              <a16:creationId xmlns:a16="http://schemas.microsoft.com/office/drawing/2014/main" id="{AAB15E5F-41ED-4F0E-861F-5C2867CE8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9" name="大かっこ 3178">
          <a:extLst>
            <a:ext uri="{FF2B5EF4-FFF2-40B4-BE49-F238E27FC236}">
              <a16:creationId xmlns:a16="http://schemas.microsoft.com/office/drawing/2014/main" id="{7D9EEDB5-C96A-4057-8AFD-C74D3674BE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0" name="大かっこ 3179">
          <a:extLst>
            <a:ext uri="{FF2B5EF4-FFF2-40B4-BE49-F238E27FC236}">
              <a16:creationId xmlns:a16="http://schemas.microsoft.com/office/drawing/2014/main" id="{EF26222B-07B9-4C42-AFD3-A6D3344CC0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1" name="大かっこ 3180">
          <a:extLst>
            <a:ext uri="{FF2B5EF4-FFF2-40B4-BE49-F238E27FC236}">
              <a16:creationId xmlns:a16="http://schemas.microsoft.com/office/drawing/2014/main" id="{F850C6BC-0132-4F73-8F46-95BC696477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2" name="大かっこ 3181">
          <a:extLst>
            <a:ext uri="{FF2B5EF4-FFF2-40B4-BE49-F238E27FC236}">
              <a16:creationId xmlns:a16="http://schemas.microsoft.com/office/drawing/2014/main" id="{3B1BBA04-BA44-4D72-B1FE-78AA940557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3" name="大かっこ 3182">
          <a:extLst>
            <a:ext uri="{FF2B5EF4-FFF2-40B4-BE49-F238E27FC236}">
              <a16:creationId xmlns:a16="http://schemas.microsoft.com/office/drawing/2014/main" id="{FA1EFF2D-4EC5-4CDB-B1EE-EE0E4BC23A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4" name="大かっこ 3183">
          <a:extLst>
            <a:ext uri="{FF2B5EF4-FFF2-40B4-BE49-F238E27FC236}">
              <a16:creationId xmlns:a16="http://schemas.microsoft.com/office/drawing/2014/main" id="{736568B3-6897-4071-BC42-2E9A18F2D9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5" name="大かっこ 3184">
          <a:extLst>
            <a:ext uri="{FF2B5EF4-FFF2-40B4-BE49-F238E27FC236}">
              <a16:creationId xmlns:a16="http://schemas.microsoft.com/office/drawing/2014/main" id="{AB32C862-3C53-4A7C-8EAF-460F5B69AF5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6" name="大かっこ 3185">
          <a:extLst>
            <a:ext uri="{FF2B5EF4-FFF2-40B4-BE49-F238E27FC236}">
              <a16:creationId xmlns:a16="http://schemas.microsoft.com/office/drawing/2014/main" id="{F4EF1703-84DD-4AF8-BD98-98F8B1401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7" name="大かっこ 3186">
          <a:extLst>
            <a:ext uri="{FF2B5EF4-FFF2-40B4-BE49-F238E27FC236}">
              <a16:creationId xmlns:a16="http://schemas.microsoft.com/office/drawing/2014/main" id="{081B475E-D455-4B87-B33C-055FC3ADA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8" name="大かっこ 3187">
          <a:extLst>
            <a:ext uri="{FF2B5EF4-FFF2-40B4-BE49-F238E27FC236}">
              <a16:creationId xmlns:a16="http://schemas.microsoft.com/office/drawing/2014/main" id="{40955CC8-2127-4069-AC36-C7A7FD888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9" name="大かっこ 3188">
          <a:extLst>
            <a:ext uri="{FF2B5EF4-FFF2-40B4-BE49-F238E27FC236}">
              <a16:creationId xmlns:a16="http://schemas.microsoft.com/office/drawing/2014/main" id="{E4899CBC-6898-45F0-A090-3ED97AE398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90" name="大かっこ 3189">
          <a:extLst>
            <a:ext uri="{FF2B5EF4-FFF2-40B4-BE49-F238E27FC236}">
              <a16:creationId xmlns:a16="http://schemas.microsoft.com/office/drawing/2014/main" id="{DA511281-4CC3-407D-A028-6FEFCBED3A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1" name="大かっこ 3190">
          <a:extLst>
            <a:ext uri="{FF2B5EF4-FFF2-40B4-BE49-F238E27FC236}">
              <a16:creationId xmlns:a16="http://schemas.microsoft.com/office/drawing/2014/main" id="{BD7A3826-6F3B-4299-8179-149A094F9F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2" name="大かっこ 3191">
          <a:extLst>
            <a:ext uri="{FF2B5EF4-FFF2-40B4-BE49-F238E27FC236}">
              <a16:creationId xmlns:a16="http://schemas.microsoft.com/office/drawing/2014/main" id="{A7AA7BA2-FADD-4830-864D-E6147D522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3" name="大かっこ 3192">
          <a:extLst>
            <a:ext uri="{FF2B5EF4-FFF2-40B4-BE49-F238E27FC236}">
              <a16:creationId xmlns:a16="http://schemas.microsoft.com/office/drawing/2014/main" id="{5EC200A7-3C3D-423B-AB67-67905CEA00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4" name="大かっこ 3193">
          <a:extLst>
            <a:ext uri="{FF2B5EF4-FFF2-40B4-BE49-F238E27FC236}">
              <a16:creationId xmlns:a16="http://schemas.microsoft.com/office/drawing/2014/main" id="{9878F63F-C096-4B26-B573-A969F12641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5" name="大かっこ 3194">
          <a:extLst>
            <a:ext uri="{FF2B5EF4-FFF2-40B4-BE49-F238E27FC236}">
              <a16:creationId xmlns:a16="http://schemas.microsoft.com/office/drawing/2014/main" id="{C206D97C-9B65-443A-B64A-E4097868C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6" name="大かっこ 3195">
          <a:extLst>
            <a:ext uri="{FF2B5EF4-FFF2-40B4-BE49-F238E27FC236}">
              <a16:creationId xmlns:a16="http://schemas.microsoft.com/office/drawing/2014/main" id="{98695B87-DEF4-491B-80B6-C358042D32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7" name="大かっこ 3196">
          <a:extLst>
            <a:ext uri="{FF2B5EF4-FFF2-40B4-BE49-F238E27FC236}">
              <a16:creationId xmlns:a16="http://schemas.microsoft.com/office/drawing/2014/main" id="{72BCEEEC-2009-4690-A18C-622971A6A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8" name="大かっこ 3197">
          <a:extLst>
            <a:ext uri="{FF2B5EF4-FFF2-40B4-BE49-F238E27FC236}">
              <a16:creationId xmlns:a16="http://schemas.microsoft.com/office/drawing/2014/main" id="{042A2BF0-BDCB-4248-AFC6-5A4FC19435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9" name="大かっこ 3198">
          <a:extLst>
            <a:ext uri="{FF2B5EF4-FFF2-40B4-BE49-F238E27FC236}">
              <a16:creationId xmlns:a16="http://schemas.microsoft.com/office/drawing/2014/main" id="{1F5A2EE1-26B0-4F5F-953F-E3E3CB3EC6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0" name="大かっこ 3199">
          <a:extLst>
            <a:ext uri="{FF2B5EF4-FFF2-40B4-BE49-F238E27FC236}">
              <a16:creationId xmlns:a16="http://schemas.microsoft.com/office/drawing/2014/main" id="{AA407B9D-823E-4A17-BDB4-098259F40E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1" name="大かっこ 3200">
          <a:extLst>
            <a:ext uri="{FF2B5EF4-FFF2-40B4-BE49-F238E27FC236}">
              <a16:creationId xmlns:a16="http://schemas.microsoft.com/office/drawing/2014/main" id="{4EBEC644-7459-41BD-91CB-93E9B9CC5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2" name="大かっこ 3201">
          <a:extLst>
            <a:ext uri="{FF2B5EF4-FFF2-40B4-BE49-F238E27FC236}">
              <a16:creationId xmlns:a16="http://schemas.microsoft.com/office/drawing/2014/main" id="{ADAC201F-AF00-483E-9514-EA97F09669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3" name="大かっこ 3202">
          <a:extLst>
            <a:ext uri="{FF2B5EF4-FFF2-40B4-BE49-F238E27FC236}">
              <a16:creationId xmlns:a16="http://schemas.microsoft.com/office/drawing/2014/main" id="{B6F324DF-7D94-4739-A7F2-9F867B6090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4" name="大かっこ 3203">
          <a:extLst>
            <a:ext uri="{FF2B5EF4-FFF2-40B4-BE49-F238E27FC236}">
              <a16:creationId xmlns:a16="http://schemas.microsoft.com/office/drawing/2014/main" id="{7793C737-4949-4547-954D-C93C5DEF46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5" name="大かっこ 3204">
          <a:extLst>
            <a:ext uri="{FF2B5EF4-FFF2-40B4-BE49-F238E27FC236}">
              <a16:creationId xmlns:a16="http://schemas.microsoft.com/office/drawing/2014/main" id="{72754EB6-B99D-4E93-86BA-84AEB91EDB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6" name="大かっこ 3205">
          <a:extLst>
            <a:ext uri="{FF2B5EF4-FFF2-40B4-BE49-F238E27FC236}">
              <a16:creationId xmlns:a16="http://schemas.microsoft.com/office/drawing/2014/main" id="{B043BA07-9EFE-4EBD-BB60-0FF6EC28A6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7" name="大かっこ 3206">
          <a:extLst>
            <a:ext uri="{FF2B5EF4-FFF2-40B4-BE49-F238E27FC236}">
              <a16:creationId xmlns:a16="http://schemas.microsoft.com/office/drawing/2014/main" id="{44FE7459-2E33-47E9-95F5-644DAC3902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8" name="大かっこ 3207">
          <a:extLst>
            <a:ext uri="{FF2B5EF4-FFF2-40B4-BE49-F238E27FC236}">
              <a16:creationId xmlns:a16="http://schemas.microsoft.com/office/drawing/2014/main" id="{042EEE54-451F-4BF1-BD32-3A64CB8170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9" name="大かっこ 3208">
          <a:extLst>
            <a:ext uri="{FF2B5EF4-FFF2-40B4-BE49-F238E27FC236}">
              <a16:creationId xmlns:a16="http://schemas.microsoft.com/office/drawing/2014/main" id="{1DB9E93C-C217-4FFE-AABF-66EF2329AA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0" name="大かっこ 3209">
          <a:extLst>
            <a:ext uri="{FF2B5EF4-FFF2-40B4-BE49-F238E27FC236}">
              <a16:creationId xmlns:a16="http://schemas.microsoft.com/office/drawing/2014/main" id="{0C0EB5D0-67C2-430E-9E89-E87F8EBB97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1" name="大かっこ 3210">
          <a:extLst>
            <a:ext uri="{FF2B5EF4-FFF2-40B4-BE49-F238E27FC236}">
              <a16:creationId xmlns:a16="http://schemas.microsoft.com/office/drawing/2014/main" id="{D1505585-3851-45F4-AEAC-E03D9F2093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2" name="大かっこ 3211">
          <a:extLst>
            <a:ext uri="{FF2B5EF4-FFF2-40B4-BE49-F238E27FC236}">
              <a16:creationId xmlns:a16="http://schemas.microsoft.com/office/drawing/2014/main" id="{46BBE01D-3650-4006-A72F-430320EBAC2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3" name="大かっこ 3212">
          <a:extLst>
            <a:ext uri="{FF2B5EF4-FFF2-40B4-BE49-F238E27FC236}">
              <a16:creationId xmlns:a16="http://schemas.microsoft.com/office/drawing/2014/main" id="{23232CF9-02DA-479C-8C4D-E550C51AC9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4" name="大かっこ 3213">
          <a:extLst>
            <a:ext uri="{FF2B5EF4-FFF2-40B4-BE49-F238E27FC236}">
              <a16:creationId xmlns:a16="http://schemas.microsoft.com/office/drawing/2014/main" id="{AB22933B-07BB-4713-BAF0-C633266F17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5" name="大かっこ 3214">
          <a:extLst>
            <a:ext uri="{FF2B5EF4-FFF2-40B4-BE49-F238E27FC236}">
              <a16:creationId xmlns:a16="http://schemas.microsoft.com/office/drawing/2014/main" id="{01C255C9-30E1-423A-B0BC-E444BDCB1E0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6" name="大かっこ 3215">
          <a:extLst>
            <a:ext uri="{FF2B5EF4-FFF2-40B4-BE49-F238E27FC236}">
              <a16:creationId xmlns:a16="http://schemas.microsoft.com/office/drawing/2014/main" id="{3CD8114E-DE31-43D1-8BB7-17327D0B8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7" name="大かっこ 3216">
          <a:extLst>
            <a:ext uri="{FF2B5EF4-FFF2-40B4-BE49-F238E27FC236}">
              <a16:creationId xmlns:a16="http://schemas.microsoft.com/office/drawing/2014/main" id="{7017EC1A-5E8E-44EC-9813-BC8FD548E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8" name="大かっこ 3217">
          <a:extLst>
            <a:ext uri="{FF2B5EF4-FFF2-40B4-BE49-F238E27FC236}">
              <a16:creationId xmlns:a16="http://schemas.microsoft.com/office/drawing/2014/main" id="{3280949E-5630-478C-B0E2-87E04644D6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9" name="大かっこ 3218">
          <a:extLst>
            <a:ext uri="{FF2B5EF4-FFF2-40B4-BE49-F238E27FC236}">
              <a16:creationId xmlns:a16="http://schemas.microsoft.com/office/drawing/2014/main" id="{5B8D7AD4-C26E-4239-AE3D-8E5D31CADA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0" name="大かっこ 3219">
          <a:extLst>
            <a:ext uri="{FF2B5EF4-FFF2-40B4-BE49-F238E27FC236}">
              <a16:creationId xmlns:a16="http://schemas.microsoft.com/office/drawing/2014/main" id="{13C1AE44-2CED-437F-A07A-84EB732244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1" name="大かっこ 3220">
          <a:extLst>
            <a:ext uri="{FF2B5EF4-FFF2-40B4-BE49-F238E27FC236}">
              <a16:creationId xmlns:a16="http://schemas.microsoft.com/office/drawing/2014/main" id="{7D4A99E5-30C5-4C21-A622-76A25E7241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2" name="大かっこ 3221">
          <a:extLst>
            <a:ext uri="{FF2B5EF4-FFF2-40B4-BE49-F238E27FC236}">
              <a16:creationId xmlns:a16="http://schemas.microsoft.com/office/drawing/2014/main" id="{8E1FD464-C86A-4E12-8168-BDD98A8657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3" name="大かっこ 3222">
          <a:extLst>
            <a:ext uri="{FF2B5EF4-FFF2-40B4-BE49-F238E27FC236}">
              <a16:creationId xmlns:a16="http://schemas.microsoft.com/office/drawing/2014/main" id="{A2D8EB54-3D84-4076-8A80-667A885A4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4" name="大かっこ 3223">
          <a:extLst>
            <a:ext uri="{FF2B5EF4-FFF2-40B4-BE49-F238E27FC236}">
              <a16:creationId xmlns:a16="http://schemas.microsoft.com/office/drawing/2014/main" id="{92988F90-6D2B-46B6-BC99-EE6BE49779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5" name="大かっこ 3224">
          <a:extLst>
            <a:ext uri="{FF2B5EF4-FFF2-40B4-BE49-F238E27FC236}">
              <a16:creationId xmlns:a16="http://schemas.microsoft.com/office/drawing/2014/main" id="{ADC81B92-56EB-498F-881F-9E70F0906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6" name="大かっこ 3225">
          <a:extLst>
            <a:ext uri="{FF2B5EF4-FFF2-40B4-BE49-F238E27FC236}">
              <a16:creationId xmlns:a16="http://schemas.microsoft.com/office/drawing/2014/main" id="{E8795BB2-F806-4F3E-A867-B35FA7F12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27" name="大かっこ 3226">
          <a:extLst>
            <a:ext uri="{FF2B5EF4-FFF2-40B4-BE49-F238E27FC236}">
              <a16:creationId xmlns:a16="http://schemas.microsoft.com/office/drawing/2014/main" id="{5127DA8E-BD2A-4FB6-B3BB-560929B935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8" name="大かっこ 3227">
          <a:extLst>
            <a:ext uri="{FF2B5EF4-FFF2-40B4-BE49-F238E27FC236}">
              <a16:creationId xmlns:a16="http://schemas.microsoft.com/office/drawing/2014/main" id="{9FD8F205-FDCA-4E5E-972A-898716CA28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9" name="大かっこ 3228">
          <a:extLst>
            <a:ext uri="{FF2B5EF4-FFF2-40B4-BE49-F238E27FC236}">
              <a16:creationId xmlns:a16="http://schemas.microsoft.com/office/drawing/2014/main" id="{64072EAF-A89E-4E33-AA16-015696715E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0" name="大かっこ 3229">
          <a:extLst>
            <a:ext uri="{FF2B5EF4-FFF2-40B4-BE49-F238E27FC236}">
              <a16:creationId xmlns:a16="http://schemas.microsoft.com/office/drawing/2014/main" id="{E7395EEB-D246-45A0-B6C1-9DA547CDED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1" name="大かっこ 3230">
          <a:extLst>
            <a:ext uri="{FF2B5EF4-FFF2-40B4-BE49-F238E27FC236}">
              <a16:creationId xmlns:a16="http://schemas.microsoft.com/office/drawing/2014/main" id="{C7F9257B-82BB-49CA-9CDF-FBD2D4015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32" name="大かっこ 3231">
          <a:extLst>
            <a:ext uri="{FF2B5EF4-FFF2-40B4-BE49-F238E27FC236}">
              <a16:creationId xmlns:a16="http://schemas.microsoft.com/office/drawing/2014/main" id="{8D877967-57AF-444A-9289-B8941A329D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3" name="大かっこ 3232">
          <a:extLst>
            <a:ext uri="{FF2B5EF4-FFF2-40B4-BE49-F238E27FC236}">
              <a16:creationId xmlns:a16="http://schemas.microsoft.com/office/drawing/2014/main" id="{95995D7D-6DD7-4E9F-B890-3B2D8F16D8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4" name="大かっこ 3233">
          <a:extLst>
            <a:ext uri="{FF2B5EF4-FFF2-40B4-BE49-F238E27FC236}">
              <a16:creationId xmlns:a16="http://schemas.microsoft.com/office/drawing/2014/main" id="{1B2028B6-3F7A-48E9-842C-C59309F7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5" name="大かっこ 3234">
          <a:extLst>
            <a:ext uri="{FF2B5EF4-FFF2-40B4-BE49-F238E27FC236}">
              <a16:creationId xmlns:a16="http://schemas.microsoft.com/office/drawing/2014/main" id="{1B33E9E2-9D8D-4E28-9380-FF57A5F636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6" name="大かっこ 3235">
          <a:extLst>
            <a:ext uri="{FF2B5EF4-FFF2-40B4-BE49-F238E27FC236}">
              <a16:creationId xmlns:a16="http://schemas.microsoft.com/office/drawing/2014/main" id="{46F8C84A-2B14-4B7A-A3F6-1CA3A235BE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7" name="大かっこ 3236">
          <a:extLst>
            <a:ext uri="{FF2B5EF4-FFF2-40B4-BE49-F238E27FC236}">
              <a16:creationId xmlns:a16="http://schemas.microsoft.com/office/drawing/2014/main" id="{955F08E2-6FAF-4234-8481-6BF263877F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8" name="大かっこ 3237">
          <a:extLst>
            <a:ext uri="{FF2B5EF4-FFF2-40B4-BE49-F238E27FC236}">
              <a16:creationId xmlns:a16="http://schemas.microsoft.com/office/drawing/2014/main" id="{64F47C8B-8D59-45E9-9112-AE7D62D5FA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9" name="大かっこ 3238">
          <a:extLst>
            <a:ext uri="{FF2B5EF4-FFF2-40B4-BE49-F238E27FC236}">
              <a16:creationId xmlns:a16="http://schemas.microsoft.com/office/drawing/2014/main" id="{5AC73964-EAD2-4ACF-A3EC-6C5820A3B3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0" name="大かっこ 3239">
          <a:extLst>
            <a:ext uri="{FF2B5EF4-FFF2-40B4-BE49-F238E27FC236}">
              <a16:creationId xmlns:a16="http://schemas.microsoft.com/office/drawing/2014/main" id="{0FC7A107-7CCB-42BC-BB55-0A219D8AB7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1" name="大かっこ 3240">
          <a:extLst>
            <a:ext uri="{FF2B5EF4-FFF2-40B4-BE49-F238E27FC236}">
              <a16:creationId xmlns:a16="http://schemas.microsoft.com/office/drawing/2014/main" id="{340B8B24-8732-4F33-AD2F-CC11528F10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2" name="大かっこ 3241">
          <a:extLst>
            <a:ext uri="{FF2B5EF4-FFF2-40B4-BE49-F238E27FC236}">
              <a16:creationId xmlns:a16="http://schemas.microsoft.com/office/drawing/2014/main" id="{AC00B765-3052-4FC5-A9A5-96FFE970E8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3" name="大かっこ 3242">
          <a:extLst>
            <a:ext uri="{FF2B5EF4-FFF2-40B4-BE49-F238E27FC236}">
              <a16:creationId xmlns:a16="http://schemas.microsoft.com/office/drawing/2014/main" id="{56677D01-D3E0-4E53-A52D-AC88995783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4" name="大かっこ 3243">
          <a:extLst>
            <a:ext uri="{FF2B5EF4-FFF2-40B4-BE49-F238E27FC236}">
              <a16:creationId xmlns:a16="http://schemas.microsoft.com/office/drawing/2014/main" id="{7861A859-5F7F-4105-AC45-7946F745A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5" name="大かっこ 3244">
          <a:extLst>
            <a:ext uri="{FF2B5EF4-FFF2-40B4-BE49-F238E27FC236}">
              <a16:creationId xmlns:a16="http://schemas.microsoft.com/office/drawing/2014/main" id="{BAFFFA30-077E-4606-AFD5-9A04F4D607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6" name="大かっこ 3245">
          <a:extLst>
            <a:ext uri="{FF2B5EF4-FFF2-40B4-BE49-F238E27FC236}">
              <a16:creationId xmlns:a16="http://schemas.microsoft.com/office/drawing/2014/main" id="{AAA2D86B-6B3C-4A55-8E23-BAE0383330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7" name="大かっこ 3246">
          <a:extLst>
            <a:ext uri="{FF2B5EF4-FFF2-40B4-BE49-F238E27FC236}">
              <a16:creationId xmlns:a16="http://schemas.microsoft.com/office/drawing/2014/main" id="{16874C91-5956-4E9E-AF45-D825919A4E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8" name="大かっこ 3247">
          <a:extLst>
            <a:ext uri="{FF2B5EF4-FFF2-40B4-BE49-F238E27FC236}">
              <a16:creationId xmlns:a16="http://schemas.microsoft.com/office/drawing/2014/main" id="{6E1F622A-A6D1-4842-AAED-920A0B34C6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9" name="大かっこ 3248">
          <a:extLst>
            <a:ext uri="{FF2B5EF4-FFF2-40B4-BE49-F238E27FC236}">
              <a16:creationId xmlns:a16="http://schemas.microsoft.com/office/drawing/2014/main" id="{932803F1-0FBD-4B76-8CD2-520DE660D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0" name="大かっこ 3249">
          <a:extLst>
            <a:ext uri="{FF2B5EF4-FFF2-40B4-BE49-F238E27FC236}">
              <a16:creationId xmlns:a16="http://schemas.microsoft.com/office/drawing/2014/main" id="{CD6BCD22-0466-4368-A75A-90E5E686E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1" name="大かっこ 3250">
          <a:extLst>
            <a:ext uri="{FF2B5EF4-FFF2-40B4-BE49-F238E27FC236}">
              <a16:creationId xmlns:a16="http://schemas.microsoft.com/office/drawing/2014/main" id="{5FF10078-61A9-4B73-8507-898CF2E219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2" name="大かっこ 3251">
          <a:extLst>
            <a:ext uri="{FF2B5EF4-FFF2-40B4-BE49-F238E27FC236}">
              <a16:creationId xmlns:a16="http://schemas.microsoft.com/office/drawing/2014/main" id="{AFBA10E4-F200-4E3A-9D38-B4F6A4A6C0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3" name="大かっこ 3252">
          <a:extLst>
            <a:ext uri="{FF2B5EF4-FFF2-40B4-BE49-F238E27FC236}">
              <a16:creationId xmlns:a16="http://schemas.microsoft.com/office/drawing/2014/main" id="{C17AC832-A854-4211-9A85-1AC948ABB9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4" name="大かっこ 3253">
          <a:extLst>
            <a:ext uri="{FF2B5EF4-FFF2-40B4-BE49-F238E27FC236}">
              <a16:creationId xmlns:a16="http://schemas.microsoft.com/office/drawing/2014/main" id="{23022B30-5C43-4DFD-BC22-D5FEA69638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5" name="大かっこ 3254">
          <a:extLst>
            <a:ext uri="{FF2B5EF4-FFF2-40B4-BE49-F238E27FC236}">
              <a16:creationId xmlns:a16="http://schemas.microsoft.com/office/drawing/2014/main" id="{A2FE341F-E596-4311-96DA-D4E16D7C08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6" name="大かっこ 3255">
          <a:extLst>
            <a:ext uri="{FF2B5EF4-FFF2-40B4-BE49-F238E27FC236}">
              <a16:creationId xmlns:a16="http://schemas.microsoft.com/office/drawing/2014/main" id="{D08051EF-4A45-4278-BFED-739D99769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7" name="大かっこ 3256">
          <a:extLst>
            <a:ext uri="{FF2B5EF4-FFF2-40B4-BE49-F238E27FC236}">
              <a16:creationId xmlns:a16="http://schemas.microsoft.com/office/drawing/2014/main" id="{5DEF026E-706F-40D1-ADF6-88A5831650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8" name="大かっこ 3257">
          <a:extLst>
            <a:ext uri="{FF2B5EF4-FFF2-40B4-BE49-F238E27FC236}">
              <a16:creationId xmlns:a16="http://schemas.microsoft.com/office/drawing/2014/main" id="{460F5F28-07B8-4FA0-A2A9-B3C8583857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9" name="大かっこ 3258">
          <a:extLst>
            <a:ext uri="{FF2B5EF4-FFF2-40B4-BE49-F238E27FC236}">
              <a16:creationId xmlns:a16="http://schemas.microsoft.com/office/drawing/2014/main" id="{E17549E6-FCD9-4BF1-AA88-0702F7FB298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0" name="大かっこ 3259">
          <a:extLst>
            <a:ext uri="{FF2B5EF4-FFF2-40B4-BE49-F238E27FC236}">
              <a16:creationId xmlns:a16="http://schemas.microsoft.com/office/drawing/2014/main" id="{FED7DCFA-77D1-4B0B-8BB3-3FB79468C9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1" name="大かっこ 3260">
          <a:extLst>
            <a:ext uri="{FF2B5EF4-FFF2-40B4-BE49-F238E27FC236}">
              <a16:creationId xmlns:a16="http://schemas.microsoft.com/office/drawing/2014/main" id="{B98166D2-8E1B-4662-A978-805F4F2D98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2" name="大かっこ 3261">
          <a:extLst>
            <a:ext uri="{FF2B5EF4-FFF2-40B4-BE49-F238E27FC236}">
              <a16:creationId xmlns:a16="http://schemas.microsoft.com/office/drawing/2014/main" id="{C8128444-6801-4794-8505-C2942B2355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3" name="大かっこ 3262">
          <a:extLst>
            <a:ext uri="{FF2B5EF4-FFF2-40B4-BE49-F238E27FC236}">
              <a16:creationId xmlns:a16="http://schemas.microsoft.com/office/drawing/2014/main" id="{93F1A946-0977-4C8C-982F-04DC9BAD27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4" name="大かっこ 3263">
          <a:extLst>
            <a:ext uri="{FF2B5EF4-FFF2-40B4-BE49-F238E27FC236}">
              <a16:creationId xmlns:a16="http://schemas.microsoft.com/office/drawing/2014/main" id="{44CF2B60-879A-4C4F-A221-06F19B1892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5" name="大かっこ 3264">
          <a:extLst>
            <a:ext uri="{FF2B5EF4-FFF2-40B4-BE49-F238E27FC236}">
              <a16:creationId xmlns:a16="http://schemas.microsoft.com/office/drawing/2014/main" id="{C8CAEC68-15CB-40A3-B993-5B9D32EEB9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6" name="大かっこ 3265">
          <a:extLst>
            <a:ext uri="{FF2B5EF4-FFF2-40B4-BE49-F238E27FC236}">
              <a16:creationId xmlns:a16="http://schemas.microsoft.com/office/drawing/2014/main" id="{76CD74CF-F341-4981-982E-A7DBE821C4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7" name="大かっこ 3266">
          <a:extLst>
            <a:ext uri="{FF2B5EF4-FFF2-40B4-BE49-F238E27FC236}">
              <a16:creationId xmlns:a16="http://schemas.microsoft.com/office/drawing/2014/main" id="{7BA9FB98-037E-49B0-B402-0F4D1E0704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8" name="大かっこ 3267">
          <a:extLst>
            <a:ext uri="{FF2B5EF4-FFF2-40B4-BE49-F238E27FC236}">
              <a16:creationId xmlns:a16="http://schemas.microsoft.com/office/drawing/2014/main" id="{2E49F4E7-C7A7-4D40-A7C2-2CC1B20F09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69" name="大かっこ 3268">
          <a:extLst>
            <a:ext uri="{FF2B5EF4-FFF2-40B4-BE49-F238E27FC236}">
              <a16:creationId xmlns:a16="http://schemas.microsoft.com/office/drawing/2014/main" id="{A626941E-1F4B-4062-8571-32890220681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0" name="大かっこ 3269">
          <a:extLst>
            <a:ext uri="{FF2B5EF4-FFF2-40B4-BE49-F238E27FC236}">
              <a16:creationId xmlns:a16="http://schemas.microsoft.com/office/drawing/2014/main" id="{AD862A7C-48E0-441B-8C9E-85D147C1E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1" name="大かっこ 3270">
          <a:extLst>
            <a:ext uri="{FF2B5EF4-FFF2-40B4-BE49-F238E27FC236}">
              <a16:creationId xmlns:a16="http://schemas.microsoft.com/office/drawing/2014/main" id="{EAE84EF4-3170-4DA8-A234-58BD4C71B5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2" name="大かっこ 3271">
          <a:extLst>
            <a:ext uri="{FF2B5EF4-FFF2-40B4-BE49-F238E27FC236}">
              <a16:creationId xmlns:a16="http://schemas.microsoft.com/office/drawing/2014/main" id="{C1136110-317A-4B1A-B481-CBB31143D9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3" name="大かっこ 3272">
          <a:extLst>
            <a:ext uri="{FF2B5EF4-FFF2-40B4-BE49-F238E27FC236}">
              <a16:creationId xmlns:a16="http://schemas.microsoft.com/office/drawing/2014/main" id="{02036B0F-1FD4-44DB-B2AA-DC3D03FD4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4" name="大かっこ 3273">
          <a:extLst>
            <a:ext uri="{FF2B5EF4-FFF2-40B4-BE49-F238E27FC236}">
              <a16:creationId xmlns:a16="http://schemas.microsoft.com/office/drawing/2014/main" id="{D5356788-F752-4057-A7C8-45391FBAD3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5" name="大かっこ 3274">
          <a:extLst>
            <a:ext uri="{FF2B5EF4-FFF2-40B4-BE49-F238E27FC236}">
              <a16:creationId xmlns:a16="http://schemas.microsoft.com/office/drawing/2014/main" id="{72B194A8-AB69-4674-925C-E50360B1A6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6" name="大かっこ 3275">
          <a:extLst>
            <a:ext uri="{FF2B5EF4-FFF2-40B4-BE49-F238E27FC236}">
              <a16:creationId xmlns:a16="http://schemas.microsoft.com/office/drawing/2014/main" id="{112A7619-DBC1-47B4-A8B6-E5AC87C4AF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7" name="大かっこ 3276">
          <a:extLst>
            <a:ext uri="{FF2B5EF4-FFF2-40B4-BE49-F238E27FC236}">
              <a16:creationId xmlns:a16="http://schemas.microsoft.com/office/drawing/2014/main" id="{DCE108DF-2CBE-419D-B5C2-E5789C1D7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8" name="大かっこ 3277">
          <a:extLst>
            <a:ext uri="{FF2B5EF4-FFF2-40B4-BE49-F238E27FC236}">
              <a16:creationId xmlns:a16="http://schemas.microsoft.com/office/drawing/2014/main" id="{8FB1560F-3771-43E7-ABBC-FBDFD6F1EE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9" name="大かっこ 3278">
          <a:extLst>
            <a:ext uri="{FF2B5EF4-FFF2-40B4-BE49-F238E27FC236}">
              <a16:creationId xmlns:a16="http://schemas.microsoft.com/office/drawing/2014/main" id="{A8DDAEFE-1C9B-46DF-ACAE-A9337F751F8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0" name="大かっこ 3279">
          <a:extLst>
            <a:ext uri="{FF2B5EF4-FFF2-40B4-BE49-F238E27FC236}">
              <a16:creationId xmlns:a16="http://schemas.microsoft.com/office/drawing/2014/main" id="{558605E2-CFE4-4738-B0A3-DBAB4CCF1F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1" name="大かっこ 3280">
          <a:extLst>
            <a:ext uri="{FF2B5EF4-FFF2-40B4-BE49-F238E27FC236}">
              <a16:creationId xmlns:a16="http://schemas.microsoft.com/office/drawing/2014/main" id="{4F87CD8B-F959-4B73-816D-6C79E42338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2" name="大かっこ 3281">
          <a:extLst>
            <a:ext uri="{FF2B5EF4-FFF2-40B4-BE49-F238E27FC236}">
              <a16:creationId xmlns:a16="http://schemas.microsoft.com/office/drawing/2014/main" id="{05C8E008-B515-4CC0-80C9-D0AF869968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3" name="大かっこ 3282">
          <a:extLst>
            <a:ext uri="{FF2B5EF4-FFF2-40B4-BE49-F238E27FC236}">
              <a16:creationId xmlns:a16="http://schemas.microsoft.com/office/drawing/2014/main" id="{79FB49B5-688E-4878-AAAB-03F9FBB030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4" name="大かっこ 3283">
          <a:extLst>
            <a:ext uri="{FF2B5EF4-FFF2-40B4-BE49-F238E27FC236}">
              <a16:creationId xmlns:a16="http://schemas.microsoft.com/office/drawing/2014/main" id="{B2C3C36C-9D42-4894-BB6C-DB49CF6575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5" name="大かっこ 3284">
          <a:extLst>
            <a:ext uri="{FF2B5EF4-FFF2-40B4-BE49-F238E27FC236}">
              <a16:creationId xmlns:a16="http://schemas.microsoft.com/office/drawing/2014/main" id="{0D572F3F-6CE5-4077-AF84-216AEAFAA9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6" name="大かっこ 3285">
          <a:extLst>
            <a:ext uri="{FF2B5EF4-FFF2-40B4-BE49-F238E27FC236}">
              <a16:creationId xmlns:a16="http://schemas.microsoft.com/office/drawing/2014/main" id="{A0EDA623-63B5-41F1-92BB-C4CCA940A1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7" name="大かっこ 3286">
          <a:extLst>
            <a:ext uri="{FF2B5EF4-FFF2-40B4-BE49-F238E27FC236}">
              <a16:creationId xmlns:a16="http://schemas.microsoft.com/office/drawing/2014/main" id="{EE114044-2C3D-4259-9B02-807971C381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8" name="大かっこ 3287">
          <a:extLst>
            <a:ext uri="{FF2B5EF4-FFF2-40B4-BE49-F238E27FC236}">
              <a16:creationId xmlns:a16="http://schemas.microsoft.com/office/drawing/2014/main" id="{10F8113A-0369-4C57-9252-7CB8F4ED3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9" name="大かっこ 3288">
          <a:extLst>
            <a:ext uri="{FF2B5EF4-FFF2-40B4-BE49-F238E27FC236}">
              <a16:creationId xmlns:a16="http://schemas.microsoft.com/office/drawing/2014/main" id="{98D2B89B-F4EB-4634-AA36-028FC2E646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0" name="大かっこ 3289">
          <a:extLst>
            <a:ext uri="{FF2B5EF4-FFF2-40B4-BE49-F238E27FC236}">
              <a16:creationId xmlns:a16="http://schemas.microsoft.com/office/drawing/2014/main" id="{920E02C2-1DB3-4B3B-9F3E-4B99E89A09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1" name="大かっこ 3290">
          <a:extLst>
            <a:ext uri="{FF2B5EF4-FFF2-40B4-BE49-F238E27FC236}">
              <a16:creationId xmlns:a16="http://schemas.microsoft.com/office/drawing/2014/main" id="{938C79AE-7816-45F1-B12D-1E4E929972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2" name="大かっこ 3291">
          <a:extLst>
            <a:ext uri="{FF2B5EF4-FFF2-40B4-BE49-F238E27FC236}">
              <a16:creationId xmlns:a16="http://schemas.microsoft.com/office/drawing/2014/main" id="{E4245C90-3EB7-4E7A-9B22-EFD2F20D2E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3" name="大かっこ 3292">
          <a:extLst>
            <a:ext uri="{FF2B5EF4-FFF2-40B4-BE49-F238E27FC236}">
              <a16:creationId xmlns:a16="http://schemas.microsoft.com/office/drawing/2014/main" id="{58B95DB7-A3FF-4031-9F37-DC1B869728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4" name="大かっこ 3293">
          <a:extLst>
            <a:ext uri="{FF2B5EF4-FFF2-40B4-BE49-F238E27FC236}">
              <a16:creationId xmlns:a16="http://schemas.microsoft.com/office/drawing/2014/main" id="{9BD11F13-33B3-4D75-9E20-9E6E1F63A5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5" name="大かっこ 3294">
          <a:extLst>
            <a:ext uri="{FF2B5EF4-FFF2-40B4-BE49-F238E27FC236}">
              <a16:creationId xmlns:a16="http://schemas.microsoft.com/office/drawing/2014/main" id="{17A1DB7B-B69D-4AD8-8C97-2E41A1C228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6" name="大かっこ 3295">
          <a:extLst>
            <a:ext uri="{FF2B5EF4-FFF2-40B4-BE49-F238E27FC236}">
              <a16:creationId xmlns:a16="http://schemas.microsoft.com/office/drawing/2014/main" id="{D285D2F5-1323-44BB-926D-68474C54D5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7" name="大かっこ 3296">
          <a:extLst>
            <a:ext uri="{FF2B5EF4-FFF2-40B4-BE49-F238E27FC236}">
              <a16:creationId xmlns:a16="http://schemas.microsoft.com/office/drawing/2014/main" id="{50B5F057-8A18-46CA-B161-D79B4B545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8" name="大かっこ 3297">
          <a:extLst>
            <a:ext uri="{FF2B5EF4-FFF2-40B4-BE49-F238E27FC236}">
              <a16:creationId xmlns:a16="http://schemas.microsoft.com/office/drawing/2014/main" id="{88A80296-E9F8-4003-B81F-1FC8FA113AC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9" name="大かっこ 3298">
          <a:extLst>
            <a:ext uri="{FF2B5EF4-FFF2-40B4-BE49-F238E27FC236}">
              <a16:creationId xmlns:a16="http://schemas.microsoft.com/office/drawing/2014/main" id="{D90B5FB3-5369-4BA4-A344-9C0E2D7991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0" name="大かっこ 3299">
          <a:extLst>
            <a:ext uri="{FF2B5EF4-FFF2-40B4-BE49-F238E27FC236}">
              <a16:creationId xmlns:a16="http://schemas.microsoft.com/office/drawing/2014/main" id="{2361A845-B3B3-4AC8-B28B-33E27C9734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1" name="大かっこ 3300">
          <a:extLst>
            <a:ext uri="{FF2B5EF4-FFF2-40B4-BE49-F238E27FC236}">
              <a16:creationId xmlns:a16="http://schemas.microsoft.com/office/drawing/2014/main" id="{E1C0687E-C64F-48EA-8A1E-290E593FE3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2" name="大かっこ 3301">
          <a:extLst>
            <a:ext uri="{FF2B5EF4-FFF2-40B4-BE49-F238E27FC236}">
              <a16:creationId xmlns:a16="http://schemas.microsoft.com/office/drawing/2014/main" id="{03EDB7CA-3863-4834-9EC1-80E5056AFB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3" name="大かっこ 3302">
          <a:extLst>
            <a:ext uri="{FF2B5EF4-FFF2-40B4-BE49-F238E27FC236}">
              <a16:creationId xmlns:a16="http://schemas.microsoft.com/office/drawing/2014/main" id="{667BA550-1B25-47BB-A0EF-FA54F6C069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4" name="大かっこ 3303">
          <a:extLst>
            <a:ext uri="{FF2B5EF4-FFF2-40B4-BE49-F238E27FC236}">
              <a16:creationId xmlns:a16="http://schemas.microsoft.com/office/drawing/2014/main" id="{D760010E-036C-4722-9B62-DF7F657D1F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5" name="大かっこ 3304">
          <a:extLst>
            <a:ext uri="{FF2B5EF4-FFF2-40B4-BE49-F238E27FC236}">
              <a16:creationId xmlns:a16="http://schemas.microsoft.com/office/drawing/2014/main" id="{F3A515FE-FC55-4494-A8CC-E2B628A07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6" name="大かっこ 3305">
          <a:extLst>
            <a:ext uri="{FF2B5EF4-FFF2-40B4-BE49-F238E27FC236}">
              <a16:creationId xmlns:a16="http://schemas.microsoft.com/office/drawing/2014/main" id="{7D86C905-547D-4B26-9862-8D90C4B56B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7" name="大かっこ 3306">
          <a:extLst>
            <a:ext uri="{FF2B5EF4-FFF2-40B4-BE49-F238E27FC236}">
              <a16:creationId xmlns:a16="http://schemas.microsoft.com/office/drawing/2014/main" id="{0C96D09A-7CE8-4989-8830-DB2B89A760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8" name="大かっこ 3307">
          <a:extLst>
            <a:ext uri="{FF2B5EF4-FFF2-40B4-BE49-F238E27FC236}">
              <a16:creationId xmlns:a16="http://schemas.microsoft.com/office/drawing/2014/main" id="{953489CA-8DA8-4C82-81DB-530E67C926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9" name="大かっこ 3308">
          <a:extLst>
            <a:ext uri="{FF2B5EF4-FFF2-40B4-BE49-F238E27FC236}">
              <a16:creationId xmlns:a16="http://schemas.microsoft.com/office/drawing/2014/main" id="{8C954503-A2AB-4573-8850-DFF89D8CAE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0" name="大かっこ 3309">
          <a:extLst>
            <a:ext uri="{FF2B5EF4-FFF2-40B4-BE49-F238E27FC236}">
              <a16:creationId xmlns:a16="http://schemas.microsoft.com/office/drawing/2014/main" id="{834440A6-8300-42BE-9726-A9D727FFEC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1" name="大かっこ 3310">
          <a:extLst>
            <a:ext uri="{FF2B5EF4-FFF2-40B4-BE49-F238E27FC236}">
              <a16:creationId xmlns:a16="http://schemas.microsoft.com/office/drawing/2014/main" id="{686AB29A-52DD-4A0C-B521-D6CFD0423D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2" name="大かっこ 3311">
          <a:extLst>
            <a:ext uri="{FF2B5EF4-FFF2-40B4-BE49-F238E27FC236}">
              <a16:creationId xmlns:a16="http://schemas.microsoft.com/office/drawing/2014/main" id="{CF5E7C7D-2B7B-4483-80FA-AC630B5056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3" name="大かっこ 3312">
          <a:extLst>
            <a:ext uri="{FF2B5EF4-FFF2-40B4-BE49-F238E27FC236}">
              <a16:creationId xmlns:a16="http://schemas.microsoft.com/office/drawing/2014/main" id="{D9E90947-F2D4-4616-8CBA-D184F1E49B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4" name="大かっこ 3313">
          <a:extLst>
            <a:ext uri="{FF2B5EF4-FFF2-40B4-BE49-F238E27FC236}">
              <a16:creationId xmlns:a16="http://schemas.microsoft.com/office/drawing/2014/main" id="{B83A0CFC-3349-482D-8520-F24C74C2FB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5" name="大かっこ 3314">
          <a:extLst>
            <a:ext uri="{FF2B5EF4-FFF2-40B4-BE49-F238E27FC236}">
              <a16:creationId xmlns:a16="http://schemas.microsoft.com/office/drawing/2014/main" id="{DD3027AD-47E5-4AEB-8AA2-D2ACA0B1A5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16" name="大かっこ 3315">
          <a:extLst>
            <a:ext uri="{FF2B5EF4-FFF2-40B4-BE49-F238E27FC236}">
              <a16:creationId xmlns:a16="http://schemas.microsoft.com/office/drawing/2014/main" id="{8BBFFC26-D4D0-48F0-80B1-427EA22B49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7" name="大かっこ 3316">
          <a:extLst>
            <a:ext uri="{FF2B5EF4-FFF2-40B4-BE49-F238E27FC236}">
              <a16:creationId xmlns:a16="http://schemas.microsoft.com/office/drawing/2014/main" id="{60E24B9D-3D64-42E0-B1A6-4EB62CAAFD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8" name="大かっこ 3317">
          <a:extLst>
            <a:ext uri="{FF2B5EF4-FFF2-40B4-BE49-F238E27FC236}">
              <a16:creationId xmlns:a16="http://schemas.microsoft.com/office/drawing/2014/main" id="{AD08C626-6E86-4626-9AF2-F07593BF47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9" name="大かっこ 3318">
          <a:extLst>
            <a:ext uri="{FF2B5EF4-FFF2-40B4-BE49-F238E27FC236}">
              <a16:creationId xmlns:a16="http://schemas.microsoft.com/office/drawing/2014/main" id="{5A869ADA-AF79-40D5-9E7C-C915CB5EAA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0" name="大かっこ 3319">
          <a:extLst>
            <a:ext uri="{FF2B5EF4-FFF2-40B4-BE49-F238E27FC236}">
              <a16:creationId xmlns:a16="http://schemas.microsoft.com/office/drawing/2014/main" id="{D5B86640-D705-4644-A941-E8555D1577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1" name="大かっこ 3320">
          <a:extLst>
            <a:ext uri="{FF2B5EF4-FFF2-40B4-BE49-F238E27FC236}">
              <a16:creationId xmlns:a16="http://schemas.microsoft.com/office/drawing/2014/main" id="{597BC0F8-B226-4442-B4AF-7563B89105C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2" name="大かっこ 3321">
          <a:extLst>
            <a:ext uri="{FF2B5EF4-FFF2-40B4-BE49-F238E27FC236}">
              <a16:creationId xmlns:a16="http://schemas.microsoft.com/office/drawing/2014/main" id="{C4FBD574-B41B-400B-84A4-E5A277C897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3" name="大かっこ 3322">
          <a:extLst>
            <a:ext uri="{FF2B5EF4-FFF2-40B4-BE49-F238E27FC236}">
              <a16:creationId xmlns:a16="http://schemas.microsoft.com/office/drawing/2014/main" id="{F9904B1E-B139-4378-B530-BB1EF36C33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4" name="大かっこ 3323">
          <a:extLst>
            <a:ext uri="{FF2B5EF4-FFF2-40B4-BE49-F238E27FC236}">
              <a16:creationId xmlns:a16="http://schemas.microsoft.com/office/drawing/2014/main" id="{0ABE405E-62CA-4BF4-9BAE-CFA0CCB56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5" name="大かっこ 3324">
          <a:extLst>
            <a:ext uri="{FF2B5EF4-FFF2-40B4-BE49-F238E27FC236}">
              <a16:creationId xmlns:a16="http://schemas.microsoft.com/office/drawing/2014/main" id="{02B9B098-936E-4CCB-B245-6C6D4025B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6" name="大かっこ 3325">
          <a:extLst>
            <a:ext uri="{FF2B5EF4-FFF2-40B4-BE49-F238E27FC236}">
              <a16:creationId xmlns:a16="http://schemas.microsoft.com/office/drawing/2014/main" id="{6955BA5C-019D-4B0E-809F-3329B87B0D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7" name="大かっこ 3326">
          <a:extLst>
            <a:ext uri="{FF2B5EF4-FFF2-40B4-BE49-F238E27FC236}">
              <a16:creationId xmlns:a16="http://schemas.microsoft.com/office/drawing/2014/main" id="{81E7531B-42F8-498A-98D6-2D1E650CC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8" name="大かっこ 3327">
          <a:extLst>
            <a:ext uri="{FF2B5EF4-FFF2-40B4-BE49-F238E27FC236}">
              <a16:creationId xmlns:a16="http://schemas.microsoft.com/office/drawing/2014/main" id="{70C99D6E-5EBB-47B8-B8DE-179F3171E0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9" name="大かっこ 3328">
          <a:extLst>
            <a:ext uri="{FF2B5EF4-FFF2-40B4-BE49-F238E27FC236}">
              <a16:creationId xmlns:a16="http://schemas.microsoft.com/office/drawing/2014/main" id="{8BCF3005-EDB9-467E-A9FF-AEF9C4CEB1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0" name="大かっこ 3329">
          <a:extLst>
            <a:ext uri="{FF2B5EF4-FFF2-40B4-BE49-F238E27FC236}">
              <a16:creationId xmlns:a16="http://schemas.microsoft.com/office/drawing/2014/main" id="{ECE2D1B3-E488-4879-92AE-EBDD73ADE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1" name="大かっこ 3330">
          <a:extLst>
            <a:ext uri="{FF2B5EF4-FFF2-40B4-BE49-F238E27FC236}">
              <a16:creationId xmlns:a16="http://schemas.microsoft.com/office/drawing/2014/main" id="{DA0A9B40-CDCA-4414-9C74-EB0188E591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2" name="大かっこ 3331">
          <a:extLst>
            <a:ext uri="{FF2B5EF4-FFF2-40B4-BE49-F238E27FC236}">
              <a16:creationId xmlns:a16="http://schemas.microsoft.com/office/drawing/2014/main" id="{A464860D-CB9D-4A15-AB1A-0AC590D6EE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3" name="大かっこ 3332">
          <a:extLst>
            <a:ext uri="{FF2B5EF4-FFF2-40B4-BE49-F238E27FC236}">
              <a16:creationId xmlns:a16="http://schemas.microsoft.com/office/drawing/2014/main" id="{47C5983F-DBB5-4DAC-B1C4-C6A7695F8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4" name="大かっこ 3333">
          <a:extLst>
            <a:ext uri="{FF2B5EF4-FFF2-40B4-BE49-F238E27FC236}">
              <a16:creationId xmlns:a16="http://schemas.microsoft.com/office/drawing/2014/main" id="{618DB449-64A9-408E-860D-637874548C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5" name="大かっこ 3334">
          <a:extLst>
            <a:ext uri="{FF2B5EF4-FFF2-40B4-BE49-F238E27FC236}">
              <a16:creationId xmlns:a16="http://schemas.microsoft.com/office/drawing/2014/main" id="{11B400B6-C00D-4F9E-B3DC-44757E3B2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6" name="大かっこ 3335">
          <a:extLst>
            <a:ext uri="{FF2B5EF4-FFF2-40B4-BE49-F238E27FC236}">
              <a16:creationId xmlns:a16="http://schemas.microsoft.com/office/drawing/2014/main" id="{D1216BB2-E3F0-45B6-AB3A-09DD11B001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7" name="大かっこ 3336">
          <a:extLst>
            <a:ext uri="{FF2B5EF4-FFF2-40B4-BE49-F238E27FC236}">
              <a16:creationId xmlns:a16="http://schemas.microsoft.com/office/drawing/2014/main" id="{AC85A251-037A-4681-8C04-884E0C5BA4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8" name="大かっこ 3337">
          <a:extLst>
            <a:ext uri="{FF2B5EF4-FFF2-40B4-BE49-F238E27FC236}">
              <a16:creationId xmlns:a16="http://schemas.microsoft.com/office/drawing/2014/main" id="{64A9E685-5A15-4FB4-A167-624BB74EF4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9" name="大かっこ 3338">
          <a:extLst>
            <a:ext uri="{FF2B5EF4-FFF2-40B4-BE49-F238E27FC236}">
              <a16:creationId xmlns:a16="http://schemas.microsoft.com/office/drawing/2014/main" id="{020F866D-4750-4677-99CD-73CA8641AB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0" name="大かっこ 3339">
          <a:extLst>
            <a:ext uri="{FF2B5EF4-FFF2-40B4-BE49-F238E27FC236}">
              <a16:creationId xmlns:a16="http://schemas.microsoft.com/office/drawing/2014/main" id="{D10F1C91-7320-4FA3-98C2-D867545F68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1" name="大かっこ 3340">
          <a:extLst>
            <a:ext uri="{FF2B5EF4-FFF2-40B4-BE49-F238E27FC236}">
              <a16:creationId xmlns:a16="http://schemas.microsoft.com/office/drawing/2014/main" id="{0BDA8F68-B052-4D45-B72B-B39514015D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2" name="大かっこ 3341">
          <a:extLst>
            <a:ext uri="{FF2B5EF4-FFF2-40B4-BE49-F238E27FC236}">
              <a16:creationId xmlns:a16="http://schemas.microsoft.com/office/drawing/2014/main" id="{5BFF33BA-723A-4552-8F76-901D362527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3" name="大かっこ 3342">
          <a:extLst>
            <a:ext uri="{FF2B5EF4-FFF2-40B4-BE49-F238E27FC236}">
              <a16:creationId xmlns:a16="http://schemas.microsoft.com/office/drawing/2014/main" id="{C6E533AF-9105-4A6A-A1F7-C69E9D34DE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4" name="大かっこ 3343">
          <a:extLst>
            <a:ext uri="{FF2B5EF4-FFF2-40B4-BE49-F238E27FC236}">
              <a16:creationId xmlns:a16="http://schemas.microsoft.com/office/drawing/2014/main" id="{93BACA58-4180-42EE-B12B-985D9CA4D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5" name="大かっこ 3344">
          <a:extLst>
            <a:ext uri="{FF2B5EF4-FFF2-40B4-BE49-F238E27FC236}">
              <a16:creationId xmlns:a16="http://schemas.microsoft.com/office/drawing/2014/main" id="{D88B709B-92A4-4E02-A0A9-CDBD9C4FC1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6" name="大かっこ 3345">
          <a:extLst>
            <a:ext uri="{FF2B5EF4-FFF2-40B4-BE49-F238E27FC236}">
              <a16:creationId xmlns:a16="http://schemas.microsoft.com/office/drawing/2014/main" id="{8F953D4F-B871-4A32-BA4E-B000BA000B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7" name="大かっこ 3346">
          <a:extLst>
            <a:ext uri="{FF2B5EF4-FFF2-40B4-BE49-F238E27FC236}">
              <a16:creationId xmlns:a16="http://schemas.microsoft.com/office/drawing/2014/main" id="{159A49BE-55C1-48F7-806D-91920B27FC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8" name="大かっこ 3347">
          <a:extLst>
            <a:ext uri="{FF2B5EF4-FFF2-40B4-BE49-F238E27FC236}">
              <a16:creationId xmlns:a16="http://schemas.microsoft.com/office/drawing/2014/main" id="{B44F14F0-ECCE-43A1-81A2-24B2A437B6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9" name="大かっこ 3348">
          <a:extLst>
            <a:ext uri="{FF2B5EF4-FFF2-40B4-BE49-F238E27FC236}">
              <a16:creationId xmlns:a16="http://schemas.microsoft.com/office/drawing/2014/main" id="{275275C2-27C2-4658-B771-F85C69096E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0" name="大かっこ 3349">
          <a:extLst>
            <a:ext uri="{FF2B5EF4-FFF2-40B4-BE49-F238E27FC236}">
              <a16:creationId xmlns:a16="http://schemas.microsoft.com/office/drawing/2014/main" id="{0A8E40F7-A8D3-475E-8168-D0A469A87C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1" name="大かっこ 3350">
          <a:extLst>
            <a:ext uri="{FF2B5EF4-FFF2-40B4-BE49-F238E27FC236}">
              <a16:creationId xmlns:a16="http://schemas.microsoft.com/office/drawing/2014/main" id="{DA3C0A74-0E96-4633-8065-BD2D0F6B02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2" name="大かっこ 3351">
          <a:extLst>
            <a:ext uri="{FF2B5EF4-FFF2-40B4-BE49-F238E27FC236}">
              <a16:creationId xmlns:a16="http://schemas.microsoft.com/office/drawing/2014/main" id="{EF2DAF0E-6DA9-4F2E-BE0C-C95DFFE3CA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3" name="大かっこ 3352">
          <a:extLst>
            <a:ext uri="{FF2B5EF4-FFF2-40B4-BE49-F238E27FC236}">
              <a16:creationId xmlns:a16="http://schemas.microsoft.com/office/drawing/2014/main" id="{30BE6B74-0E97-4A37-AC53-44C27CC3EA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4" name="大かっこ 3353">
          <a:extLst>
            <a:ext uri="{FF2B5EF4-FFF2-40B4-BE49-F238E27FC236}">
              <a16:creationId xmlns:a16="http://schemas.microsoft.com/office/drawing/2014/main" id="{FA22BFA1-21BD-426A-B18E-AE5A7CC599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5" name="大かっこ 3354">
          <a:extLst>
            <a:ext uri="{FF2B5EF4-FFF2-40B4-BE49-F238E27FC236}">
              <a16:creationId xmlns:a16="http://schemas.microsoft.com/office/drawing/2014/main" id="{C80CF502-3B81-46FB-B998-375D23695FC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6" name="大かっこ 3355">
          <a:extLst>
            <a:ext uri="{FF2B5EF4-FFF2-40B4-BE49-F238E27FC236}">
              <a16:creationId xmlns:a16="http://schemas.microsoft.com/office/drawing/2014/main" id="{F14C08A1-B680-4730-BB1D-7EB8C8D20C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7" name="大かっこ 3356">
          <a:extLst>
            <a:ext uri="{FF2B5EF4-FFF2-40B4-BE49-F238E27FC236}">
              <a16:creationId xmlns:a16="http://schemas.microsoft.com/office/drawing/2014/main" id="{3FD06394-6C56-4398-9EB4-094ED2C4E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8" name="大かっこ 3357">
          <a:extLst>
            <a:ext uri="{FF2B5EF4-FFF2-40B4-BE49-F238E27FC236}">
              <a16:creationId xmlns:a16="http://schemas.microsoft.com/office/drawing/2014/main" id="{1F10B8DA-ADF0-45D8-A9BA-24C2704518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9" name="大かっこ 3358">
          <a:extLst>
            <a:ext uri="{FF2B5EF4-FFF2-40B4-BE49-F238E27FC236}">
              <a16:creationId xmlns:a16="http://schemas.microsoft.com/office/drawing/2014/main" id="{DBAABE84-0D84-4199-86BD-33D8E2291E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0" name="大かっこ 3359">
          <a:extLst>
            <a:ext uri="{FF2B5EF4-FFF2-40B4-BE49-F238E27FC236}">
              <a16:creationId xmlns:a16="http://schemas.microsoft.com/office/drawing/2014/main" id="{B0E75178-46C6-47EF-BEBF-5238C32863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1" name="大かっこ 3360">
          <a:extLst>
            <a:ext uri="{FF2B5EF4-FFF2-40B4-BE49-F238E27FC236}">
              <a16:creationId xmlns:a16="http://schemas.microsoft.com/office/drawing/2014/main" id="{B5B8D33F-87D2-40D7-9777-396B9CC323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2" name="大かっこ 3361">
          <a:extLst>
            <a:ext uri="{FF2B5EF4-FFF2-40B4-BE49-F238E27FC236}">
              <a16:creationId xmlns:a16="http://schemas.microsoft.com/office/drawing/2014/main" id="{EDE8FB5F-8CBE-428D-B056-C188CA635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3" name="大かっこ 3362">
          <a:extLst>
            <a:ext uri="{FF2B5EF4-FFF2-40B4-BE49-F238E27FC236}">
              <a16:creationId xmlns:a16="http://schemas.microsoft.com/office/drawing/2014/main" id="{CA18CC84-CDAB-48E5-ADAE-A9EDE263A0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4" name="大かっこ 3363">
          <a:extLst>
            <a:ext uri="{FF2B5EF4-FFF2-40B4-BE49-F238E27FC236}">
              <a16:creationId xmlns:a16="http://schemas.microsoft.com/office/drawing/2014/main" id="{88DDB749-4514-4DCC-A810-DEA2A682E2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5" name="大かっこ 3364">
          <a:extLst>
            <a:ext uri="{FF2B5EF4-FFF2-40B4-BE49-F238E27FC236}">
              <a16:creationId xmlns:a16="http://schemas.microsoft.com/office/drawing/2014/main" id="{83922406-E37A-462A-B021-909A7FB9144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6" name="大かっこ 3365">
          <a:extLst>
            <a:ext uri="{FF2B5EF4-FFF2-40B4-BE49-F238E27FC236}">
              <a16:creationId xmlns:a16="http://schemas.microsoft.com/office/drawing/2014/main" id="{C6C9C678-702B-4492-82A0-E18785AE1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7" name="大かっこ 3366">
          <a:extLst>
            <a:ext uri="{FF2B5EF4-FFF2-40B4-BE49-F238E27FC236}">
              <a16:creationId xmlns:a16="http://schemas.microsoft.com/office/drawing/2014/main" id="{FCBE43AA-5E00-4252-B56C-55AE958559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8" name="大かっこ 3367">
          <a:extLst>
            <a:ext uri="{FF2B5EF4-FFF2-40B4-BE49-F238E27FC236}">
              <a16:creationId xmlns:a16="http://schemas.microsoft.com/office/drawing/2014/main" id="{BBF461B6-2F92-4C5A-BDC3-87E6A8C3D06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9" name="大かっこ 3368">
          <a:extLst>
            <a:ext uri="{FF2B5EF4-FFF2-40B4-BE49-F238E27FC236}">
              <a16:creationId xmlns:a16="http://schemas.microsoft.com/office/drawing/2014/main" id="{47C41A62-479E-4F1B-A194-17CC2A2E6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0" name="大かっこ 3369">
          <a:extLst>
            <a:ext uri="{FF2B5EF4-FFF2-40B4-BE49-F238E27FC236}">
              <a16:creationId xmlns:a16="http://schemas.microsoft.com/office/drawing/2014/main" id="{C6666C53-A832-42F3-AA9B-3EA47AEC1D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1" name="大かっこ 3370">
          <a:extLst>
            <a:ext uri="{FF2B5EF4-FFF2-40B4-BE49-F238E27FC236}">
              <a16:creationId xmlns:a16="http://schemas.microsoft.com/office/drawing/2014/main" id="{7A5CD37E-77E9-491E-BBA1-98C4D7650D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2" name="大かっこ 3371">
          <a:extLst>
            <a:ext uri="{FF2B5EF4-FFF2-40B4-BE49-F238E27FC236}">
              <a16:creationId xmlns:a16="http://schemas.microsoft.com/office/drawing/2014/main" id="{25CA66CA-38FD-4180-8CD2-AC140BAC6D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73" name="大かっこ 3372">
          <a:extLst>
            <a:ext uri="{FF2B5EF4-FFF2-40B4-BE49-F238E27FC236}">
              <a16:creationId xmlns:a16="http://schemas.microsoft.com/office/drawing/2014/main" id="{F9638C1C-6B0C-468E-BD1E-867AF22F05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4" name="大かっこ 3373">
          <a:extLst>
            <a:ext uri="{FF2B5EF4-FFF2-40B4-BE49-F238E27FC236}">
              <a16:creationId xmlns:a16="http://schemas.microsoft.com/office/drawing/2014/main" id="{0B2F0F0A-C7B1-40CD-ACC6-291C833D44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5" name="大かっこ 3374">
          <a:extLst>
            <a:ext uri="{FF2B5EF4-FFF2-40B4-BE49-F238E27FC236}">
              <a16:creationId xmlns:a16="http://schemas.microsoft.com/office/drawing/2014/main" id="{8B0807C6-975F-4133-A2DC-8CDE0C080B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6" name="大かっこ 3375">
          <a:extLst>
            <a:ext uri="{FF2B5EF4-FFF2-40B4-BE49-F238E27FC236}">
              <a16:creationId xmlns:a16="http://schemas.microsoft.com/office/drawing/2014/main" id="{9974DDC1-A662-4BC1-900F-C907DA0092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7" name="大かっこ 3376">
          <a:extLst>
            <a:ext uri="{FF2B5EF4-FFF2-40B4-BE49-F238E27FC236}">
              <a16:creationId xmlns:a16="http://schemas.microsoft.com/office/drawing/2014/main" id="{FA261861-A491-46D2-804A-A1D9EFA291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8" name="大かっこ 3377">
          <a:extLst>
            <a:ext uri="{FF2B5EF4-FFF2-40B4-BE49-F238E27FC236}">
              <a16:creationId xmlns:a16="http://schemas.microsoft.com/office/drawing/2014/main" id="{2A2290B9-D734-4C4B-8FF9-CC8F5982C6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9" name="大かっこ 3378">
          <a:extLst>
            <a:ext uri="{FF2B5EF4-FFF2-40B4-BE49-F238E27FC236}">
              <a16:creationId xmlns:a16="http://schemas.microsoft.com/office/drawing/2014/main" id="{7F40389B-21F0-42AB-BD1D-90F8B18FA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0" name="大かっこ 3379">
          <a:extLst>
            <a:ext uri="{FF2B5EF4-FFF2-40B4-BE49-F238E27FC236}">
              <a16:creationId xmlns:a16="http://schemas.microsoft.com/office/drawing/2014/main" id="{44E30217-2E8D-4EBA-BDA6-F104F5F1A7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1" name="大かっこ 3380">
          <a:extLst>
            <a:ext uri="{FF2B5EF4-FFF2-40B4-BE49-F238E27FC236}">
              <a16:creationId xmlns:a16="http://schemas.microsoft.com/office/drawing/2014/main" id="{4BEF22B8-16D9-494C-ABD5-94CD24169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2" name="大かっこ 3381">
          <a:extLst>
            <a:ext uri="{FF2B5EF4-FFF2-40B4-BE49-F238E27FC236}">
              <a16:creationId xmlns:a16="http://schemas.microsoft.com/office/drawing/2014/main" id="{3D7E6379-0A15-4648-AEEC-5C032F1A3C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3" name="大かっこ 3382">
          <a:extLst>
            <a:ext uri="{FF2B5EF4-FFF2-40B4-BE49-F238E27FC236}">
              <a16:creationId xmlns:a16="http://schemas.microsoft.com/office/drawing/2014/main" id="{A8FDF259-B3E3-4ED5-B1F6-C0BF78EAD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4" name="大かっこ 3383">
          <a:extLst>
            <a:ext uri="{FF2B5EF4-FFF2-40B4-BE49-F238E27FC236}">
              <a16:creationId xmlns:a16="http://schemas.microsoft.com/office/drawing/2014/main" id="{45F8D273-BF90-4722-82A6-8C7C447F4F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5" name="大かっこ 3384">
          <a:extLst>
            <a:ext uri="{FF2B5EF4-FFF2-40B4-BE49-F238E27FC236}">
              <a16:creationId xmlns:a16="http://schemas.microsoft.com/office/drawing/2014/main" id="{98C9B5B2-F8A7-456E-88F2-2704DD8DF9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6" name="大かっこ 3385">
          <a:extLst>
            <a:ext uri="{FF2B5EF4-FFF2-40B4-BE49-F238E27FC236}">
              <a16:creationId xmlns:a16="http://schemas.microsoft.com/office/drawing/2014/main" id="{1F9AE933-CEB1-48B2-8D59-3618CDB302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7" name="大かっこ 3386">
          <a:extLst>
            <a:ext uri="{FF2B5EF4-FFF2-40B4-BE49-F238E27FC236}">
              <a16:creationId xmlns:a16="http://schemas.microsoft.com/office/drawing/2014/main" id="{F51743D1-2710-46CC-8E60-F98169A27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8" name="大かっこ 3387">
          <a:extLst>
            <a:ext uri="{FF2B5EF4-FFF2-40B4-BE49-F238E27FC236}">
              <a16:creationId xmlns:a16="http://schemas.microsoft.com/office/drawing/2014/main" id="{7B7C60C4-277A-4DEE-B49C-29ED12E854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9" name="大かっこ 3388">
          <a:extLst>
            <a:ext uri="{FF2B5EF4-FFF2-40B4-BE49-F238E27FC236}">
              <a16:creationId xmlns:a16="http://schemas.microsoft.com/office/drawing/2014/main" id="{FFD74C9F-DDC5-49C5-9E69-7392D1A351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0" name="大かっこ 3389">
          <a:extLst>
            <a:ext uri="{FF2B5EF4-FFF2-40B4-BE49-F238E27FC236}">
              <a16:creationId xmlns:a16="http://schemas.microsoft.com/office/drawing/2014/main" id="{10E22AE6-5915-4549-8D6B-50D365724D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1" name="大かっこ 3390">
          <a:extLst>
            <a:ext uri="{FF2B5EF4-FFF2-40B4-BE49-F238E27FC236}">
              <a16:creationId xmlns:a16="http://schemas.microsoft.com/office/drawing/2014/main" id="{06F3B9BD-299B-4615-889A-89D65575D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2" name="大かっこ 3391">
          <a:extLst>
            <a:ext uri="{FF2B5EF4-FFF2-40B4-BE49-F238E27FC236}">
              <a16:creationId xmlns:a16="http://schemas.microsoft.com/office/drawing/2014/main" id="{2D3697AB-786F-4F2E-A866-6F48E7CC04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3" name="大かっこ 3392">
          <a:extLst>
            <a:ext uri="{FF2B5EF4-FFF2-40B4-BE49-F238E27FC236}">
              <a16:creationId xmlns:a16="http://schemas.microsoft.com/office/drawing/2014/main" id="{2687032A-6A2C-411D-AF30-9700D6579A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4" name="大かっこ 3393">
          <a:extLst>
            <a:ext uri="{FF2B5EF4-FFF2-40B4-BE49-F238E27FC236}">
              <a16:creationId xmlns:a16="http://schemas.microsoft.com/office/drawing/2014/main" id="{06793158-A449-436F-B210-266314004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5" name="大かっこ 3394">
          <a:extLst>
            <a:ext uri="{FF2B5EF4-FFF2-40B4-BE49-F238E27FC236}">
              <a16:creationId xmlns:a16="http://schemas.microsoft.com/office/drawing/2014/main" id="{7839926C-25A2-4552-B2A1-9516A5A7FC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6" name="大かっこ 3395">
          <a:extLst>
            <a:ext uri="{FF2B5EF4-FFF2-40B4-BE49-F238E27FC236}">
              <a16:creationId xmlns:a16="http://schemas.microsoft.com/office/drawing/2014/main" id="{F4307D30-F72B-49C7-8275-4199C2435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7" name="大かっこ 3396">
          <a:extLst>
            <a:ext uri="{FF2B5EF4-FFF2-40B4-BE49-F238E27FC236}">
              <a16:creationId xmlns:a16="http://schemas.microsoft.com/office/drawing/2014/main" id="{CA441F16-2180-4AE9-B934-E3795F85B0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8" name="大かっこ 3397">
          <a:extLst>
            <a:ext uri="{FF2B5EF4-FFF2-40B4-BE49-F238E27FC236}">
              <a16:creationId xmlns:a16="http://schemas.microsoft.com/office/drawing/2014/main" id="{5B15ED4E-A1DD-462D-95A3-A9E33F237F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9" name="大かっこ 3398">
          <a:extLst>
            <a:ext uri="{FF2B5EF4-FFF2-40B4-BE49-F238E27FC236}">
              <a16:creationId xmlns:a16="http://schemas.microsoft.com/office/drawing/2014/main" id="{B73EAA78-6184-45AF-BD57-3D1379BE8E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0" name="大かっこ 3399">
          <a:extLst>
            <a:ext uri="{FF2B5EF4-FFF2-40B4-BE49-F238E27FC236}">
              <a16:creationId xmlns:a16="http://schemas.microsoft.com/office/drawing/2014/main" id="{935B6CBE-465E-46DC-B6DC-759FC3926A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1" name="大かっこ 3400">
          <a:extLst>
            <a:ext uri="{FF2B5EF4-FFF2-40B4-BE49-F238E27FC236}">
              <a16:creationId xmlns:a16="http://schemas.microsoft.com/office/drawing/2014/main" id="{E611F9C0-D700-43FA-9CC1-02D98C6E2A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2" name="大かっこ 3401">
          <a:extLst>
            <a:ext uri="{FF2B5EF4-FFF2-40B4-BE49-F238E27FC236}">
              <a16:creationId xmlns:a16="http://schemas.microsoft.com/office/drawing/2014/main" id="{6FF98DF5-07C5-42B2-A5E8-DA3B53BF07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3" name="大かっこ 3402">
          <a:extLst>
            <a:ext uri="{FF2B5EF4-FFF2-40B4-BE49-F238E27FC236}">
              <a16:creationId xmlns:a16="http://schemas.microsoft.com/office/drawing/2014/main" id="{1AC7A7DC-3A22-42BB-9BF3-9F6A3F354C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4" name="大かっこ 3403">
          <a:extLst>
            <a:ext uri="{FF2B5EF4-FFF2-40B4-BE49-F238E27FC236}">
              <a16:creationId xmlns:a16="http://schemas.microsoft.com/office/drawing/2014/main" id="{A8EB3AC3-94B2-4F62-A2CA-27188F7A6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5" name="大かっこ 3404">
          <a:extLst>
            <a:ext uri="{FF2B5EF4-FFF2-40B4-BE49-F238E27FC236}">
              <a16:creationId xmlns:a16="http://schemas.microsoft.com/office/drawing/2014/main" id="{09AD40F3-95D4-41D8-B87F-3A90D26149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6" name="大かっこ 3405">
          <a:extLst>
            <a:ext uri="{FF2B5EF4-FFF2-40B4-BE49-F238E27FC236}">
              <a16:creationId xmlns:a16="http://schemas.microsoft.com/office/drawing/2014/main" id="{5100F304-18F5-45E9-9860-1025731A6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7" name="大かっこ 3406">
          <a:extLst>
            <a:ext uri="{FF2B5EF4-FFF2-40B4-BE49-F238E27FC236}">
              <a16:creationId xmlns:a16="http://schemas.microsoft.com/office/drawing/2014/main" id="{2A3A7F54-FAAC-42FC-A001-656905DFF8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8" name="大かっこ 3407">
          <a:extLst>
            <a:ext uri="{FF2B5EF4-FFF2-40B4-BE49-F238E27FC236}">
              <a16:creationId xmlns:a16="http://schemas.microsoft.com/office/drawing/2014/main" id="{2DB2AD6B-32B5-4AA6-A229-AC4C6B9F9C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9" name="大かっこ 3408">
          <a:extLst>
            <a:ext uri="{FF2B5EF4-FFF2-40B4-BE49-F238E27FC236}">
              <a16:creationId xmlns:a16="http://schemas.microsoft.com/office/drawing/2014/main" id="{1D588D58-82E4-4119-942F-B93B25FC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0" name="大かっこ 3409">
          <a:extLst>
            <a:ext uri="{FF2B5EF4-FFF2-40B4-BE49-F238E27FC236}">
              <a16:creationId xmlns:a16="http://schemas.microsoft.com/office/drawing/2014/main" id="{617598E7-518A-4468-8366-F874162315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1" name="大かっこ 3410">
          <a:extLst>
            <a:ext uri="{FF2B5EF4-FFF2-40B4-BE49-F238E27FC236}">
              <a16:creationId xmlns:a16="http://schemas.microsoft.com/office/drawing/2014/main" id="{560517E2-AEDC-4D97-8FD7-765D06AA82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2" name="大かっこ 3411">
          <a:extLst>
            <a:ext uri="{FF2B5EF4-FFF2-40B4-BE49-F238E27FC236}">
              <a16:creationId xmlns:a16="http://schemas.microsoft.com/office/drawing/2014/main" id="{016E5F9D-7A12-4467-935F-284B22353C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3" name="大かっこ 3412">
          <a:extLst>
            <a:ext uri="{FF2B5EF4-FFF2-40B4-BE49-F238E27FC236}">
              <a16:creationId xmlns:a16="http://schemas.microsoft.com/office/drawing/2014/main" id="{228A77EC-95DB-42A4-A0B2-2727F28D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4" name="大かっこ 3413">
          <a:extLst>
            <a:ext uri="{FF2B5EF4-FFF2-40B4-BE49-F238E27FC236}">
              <a16:creationId xmlns:a16="http://schemas.microsoft.com/office/drawing/2014/main" id="{2E9FDBA7-25EA-405A-BFC4-87F306C989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5" name="大かっこ 3414">
          <a:extLst>
            <a:ext uri="{FF2B5EF4-FFF2-40B4-BE49-F238E27FC236}">
              <a16:creationId xmlns:a16="http://schemas.microsoft.com/office/drawing/2014/main" id="{16676614-47CB-423E-ACAB-72029EE1D58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6" name="大かっこ 3415">
          <a:extLst>
            <a:ext uri="{FF2B5EF4-FFF2-40B4-BE49-F238E27FC236}">
              <a16:creationId xmlns:a16="http://schemas.microsoft.com/office/drawing/2014/main" id="{E31F182C-A53B-4150-AF85-37ED1025C8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7" name="大かっこ 3416">
          <a:extLst>
            <a:ext uri="{FF2B5EF4-FFF2-40B4-BE49-F238E27FC236}">
              <a16:creationId xmlns:a16="http://schemas.microsoft.com/office/drawing/2014/main" id="{37803837-94FA-4779-84F5-95344468F4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8" name="大かっこ 3417">
          <a:extLst>
            <a:ext uri="{FF2B5EF4-FFF2-40B4-BE49-F238E27FC236}">
              <a16:creationId xmlns:a16="http://schemas.microsoft.com/office/drawing/2014/main" id="{D6DB38A8-D862-410B-8794-5E34F9BFA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9" name="大かっこ 3418">
          <a:extLst>
            <a:ext uri="{FF2B5EF4-FFF2-40B4-BE49-F238E27FC236}">
              <a16:creationId xmlns:a16="http://schemas.microsoft.com/office/drawing/2014/main" id="{86D3ABEC-46EF-4BDD-B7E9-05FB5A25D9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0" name="大かっこ 3419">
          <a:extLst>
            <a:ext uri="{FF2B5EF4-FFF2-40B4-BE49-F238E27FC236}">
              <a16:creationId xmlns:a16="http://schemas.microsoft.com/office/drawing/2014/main" id="{B34B0D0C-BF6F-403B-B34E-FD6AAF8B74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1" name="大かっこ 3420">
          <a:extLst>
            <a:ext uri="{FF2B5EF4-FFF2-40B4-BE49-F238E27FC236}">
              <a16:creationId xmlns:a16="http://schemas.microsoft.com/office/drawing/2014/main" id="{1FC340EC-6433-474C-A5C4-F43362F632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2" name="大かっこ 3421">
          <a:extLst>
            <a:ext uri="{FF2B5EF4-FFF2-40B4-BE49-F238E27FC236}">
              <a16:creationId xmlns:a16="http://schemas.microsoft.com/office/drawing/2014/main" id="{A90A5E04-77FF-41DA-B17B-8C4A6986BF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3" name="大かっこ 3422">
          <a:extLst>
            <a:ext uri="{FF2B5EF4-FFF2-40B4-BE49-F238E27FC236}">
              <a16:creationId xmlns:a16="http://schemas.microsoft.com/office/drawing/2014/main" id="{577D7CCA-7881-4158-80D6-3CA309902C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4" name="大かっこ 3423">
          <a:extLst>
            <a:ext uri="{FF2B5EF4-FFF2-40B4-BE49-F238E27FC236}">
              <a16:creationId xmlns:a16="http://schemas.microsoft.com/office/drawing/2014/main" id="{43498EB4-9F00-444F-83E1-6A9C02CB13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5" name="大かっこ 3424">
          <a:extLst>
            <a:ext uri="{FF2B5EF4-FFF2-40B4-BE49-F238E27FC236}">
              <a16:creationId xmlns:a16="http://schemas.microsoft.com/office/drawing/2014/main" id="{B1865095-B5DC-4BF5-A629-4B8CA0A42E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6" name="大かっこ 3425">
          <a:extLst>
            <a:ext uri="{FF2B5EF4-FFF2-40B4-BE49-F238E27FC236}">
              <a16:creationId xmlns:a16="http://schemas.microsoft.com/office/drawing/2014/main" id="{45941C85-94A2-4788-8EBC-CC53702004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7" name="大かっこ 3426">
          <a:extLst>
            <a:ext uri="{FF2B5EF4-FFF2-40B4-BE49-F238E27FC236}">
              <a16:creationId xmlns:a16="http://schemas.microsoft.com/office/drawing/2014/main" id="{3B62566B-1A2B-41E1-9F6F-C0BABD8A23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8" name="大かっこ 3427">
          <a:extLst>
            <a:ext uri="{FF2B5EF4-FFF2-40B4-BE49-F238E27FC236}">
              <a16:creationId xmlns:a16="http://schemas.microsoft.com/office/drawing/2014/main" id="{5558637F-CD4A-48BA-BE04-0E8B906350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9" name="大かっこ 3428">
          <a:extLst>
            <a:ext uri="{FF2B5EF4-FFF2-40B4-BE49-F238E27FC236}">
              <a16:creationId xmlns:a16="http://schemas.microsoft.com/office/drawing/2014/main" id="{429B91C9-3DB7-4D46-8130-6083EE2E91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0" name="大かっこ 3429">
          <a:extLst>
            <a:ext uri="{FF2B5EF4-FFF2-40B4-BE49-F238E27FC236}">
              <a16:creationId xmlns:a16="http://schemas.microsoft.com/office/drawing/2014/main" id="{8B45E377-C050-4DCC-8CB5-5EC40AE913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1" name="大かっこ 3430">
          <a:extLst>
            <a:ext uri="{FF2B5EF4-FFF2-40B4-BE49-F238E27FC236}">
              <a16:creationId xmlns:a16="http://schemas.microsoft.com/office/drawing/2014/main" id="{E21BAD4C-3D43-4DA3-9BD0-C057147925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2" name="大かっこ 3431">
          <a:extLst>
            <a:ext uri="{FF2B5EF4-FFF2-40B4-BE49-F238E27FC236}">
              <a16:creationId xmlns:a16="http://schemas.microsoft.com/office/drawing/2014/main" id="{00F15DFA-56B7-4322-95AB-D482DDB218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3" name="大かっこ 3432">
          <a:extLst>
            <a:ext uri="{FF2B5EF4-FFF2-40B4-BE49-F238E27FC236}">
              <a16:creationId xmlns:a16="http://schemas.microsoft.com/office/drawing/2014/main" id="{5DC280D2-73F9-4E2B-A5A8-BE0271C8FB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4" name="大かっこ 3433">
          <a:extLst>
            <a:ext uri="{FF2B5EF4-FFF2-40B4-BE49-F238E27FC236}">
              <a16:creationId xmlns:a16="http://schemas.microsoft.com/office/drawing/2014/main" id="{2519142C-404C-41EA-A27E-95DC196FD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5" name="大かっこ 3434">
          <a:extLst>
            <a:ext uri="{FF2B5EF4-FFF2-40B4-BE49-F238E27FC236}">
              <a16:creationId xmlns:a16="http://schemas.microsoft.com/office/drawing/2014/main" id="{9F273D32-BD64-4962-9346-7F62BC8301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6" name="大かっこ 3435">
          <a:extLst>
            <a:ext uri="{FF2B5EF4-FFF2-40B4-BE49-F238E27FC236}">
              <a16:creationId xmlns:a16="http://schemas.microsoft.com/office/drawing/2014/main" id="{DD57CFE6-CEB8-434F-BAD1-FE51175FE1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7" name="大かっこ 3436">
          <a:extLst>
            <a:ext uri="{FF2B5EF4-FFF2-40B4-BE49-F238E27FC236}">
              <a16:creationId xmlns:a16="http://schemas.microsoft.com/office/drawing/2014/main" id="{7426D17A-E1D4-4E9C-9EC5-210C2E0CB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8" name="大かっこ 3437">
          <a:extLst>
            <a:ext uri="{FF2B5EF4-FFF2-40B4-BE49-F238E27FC236}">
              <a16:creationId xmlns:a16="http://schemas.microsoft.com/office/drawing/2014/main" id="{D0EF2742-9363-4830-82AB-CB6D6B3590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9" name="大かっこ 3438">
          <a:extLst>
            <a:ext uri="{FF2B5EF4-FFF2-40B4-BE49-F238E27FC236}">
              <a16:creationId xmlns:a16="http://schemas.microsoft.com/office/drawing/2014/main" id="{91F7DBDA-15B3-45CF-8D0A-39EC048FE8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0" name="大かっこ 3439">
          <a:extLst>
            <a:ext uri="{FF2B5EF4-FFF2-40B4-BE49-F238E27FC236}">
              <a16:creationId xmlns:a16="http://schemas.microsoft.com/office/drawing/2014/main" id="{6BC687A7-03A8-4088-A690-4AD15A40D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1" name="大かっこ 3440">
          <a:extLst>
            <a:ext uri="{FF2B5EF4-FFF2-40B4-BE49-F238E27FC236}">
              <a16:creationId xmlns:a16="http://schemas.microsoft.com/office/drawing/2014/main" id="{FD03E0FF-34EB-484D-9566-7392DB27B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2" name="大かっこ 3441">
          <a:extLst>
            <a:ext uri="{FF2B5EF4-FFF2-40B4-BE49-F238E27FC236}">
              <a16:creationId xmlns:a16="http://schemas.microsoft.com/office/drawing/2014/main" id="{49F3A824-6B58-4478-AE27-40AFC6741A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3" name="大かっこ 3442">
          <a:extLst>
            <a:ext uri="{FF2B5EF4-FFF2-40B4-BE49-F238E27FC236}">
              <a16:creationId xmlns:a16="http://schemas.microsoft.com/office/drawing/2014/main" id="{5ED7B0F1-2F75-454B-B33C-F128E555D1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4" name="大かっこ 3443">
          <a:extLst>
            <a:ext uri="{FF2B5EF4-FFF2-40B4-BE49-F238E27FC236}">
              <a16:creationId xmlns:a16="http://schemas.microsoft.com/office/drawing/2014/main" id="{1C7A1144-BB95-47DC-AEDA-51ACBC71A5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5" name="大かっこ 3444">
          <a:extLst>
            <a:ext uri="{FF2B5EF4-FFF2-40B4-BE49-F238E27FC236}">
              <a16:creationId xmlns:a16="http://schemas.microsoft.com/office/drawing/2014/main" id="{9B2A0B47-13DF-4A6A-8C10-53149FD642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6" name="大かっこ 3445">
          <a:extLst>
            <a:ext uri="{FF2B5EF4-FFF2-40B4-BE49-F238E27FC236}">
              <a16:creationId xmlns:a16="http://schemas.microsoft.com/office/drawing/2014/main" id="{0D85E468-AB78-4F49-8B5C-C0C685FD2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7" name="大かっこ 3446">
          <a:extLst>
            <a:ext uri="{FF2B5EF4-FFF2-40B4-BE49-F238E27FC236}">
              <a16:creationId xmlns:a16="http://schemas.microsoft.com/office/drawing/2014/main" id="{1FF7F39F-63B5-4C83-8AD0-B7CC59E467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8" name="大かっこ 3447">
          <a:extLst>
            <a:ext uri="{FF2B5EF4-FFF2-40B4-BE49-F238E27FC236}">
              <a16:creationId xmlns:a16="http://schemas.microsoft.com/office/drawing/2014/main" id="{87078780-B012-4C0F-B718-7C28313DE3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9" name="大かっこ 3448">
          <a:extLst>
            <a:ext uri="{FF2B5EF4-FFF2-40B4-BE49-F238E27FC236}">
              <a16:creationId xmlns:a16="http://schemas.microsoft.com/office/drawing/2014/main" id="{8947A43A-EEFB-416A-89F4-201E0B5C8D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0" name="大かっこ 3449">
          <a:extLst>
            <a:ext uri="{FF2B5EF4-FFF2-40B4-BE49-F238E27FC236}">
              <a16:creationId xmlns:a16="http://schemas.microsoft.com/office/drawing/2014/main" id="{10227CB7-1208-4FE7-9A10-32AC461F0F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1" name="大かっこ 3450">
          <a:extLst>
            <a:ext uri="{FF2B5EF4-FFF2-40B4-BE49-F238E27FC236}">
              <a16:creationId xmlns:a16="http://schemas.microsoft.com/office/drawing/2014/main" id="{7DEDB476-E9AE-4940-BC39-0707FB5B14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2" name="大かっこ 3451">
          <a:extLst>
            <a:ext uri="{FF2B5EF4-FFF2-40B4-BE49-F238E27FC236}">
              <a16:creationId xmlns:a16="http://schemas.microsoft.com/office/drawing/2014/main" id="{8EE595C7-F876-4D61-9FCF-20B7DBCDC03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3" name="大かっこ 3452">
          <a:extLst>
            <a:ext uri="{FF2B5EF4-FFF2-40B4-BE49-F238E27FC236}">
              <a16:creationId xmlns:a16="http://schemas.microsoft.com/office/drawing/2014/main" id="{808A8C14-F976-4721-89AA-EA13A973BD0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4" name="大かっこ 3453">
          <a:extLst>
            <a:ext uri="{FF2B5EF4-FFF2-40B4-BE49-F238E27FC236}">
              <a16:creationId xmlns:a16="http://schemas.microsoft.com/office/drawing/2014/main" id="{2866BAA2-A813-4515-9992-474F2035A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5" name="大かっこ 3454">
          <a:extLst>
            <a:ext uri="{FF2B5EF4-FFF2-40B4-BE49-F238E27FC236}">
              <a16:creationId xmlns:a16="http://schemas.microsoft.com/office/drawing/2014/main" id="{F2564AE6-68A3-4815-8622-F35D1D195B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6" name="大かっこ 3455">
          <a:extLst>
            <a:ext uri="{FF2B5EF4-FFF2-40B4-BE49-F238E27FC236}">
              <a16:creationId xmlns:a16="http://schemas.microsoft.com/office/drawing/2014/main" id="{93D8024E-8A8E-4330-B549-2B641F9306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7" name="大かっこ 3456">
          <a:extLst>
            <a:ext uri="{FF2B5EF4-FFF2-40B4-BE49-F238E27FC236}">
              <a16:creationId xmlns:a16="http://schemas.microsoft.com/office/drawing/2014/main" id="{71E5B3EE-07CF-4925-BA83-36FF4F33899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8" name="大かっこ 3457">
          <a:extLst>
            <a:ext uri="{FF2B5EF4-FFF2-40B4-BE49-F238E27FC236}">
              <a16:creationId xmlns:a16="http://schemas.microsoft.com/office/drawing/2014/main" id="{E41CB52C-37AE-4783-9D51-B907D91E56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9" name="大かっこ 3458">
          <a:extLst>
            <a:ext uri="{FF2B5EF4-FFF2-40B4-BE49-F238E27FC236}">
              <a16:creationId xmlns:a16="http://schemas.microsoft.com/office/drawing/2014/main" id="{BE29FA65-1E40-489D-90C3-C1C6146D5B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0" name="大かっこ 3459">
          <a:extLst>
            <a:ext uri="{FF2B5EF4-FFF2-40B4-BE49-F238E27FC236}">
              <a16:creationId xmlns:a16="http://schemas.microsoft.com/office/drawing/2014/main" id="{B9674D37-426C-4F9B-9693-78D0CF712F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1" name="大かっこ 3460">
          <a:extLst>
            <a:ext uri="{FF2B5EF4-FFF2-40B4-BE49-F238E27FC236}">
              <a16:creationId xmlns:a16="http://schemas.microsoft.com/office/drawing/2014/main" id="{FE2B89F0-50BC-4E97-92A6-E2613829AD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62" name="大かっこ 3461">
          <a:extLst>
            <a:ext uri="{FF2B5EF4-FFF2-40B4-BE49-F238E27FC236}">
              <a16:creationId xmlns:a16="http://schemas.microsoft.com/office/drawing/2014/main" id="{BF63FE46-0938-4844-84D3-F4618D23EB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3" name="大かっこ 3462">
          <a:extLst>
            <a:ext uri="{FF2B5EF4-FFF2-40B4-BE49-F238E27FC236}">
              <a16:creationId xmlns:a16="http://schemas.microsoft.com/office/drawing/2014/main" id="{2D79B2B1-E026-422A-9CD9-60DF0F45AFE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4" name="大かっこ 3463">
          <a:extLst>
            <a:ext uri="{FF2B5EF4-FFF2-40B4-BE49-F238E27FC236}">
              <a16:creationId xmlns:a16="http://schemas.microsoft.com/office/drawing/2014/main" id="{8F103220-C3A9-4C24-B956-212E8A7B15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5" name="大かっこ 3464">
          <a:extLst>
            <a:ext uri="{FF2B5EF4-FFF2-40B4-BE49-F238E27FC236}">
              <a16:creationId xmlns:a16="http://schemas.microsoft.com/office/drawing/2014/main" id="{BD0502A7-177A-4877-BA4A-12C9A8C6DD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6" name="大かっこ 3465">
          <a:extLst>
            <a:ext uri="{FF2B5EF4-FFF2-40B4-BE49-F238E27FC236}">
              <a16:creationId xmlns:a16="http://schemas.microsoft.com/office/drawing/2014/main" id="{50B1414D-66F3-45B0-9CC5-2E4790895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7" name="大かっこ 3466">
          <a:extLst>
            <a:ext uri="{FF2B5EF4-FFF2-40B4-BE49-F238E27FC236}">
              <a16:creationId xmlns:a16="http://schemas.microsoft.com/office/drawing/2014/main" id="{75F4806E-82DF-4070-94BC-92496F0A04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8" name="大かっこ 3467">
          <a:extLst>
            <a:ext uri="{FF2B5EF4-FFF2-40B4-BE49-F238E27FC236}">
              <a16:creationId xmlns:a16="http://schemas.microsoft.com/office/drawing/2014/main" id="{2B21E000-710B-4F2D-A988-6D9F62B1AE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9" name="大かっこ 3468">
          <a:extLst>
            <a:ext uri="{FF2B5EF4-FFF2-40B4-BE49-F238E27FC236}">
              <a16:creationId xmlns:a16="http://schemas.microsoft.com/office/drawing/2014/main" id="{26A18CBF-61D5-42EC-B2A4-814C76E7F2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0" name="大かっこ 3469">
          <a:extLst>
            <a:ext uri="{FF2B5EF4-FFF2-40B4-BE49-F238E27FC236}">
              <a16:creationId xmlns:a16="http://schemas.microsoft.com/office/drawing/2014/main" id="{E4B1B129-16A3-41BD-BCCB-F7FB952A12F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1" name="大かっこ 3470">
          <a:extLst>
            <a:ext uri="{FF2B5EF4-FFF2-40B4-BE49-F238E27FC236}">
              <a16:creationId xmlns:a16="http://schemas.microsoft.com/office/drawing/2014/main" id="{BE9D673E-A770-4E6A-9E26-E47C367D1E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2" name="大かっこ 3471">
          <a:extLst>
            <a:ext uri="{FF2B5EF4-FFF2-40B4-BE49-F238E27FC236}">
              <a16:creationId xmlns:a16="http://schemas.microsoft.com/office/drawing/2014/main" id="{16974ECD-3A7C-4F89-9CD4-2F24194284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3" name="大かっこ 3472">
          <a:extLst>
            <a:ext uri="{FF2B5EF4-FFF2-40B4-BE49-F238E27FC236}">
              <a16:creationId xmlns:a16="http://schemas.microsoft.com/office/drawing/2014/main" id="{F9A85271-A7F0-4365-9ED9-B3E98F0DAE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4" name="大かっこ 3473">
          <a:extLst>
            <a:ext uri="{FF2B5EF4-FFF2-40B4-BE49-F238E27FC236}">
              <a16:creationId xmlns:a16="http://schemas.microsoft.com/office/drawing/2014/main" id="{A9B7D4D5-6681-480A-843E-1780F44C7B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5" name="大かっこ 3474">
          <a:extLst>
            <a:ext uri="{FF2B5EF4-FFF2-40B4-BE49-F238E27FC236}">
              <a16:creationId xmlns:a16="http://schemas.microsoft.com/office/drawing/2014/main" id="{BEF555F1-CEE2-4857-9CA1-C95CF5113E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6" name="大かっこ 3475">
          <a:extLst>
            <a:ext uri="{FF2B5EF4-FFF2-40B4-BE49-F238E27FC236}">
              <a16:creationId xmlns:a16="http://schemas.microsoft.com/office/drawing/2014/main" id="{3B957AB1-142B-44B4-9541-A14B15341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7" name="大かっこ 3476">
          <a:extLst>
            <a:ext uri="{FF2B5EF4-FFF2-40B4-BE49-F238E27FC236}">
              <a16:creationId xmlns:a16="http://schemas.microsoft.com/office/drawing/2014/main" id="{8C2E7EB3-1720-42C6-854D-6BC5B0178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8" name="大かっこ 3477">
          <a:extLst>
            <a:ext uri="{FF2B5EF4-FFF2-40B4-BE49-F238E27FC236}">
              <a16:creationId xmlns:a16="http://schemas.microsoft.com/office/drawing/2014/main" id="{C4FB2CEE-8C51-4AD2-9B7D-AFE93CBC05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9" name="大かっこ 3478">
          <a:extLst>
            <a:ext uri="{FF2B5EF4-FFF2-40B4-BE49-F238E27FC236}">
              <a16:creationId xmlns:a16="http://schemas.microsoft.com/office/drawing/2014/main" id="{87C4E9F1-F227-42D5-84CD-2F870C00F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0" name="大かっこ 3479">
          <a:extLst>
            <a:ext uri="{FF2B5EF4-FFF2-40B4-BE49-F238E27FC236}">
              <a16:creationId xmlns:a16="http://schemas.microsoft.com/office/drawing/2014/main" id="{49B7BDD3-F26B-4AC4-BEC6-79AB139324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1" name="大かっこ 3480">
          <a:extLst>
            <a:ext uri="{FF2B5EF4-FFF2-40B4-BE49-F238E27FC236}">
              <a16:creationId xmlns:a16="http://schemas.microsoft.com/office/drawing/2014/main" id="{0E9D5383-C7CE-4554-A326-781B72D61C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2" name="大かっこ 3481">
          <a:extLst>
            <a:ext uri="{FF2B5EF4-FFF2-40B4-BE49-F238E27FC236}">
              <a16:creationId xmlns:a16="http://schemas.microsoft.com/office/drawing/2014/main" id="{5651F4E6-C700-4012-8672-120C0A0B7E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3" name="大かっこ 3482">
          <a:extLst>
            <a:ext uri="{FF2B5EF4-FFF2-40B4-BE49-F238E27FC236}">
              <a16:creationId xmlns:a16="http://schemas.microsoft.com/office/drawing/2014/main" id="{D911FCF5-0CB2-43BA-AEE3-98CF1B99E1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4" name="大かっこ 3483">
          <a:extLst>
            <a:ext uri="{FF2B5EF4-FFF2-40B4-BE49-F238E27FC236}">
              <a16:creationId xmlns:a16="http://schemas.microsoft.com/office/drawing/2014/main" id="{01F7DE86-A9A6-412D-86BE-10079F7DD6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5" name="大かっこ 3484">
          <a:extLst>
            <a:ext uri="{FF2B5EF4-FFF2-40B4-BE49-F238E27FC236}">
              <a16:creationId xmlns:a16="http://schemas.microsoft.com/office/drawing/2014/main" id="{DE09827B-9382-44D7-A086-DE39D10D64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6" name="大かっこ 3485">
          <a:extLst>
            <a:ext uri="{FF2B5EF4-FFF2-40B4-BE49-F238E27FC236}">
              <a16:creationId xmlns:a16="http://schemas.microsoft.com/office/drawing/2014/main" id="{740E3B3E-CEA6-45EE-8118-2420891018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7" name="大かっこ 3486">
          <a:extLst>
            <a:ext uri="{FF2B5EF4-FFF2-40B4-BE49-F238E27FC236}">
              <a16:creationId xmlns:a16="http://schemas.microsoft.com/office/drawing/2014/main" id="{273F82BF-6954-4C66-9875-29B3D9B45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8" name="大かっこ 3487">
          <a:extLst>
            <a:ext uri="{FF2B5EF4-FFF2-40B4-BE49-F238E27FC236}">
              <a16:creationId xmlns:a16="http://schemas.microsoft.com/office/drawing/2014/main" id="{22108F2B-F34E-429E-BD61-75B55205CB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9" name="大かっこ 3488">
          <a:extLst>
            <a:ext uri="{FF2B5EF4-FFF2-40B4-BE49-F238E27FC236}">
              <a16:creationId xmlns:a16="http://schemas.microsoft.com/office/drawing/2014/main" id="{2FB5D919-AE4B-4678-8913-7CFC725E22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0" name="大かっこ 3489">
          <a:extLst>
            <a:ext uri="{FF2B5EF4-FFF2-40B4-BE49-F238E27FC236}">
              <a16:creationId xmlns:a16="http://schemas.microsoft.com/office/drawing/2014/main" id="{C22E1706-8407-4A7B-AC0B-2565102E92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1" name="大かっこ 3490">
          <a:extLst>
            <a:ext uri="{FF2B5EF4-FFF2-40B4-BE49-F238E27FC236}">
              <a16:creationId xmlns:a16="http://schemas.microsoft.com/office/drawing/2014/main" id="{17E3FF0C-2A90-423C-9B62-519C3E89F0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2" name="大かっこ 3491">
          <a:extLst>
            <a:ext uri="{FF2B5EF4-FFF2-40B4-BE49-F238E27FC236}">
              <a16:creationId xmlns:a16="http://schemas.microsoft.com/office/drawing/2014/main" id="{4CF3603E-D2AF-43B9-A3AB-567BED1FE6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3" name="大かっこ 3492">
          <a:extLst>
            <a:ext uri="{FF2B5EF4-FFF2-40B4-BE49-F238E27FC236}">
              <a16:creationId xmlns:a16="http://schemas.microsoft.com/office/drawing/2014/main" id="{776178CC-F854-4DE2-8B47-57E6F04F2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4" name="大かっこ 3493">
          <a:extLst>
            <a:ext uri="{FF2B5EF4-FFF2-40B4-BE49-F238E27FC236}">
              <a16:creationId xmlns:a16="http://schemas.microsoft.com/office/drawing/2014/main" id="{B24367EF-17EE-416D-AB0D-6FB98BD3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5" name="大かっこ 3494">
          <a:extLst>
            <a:ext uri="{FF2B5EF4-FFF2-40B4-BE49-F238E27FC236}">
              <a16:creationId xmlns:a16="http://schemas.microsoft.com/office/drawing/2014/main" id="{4CA94D5D-E1D0-4B32-9337-F4725946B1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6" name="大かっこ 3495">
          <a:extLst>
            <a:ext uri="{FF2B5EF4-FFF2-40B4-BE49-F238E27FC236}">
              <a16:creationId xmlns:a16="http://schemas.microsoft.com/office/drawing/2014/main" id="{701B6253-6DF1-4204-91D6-A37EE86E6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7" name="大かっこ 3496">
          <a:extLst>
            <a:ext uri="{FF2B5EF4-FFF2-40B4-BE49-F238E27FC236}">
              <a16:creationId xmlns:a16="http://schemas.microsoft.com/office/drawing/2014/main" id="{F54C1108-D319-4149-BF5B-12CB3E2BA8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8" name="大かっこ 3497">
          <a:extLst>
            <a:ext uri="{FF2B5EF4-FFF2-40B4-BE49-F238E27FC236}">
              <a16:creationId xmlns:a16="http://schemas.microsoft.com/office/drawing/2014/main" id="{6F6AAD32-C325-499C-BE86-C035322705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99" name="大かっこ 3498">
          <a:extLst>
            <a:ext uri="{FF2B5EF4-FFF2-40B4-BE49-F238E27FC236}">
              <a16:creationId xmlns:a16="http://schemas.microsoft.com/office/drawing/2014/main" id="{1A7ED1D8-5CDD-4D22-A089-5D2E2F7493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0" name="大かっこ 3499">
          <a:extLst>
            <a:ext uri="{FF2B5EF4-FFF2-40B4-BE49-F238E27FC236}">
              <a16:creationId xmlns:a16="http://schemas.microsoft.com/office/drawing/2014/main" id="{35DF64FF-E032-4B13-9376-2B230CD3D0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1" name="大かっこ 3500">
          <a:extLst>
            <a:ext uri="{FF2B5EF4-FFF2-40B4-BE49-F238E27FC236}">
              <a16:creationId xmlns:a16="http://schemas.microsoft.com/office/drawing/2014/main" id="{5EC3418F-15D1-450C-9395-6FEDE3DD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2" name="大かっこ 3501">
          <a:extLst>
            <a:ext uri="{FF2B5EF4-FFF2-40B4-BE49-F238E27FC236}">
              <a16:creationId xmlns:a16="http://schemas.microsoft.com/office/drawing/2014/main" id="{C38FBCCD-C1DC-4630-BF96-543FC25FDA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3" name="大かっこ 3502">
          <a:extLst>
            <a:ext uri="{FF2B5EF4-FFF2-40B4-BE49-F238E27FC236}">
              <a16:creationId xmlns:a16="http://schemas.microsoft.com/office/drawing/2014/main" id="{EEF89722-1796-4520-A235-D9CA63FE57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4" name="大かっこ 3503">
          <a:extLst>
            <a:ext uri="{FF2B5EF4-FFF2-40B4-BE49-F238E27FC236}">
              <a16:creationId xmlns:a16="http://schemas.microsoft.com/office/drawing/2014/main" id="{0417F654-BCD8-459A-85BB-EB5F7C36DF5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5" name="大かっこ 3504">
          <a:extLst>
            <a:ext uri="{FF2B5EF4-FFF2-40B4-BE49-F238E27FC236}">
              <a16:creationId xmlns:a16="http://schemas.microsoft.com/office/drawing/2014/main" id="{2ECFDADB-BE42-49A3-B894-97F6E32C1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6" name="大かっこ 3505">
          <a:extLst>
            <a:ext uri="{FF2B5EF4-FFF2-40B4-BE49-F238E27FC236}">
              <a16:creationId xmlns:a16="http://schemas.microsoft.com/office/drawing/2014/main" id="{A3108BE0-9270-408F-8A50-38642CF082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7" name="大かっこ 3506">
          <a:extLst>
            <a:ext uri="{FF2B5EF4-FFF2-40B4-BE49-F238E27FC236}">
              <a16:creationId xmlns:a16="http://schemas.microsoft.com/office/drawing/2014/main" id="{94DE8BF1-6E51-41A1-B7EE-877C9BE0D7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8" name="大かっこ 3507">
          <a:extLst>
            <a:ext uri="{FF2B5EF4-FFF2-40B4-BE49-F238E27FC236}">
              <a16:creationId xmlns:a16="http://schemas.microsoft.com/office/drawing/2014/main" id="{15E93A78-CC6A-4A40-92F8-7AAEA9EFA1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9" name="大かっこ 3508">
          <a:extLst>
            <a:ext uri="{FF2B5EF4-FFF2-40B4-BE49-F238E27FC236}">
              <a16:creationId xmlns:a16="http://schemas.microsoft.com/office/drawing/2014/main" id="{832F4293-3F34-4728-B70A-4CE792CBC4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0" name="大かっこ 3509">
          <a:extLst>
            <a:ext uri="{FF2B5EF4-FFF2-40B4-BE49-F238E27FC236}">
              <a16:creationId xmlns:a16="http://schemas.microsoft.com/office/drawing/2014/main" id="{45902A6F-4A66-42E1-BADD-406346BDBB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1" name="大かっこ 3510">
          <a:extLst>
            <a:ext uri="{FF2B5EF4-FFF2-40B4-BE49-F238E27FC236}">
              <a16:creationId xmlns:a16="http://schemas.microsoft.com/office/drawing/2014/main" id="{7A0C2C08-D7E2-44F8-ACF8-6DCB80E527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2" name="大かっこ 3511">
          <a:extLst>
            <a:ext uri="{FF2B5EF4-FFF2-40B4-BE49-F238E27FC236}">
              <a16:creationId xmlns:a16="http://schemas.microsoft.com/office/drawing/2014/main" id="{EA6A8FB7-4978-4D4E-8815-0C28994427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3" name="大かっこ 3512">
          <a:extLst>
            <a:ext uri="{FF2B5EF4-FFF2-40B4-BE49-F238E27FC236}">
              <a16:creationId xmlns:a16="http://schemas.microsoft.com/office/drawing/2014/main" id="{2F5CA0F3-73FA-4325-BCE8-DD725A7959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4" name="大かっこ 3513">
          <a:extLst>
            <a:ext uri="{FF2B5EF4-FFF2-40B4-BE49-F238E27FC236}">
              <a16:creationId xmlns:a16="http://schemas.microsoft.com/office/drawing/2014/main" id="{FCAB54FC-8CE8-453D-8A22-72C2E7B90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5" name="大かっこ 3514">
          <a:extLst>
            <a:ext uri="{FF2B5EF4-FFF2-40B4-BE49-F238E27FC236}">
              <a16:creationId xmlns:a16="http://schemas.microsoft.com/office/drawing/2014/main" id="{A9CA6C5C-D93C-4A90-8696-34605A1811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6" name="大かっこ 3515">
          <a:extLst>
            <a:ext uri="{FF2B5EF4-FFF2-40B4-BE49-F238E27FC236}">
              <a16:creationId xmlns:a16="http://schemas.microsoft.com/office/drawing/2014/main" id="{962558A3-5279-499C-96F9-5AC383FD97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7" name="大かっこ 3516">
          <a:extLst>
            <a:ext uri="{FF2B5EF4-FFF2-40B4-BE49-F238E27FC236}">
              <a16:creationId xmlns:a16="http://schemas.microsoft.com/office/drawing/2014/main" id="{11775890-2534-4D97-890D-EAE7AF1D8B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8" name="大かっこ 3517">
          <a:extLst>
            <a:ext uri="{FF2B5EF4-FFF2-40B4-BE49-F238E27FC236}">
              <a16:creationId xmlns:a16="http://schemas.microsoft.com/office/drawing/2014/main" id="{5449D30B-6C96-48F0-B993-25E0DD789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9" name="大かっこ 3518">
          <a:extLst>
            <a:ext uri="{FF2B5EF4-FFF2-40B4-BE49-F238E27FC236}">
              <a16:creationId xmlns:a16="http://schemas.microsoft.com/office/drawing/2014/main" id="{029E9C7D-C58F-4147-B599-3DB8C1CFC7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0" name="大かっこ 3519">
          <a:extLst>
            <a:ext uri="{FF2B5EF4-FFF2-40B4-BE49-F238E27FC236}">
              <a16:creationId xmlns:a16="http://schemas.microsoft.com/office/drawing/2014/main" id="{565FE469-F201-414F-813A-A88DBBBD8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1" name="大かっこ 3520">
          <a:extLst>
            <a:ext uri="{FF2B5EF4-FFF2-40B4-BE49-F238E27FC236}">
              <a16:creationId xmlns:a16="http://schemas.microsoft.com/office/drawing/2014/main" id="{3E4EC394-BE60-4178-9B32-954A53287B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2" name="大かっこ 3521">
          <a:extLst>
            <a:ext uri="{FF2B5EF4-FFF2-40B4-BE49-F238E27FC236}">
              <a16:creationId xmlns:a16="http://schemas.microsoft.com/office/drawing/2014/main" id="{90340936-94FF-437A-B24E-EB45E89B30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3" name="大かっこ 3522">
          <a:extLst>
            <a:ext uri="{FF2B5EF4-FFF2-40B4-BE49-F238E27FC236}">
              <a16:creationId xmlns:a16="http://schemas.microsoft.com/office/drawing/2014/main" id="{8CC362BD-0D81-48C5-A568-D24BBFC6B3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4" name="大かっこ 3523">
          <a:extLst>
            <a:ext uri="{FF2B5EF4-FFF2-40B4-BE49-F238E27FC236}">
              <a16:creationId xmlns:a16="http://schemas.microsoft.com/office/drawing/2014/main" id="{60983ECD-1F2B-49E7-BB13-0A64039099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5" name="大かっこ 3524">
          <a:extLst>
            <a:ext uri="{FF2B5EF4-FFF2-40B4-BE49-F238E27FC236}">
              <a16:creationId xmlns:a16="http://schemas.microsoft.com/office/drawing/2014/main" id="{BCA5A48B-F0C3-44C0-B62C-AD175B01AE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6" name="大かっこ 3525">
          <a:extLst>
            <a:ext uri="{FF2B5EF4-FFF2-40B4-BE49-F238E27FC236}">
              <a16:creationId xmlns:a16="http://schemas.microsoft.com/office/drawing/2014/main" id="{05AD5F6F-4E43-4AFA-8A5B-4CEEB5366C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7" name="大かっこ 3526">
          <a:extLst>
            <a:ext uri="{FF2B5EF4-FFF2-40B4-BE49-F238E27FC236}">
              <a16:creationId xmlns:a16="http://schemas.microsoft.com/office/drawing/2014/main" id="{9CE6C238-C2D2-4836-A77E-9C96CE8C4A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8" name="大かっこ 3527">
          <a:extLst>
            <a:ext uri="{FF2B5EF4-FFF2-40B4-BE49-F238E27FC236}">
              <a16:creationId xmlns:a16="http://schemas.microsoft.com/office/drawing/2014/main" id="{FEC9179F-3ACF-4A76-A444-373F0480C9B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9" name="大かっこ 3528">
          <a:extLst>
            <a:ext uri="{FF2B5EF4-FFF2-40B4-BE49-F238E27FC236}">
              <a16:creationId xmlns:a16="http://schemas.microsoft.com/office/drawing/2014/main" id="{78FF9817-6E9D-4AE8-AE7B-8196427AC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0" name="大かっこ 3529">
          <a:extLst>
            <a:ext uri="{FF2B5EF4-FFF2-40B4-BE49-F238E27FC236}">
              <a16:creationId xmlns:a16="http://schemas.microsoft.com/office/drawing/2014/main" id="{1CA9B688-F615-4504-8311-8D28CD977A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1" name="大かっこ 3530">
          <a:extLst>
            <a:ext uri="{FF2B5EF4-FFF2-40B4-BE49-F238E27FC236}">
              <a16:creationId xmlns:a16="http://schemas.microsoft.com/office/drawing/2014/main" id="{D0010296-0371-4264-9500-21E9C902A1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2" name="大かっこ 3531">
          <a:extLst>
            <a:ext uri="{FF2B5EF4-FFF2-40B4-BE49-F238E27FC236}">
              <a16:creationId xmlns:a16="http://schemas.microsoft.com/office/drawing/2014/main" id="{B9354881-2BB0-44CC-A991-735C97DBC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3" name="大かっこ 3532">
          <a:extLst>
            <a:ext uri="{FF2B5EF4-FFF2-40B4-BE49-F238E27FC236}">
              <a16:creationId xmlns:a16="http://schemas.microsoft.com/office/drawing/2014/main" id="{099C1790-991A-4405-99E5-25D1C42539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4" name="大かっこ 3533">
          <a:extLst>
            <a:ext uri="{FF2B5EF4-FFF2-40B4-BE49-F238E27FC236}">
              <a16:creationId xmlns:a16="http://schemas.microsoft.com/office/drawing/2014/main" id="{FB8AAB44-F969-4793-9FC2-B80268C9CD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5" name="大かっこ 3534">
          <a:extLst>
            <a:ext uri="{FF2B5EF4-FFF2-40B4-BE49-F238E27FC236}">
              <a16:creationId xmlns:a16="http://schemas.microsoft.com/office/drawing/2014/main" id="{303D4AE5-580D-4877-BBDB-E4ECE7C8C3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6" name="大かっこ 3535">
          <a:extLst>
            <a:ext uri="{FF2B5EF4-FFF2-40B4-BE49-F238E27FC236}">
              <a16:creationId xmlns:a16="http://schemas.microsoft.com/office/drawing/2014/main" id="{A54EE245-A464-4713-9DE3-3AC60C2DBC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7" name="大かっこ 3536">
          <a:extLst>
            <a:ext uri="{FF2B5EF4-FFF2-40B4-BE49-F238E27FC236}">
              <a16:creationId xmlns:a16="http://schemas.microsoft.com/office/drawing/2014/main" id="{07D8A509-F313-437F-96EF-C4182DE80A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8" name="大かっこ 3537">
          <a:extLst>
            <a:ext uri="{FF2B5EF4-FFF2-40B4-BE49-F238E27FC236}">
              <a16:creationId xmlns:a16="http://schemas.microsoft.com/office/drawing/2014/main" id="{C516DF2A-5810-487C-BFA3-61538BD48B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9" name="大かっこ 3538">
          <a:extLst>
            <a:ext uri="{FF2B5EF4-FFF2-40B4-BE49-F238E27FC236}">
              <a16:creationId xmlns:a16="http://schemas.microsoft.com/office/drawing/2014/main" id="{E03E5161-4496-4F0C-AB1D-43DE5FB08A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0" name="大かっこ 3539">
          <a:extLst>
            <a:ext uri="{FF2B5EF4-FFF2-40B4-BE49-F238E27FC236}">
              <a16:creationId xmlns:a16="http://schemas.microsoft.com/office/drawing/2014/main" id="{932D8115-6838-4F06-9C86-A9F2C52AF0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1" name="大かっこ 3540">
          <a:extLst>
            <a:ext uri="{FF2B5EF4-FFF2-40B4-BE49-F238E27FC236}">
              <a16:creationId xmlns:a16="http://schemas.microsoft.com/office/drawing/2014/main" id="{81596BB1-BA63-4EC9-B755-3DEF56A6FB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2" name="大かっこ 3541">
          <a:extLst>
            <a:ext uri="{FF2B5EF4-FFF2-40B4-BE49-F238E27FC236}">
              <a16:creationId xmlns:a16="http://schemas.microsoft.com/office/drawing/2014/main" id="{D97FCD19-9443-435B-9DAB-3705CA4C1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3" name="大かっこ 3542">
          <a:extLst>
            <a:ext uri="{FF2B5EF4-FFF2-40B4-BE49-F238E27FC236}">
              <a16:creationId xmlns:a16="http://schemas.microsoft.com/office/drawing/2014/main" id="{3C740AE2-9DA1-42A6-9540-78E46A80A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4" name="大かっこ 3543">
          <a:extLst>
            <a:ext uri="{FF2B5EF4-FFF2-40B4-BE49-F238E27FC236}">
              <a16:creationId xmlns:a16="http://schemas.microsoft.com/office/drawing/2014/main" id="{0AA158D0-7F6D-42F5-8293-7903BA605C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5" name="大かっこ 3544">
          <a:extLst>
            <a:ext uri="{FF2B5EF4-FFF2-40B4-BE49-F238E27FC236}">
              <a16:creationId xmlns:a16="http://schemas.microsoft.com/office/drawing/2014/main" id="{7BE04476-6758-4B84-AA62-272804F971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46" name="大かっこ 3545">
          <a:extLst>
            <a:ext uri="{FF2B5EF4-FFF2-40B4-BE49-F238E27FC236}">
              <a16:creationId xmlns:a16="http://schemas.microsoft.com/office/drawing/2014/main" id="{1CBD1BE6-321F-4DEA-A766-9FC48198EC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7" name="大かっこ 3546">
          <a:extLst>
            <a:ext uri="{FF2B5EF4-FFF2-40B4-BE49-F238E27FC236}">
              <a16:creationId xmlns:a16="http://schemas.microsoft.com/office/drawing/2014/main" id="{89ED193A-5E57-4B2C-8FD1-4AFF99086F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8" name="大かっこ 3547">
          <a:extLst>
            <a:ext uri="{FF2B5EF4-FFF2-40B4-BE49-F238E27FC236}">
              <a16:creationId xmlns:a16="http://schemas.microsoft.com/office/drawing/2014/main" id="{D0D0B7E7-D74D-40FB-8F5F-6EBA404F7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9" name="大かっこ 3548">
          <a:extLst>
            <a:ext uri="{FF2B5EF4-FFF2-40B4-BE49-F238E27FC236}">
              <a16:creationId xmlns:a16="http://schemas.microsoft.com/office/drawing/2014/main" id="{94C4D15F-EBE8-4110-A4E8-947ADA44BE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0" name="大かっこ 3549">
          <a:extLst>
            <a:ext uri="{FF2B5EF4-FFF2-40B4-BE49-F238E27FC236}">
              <a16:creationId xmlns:a16="http://schemas.microsoft.com/office/drawing/2014/main" id="{231B92B4-3BDE-4E88-961D-C5E1590FB7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1" name="大かっこ 3550">
          <a:extLst>
            <a:ext uri="{FF2B5EF4-FFF2-40B4-BE49-F238E27FC236}">
              <a16:creationId xmlns:a16="http://schemas.microsoft.com/office/drawing/2014/main" id="{B78AB724-40BD-43ED-B597-B81C5923C3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2" name="大かっこ 3551">
          <a:extLst>
            <a:ext uri="{FF2B5EF4-FFF2-40B4-BE49-F238E27FC236}">
              <a16:creationId xmlns:a16="http://schemas.microsoft.com/office/drawing/2014/main" id="{DB441CEC-C27A-46D5-8608-8EA5D5072D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3" name="大かっこ 3552">
          <a:extLst>
            <a:ext uri="{FF2B5EF4-FFF2-40B4-BE49-F238E27FC236}">
              <a16:creationId xmlns:a16="http://schemas.microsoft.com/office/drawing/2014/main" id="{16AB693A-29BF-49EA-8186-955A984212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4" name="大かっこ 3553">
          <a:extLst>
            <a:ext uri="{FF2B5EF4-FFF2-40B4-BE49-F238E27FC236}">
              <a16:creationId xmlns:a16="http://schemas.microsoft.com/office/drawing/2014/main" id="{FE4097C4-A9B9-4C7F-9B0D-1F6F3864E8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5" name="大かっこ 3554">
          <a:extLst>
            <a:ext uri="{FF2B5EF4-FFF2-40B4-BE49-F238E27FC236}">
              <a16:creationId xmlns:a16="http://schemas.microsoft.com/office/drawing/2014/main" id="{BB139068-05BE-4484-9F74-0BED9A18A9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6" name="大かっこ 3555">
          <a:extLst>
            <a:ext uri="{FF2B5EF4-FFF2-40B4-BE49-F238E27FC236}">
              <a16:creationId xmlns:a16="http://schemas.microsoft.com/office/drawing/2014/main" id="{8999432E-0550-4CB9-B475-09C037974B6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7" name="大かっこ 3556">
          <a:extLst>
            <a:ext uri="{FF2B5EF4-FFF2-40B4-BE49-F238E27FC236}">
              <a16:creationId xmlns:a16="http://schemas.microsoft.com/office/drawing/2014/main" id="{84B3BD0D-D430-4BEB-BEE8-362F56129F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8" name="大かっこ 3557">
          <a:extLst>
            <a:ext uri="{FF2B5EF4-FFF2-40B4-BE49-F238E27FC236}">
              <a16:creationId xmlns:a16="http://schemas.microsoft.com/office/drawing/2014/main" id="{9387D7C3-23AA-4F32-AE8D-DCD449C9F9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9" name="大かっこ 3558">
          <a:extLst>
            <a:ext uri="{FF2B5EF4-FFF2-40B4-BE49-F238E27FC236}">
              <a16:creationId xmlns:a16="http://schemas.microsoft.com/office/drawing/2014/main" id="{A48492BF-2FF3-412D-92F0-1751AD10EA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0" name="大かっこ 3559">
          <a:extLst>
            <a:ext uri="{FF2B5EF4-FFF2-40B4-BE49-F238E27FC236}">
              <a16:creationId xmlns:a16="http://schemas.microsoft.com/office/drawing/2014/main" id="{7CA42FA6-CBF2-42EA-A092-301022239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1" name="大かっこ 3560">
          <a:extLst>
            <a:ext uri="{FF2B5EF4-FFF2-40B4-BE49-F238E27FC236}">
              <a16:creationId xmlns:a16="http://schemas.microsoft.com/office/drawing/2014/main" id="{6F017323-83F1-4E59-8155-B2C78FBC2E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2" name="大かっこ 3561">
          <a:extLst>
            <a:ext uri="{FF2B5EF4-FFF2-40B4-BE49-F238E27FC236}">
              <a16:creationId xmlns:a16="http://schemas.microsoft.com/office/drawing/2014/main" id="{3A163659-212D-40B0-B6F4-A075460D06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3" name="大かっこ 3562">
          <a:extLst>
            <a:ext uri="{FF2B5EF4-FFF2-40B4-BE49-F238E27FC236}">
              <a16:creationId xmlns:a16="http://schemas.microsoft.com/office/drawing/2014/main" id="{33E1725A-1E44-42C9-AF15-7A800A205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4" name="大かっこ 3563">
          <a:extLst>
            <a:ext uri="{FF2B5EF4-FFF2-40B4-BE49-F238E27FC236}">
              <a16:creationId xmlns:a16="http://schemas.microsoft.com/office/drawing/2014/main" id="{A49EB0C1-61BC-4447-B774-6AB18216D5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5" name="大かっこ 3564">
          <a:extLst>
            <a:ext uri="{FF2B5EF4-FFF2-40B4-BE49-F238E27FC236}">
              <a16:creationId xmlns:a16="http://schemas.microsoft.com/office/drawing/2014/main" id="{9CA6E0E3-781D-406E-9AAB-A5EA27AD38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6" name="大かっこ 3565">
          <a:extLst>
            <a:ext uri="{FF2B5EF4-FFF2-40B4-BE49-F238E27FC236}">
              <a16:creationId xmlns:a16="http://schemas.microsoft.com/office/drawing/2014/main" id="{D025C54D-5211-4C3E-A208-95E28EE5F7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7" name="大かっこ 3566">
          <a:extLst>
            <a:ext uri="{FF2B5EF4-FFF2-40B4-BE49-F238E27FC236}">
              <a16:creationId xmlns:a16="http://schemas.microsoft.com/office/drawing/2014/main" id="{1FF4C67A-3B5C-49CF-875D-CCCF0A0FEB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8" name="大かっこ 3567">
          <a:extLst>
            <a:ext uri="{FF2B5EF4-FFF2-40B4-BE49-F238E27FC236}">
              <a16:creationId xmlns:a16="http://schemas.microsoft.com/office/drawing/2014/main" id="{B8C2F368-EC0B-483E-BBAD-F8A6F5EF23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9" name="大かっこ 3568">
          <a:extLst>
            <a:ext uri="{FF2B5EF4-FFF2-40B4-BE49-F238E27FC236}">
              <a16:creationId xmlns:a16="http://schemas.microsoft.com/office/drawing/2014/main" id="{0B9BC4E0-C75A-4521-82E3-5612D6EE55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0" name="大かっこ 3569">
          <a:extLst>
            <a:ext uri="{FF2B5EF4-FFF2-40B4-BE49-F238E27FC236}">
              <a16:creationId xmlns:a16="http://schemas.microsoft.com/office/drawing/2014/main" id="{13A308A7-3858-453F-8F4B-8E524E676C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1" name="大かっこ 3570">
          <a:extLst>
            <a:ext uri="{FF2B5EF4-FFF2-40B4-BE49-F238E27FC236}">
              <a16:creationId xmlns:a16="http://schemas.microsoft.com/office/drawing/2014/main" id="{9F108B8E-B520-4EEC-9A68-DBF7C85EA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2" name="大かっこ 3571">
          <a:extLst>
            <a:ext uri="{FF2B5EF4-FFF2-40B4-BE49-F238E27FC236}">
              <a16:creationId xmlns:a16="http://schemas.microsoft.com/office/drawing/2014/main" id="{A9CA8D8F-4872-43D9-A95D-3D6EFAC7E1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3" name="大かっこ 3572">
          <a:extLst>
            <a:ext uri="{FF2B5EF4-FFF2-40B4-BE49-F238E27FC236}">
              <a16:creationId xmlns:a16="http://schemas.microsoft.com/office/drawing/2014/main" id="{21ACF211-D76C-410F-8092-29489FE1A4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4" name="大かっこ 3573">
          <a:extLst>
            <a:ext uri="{FF2B5EF4-FFF2-40B4-BE49-F238E27FC236}">
              <a16:creationId xmlns:a16="http://schemas.microsoft.com/office/drawing/2014/main" id="{78120D9B-475E-4F9E-9BE2-8110105A36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5" name="大かっこ 3574">
          <a:extLst>
            <a:ext uri="{FF2B5EF4-FFF2-40B4-BE49-F238E27FC236}">
              <a16:creationId xmlns:a16="http://schemas.microsoft.com/office/drawing/2014/main" id="{F7D1D076-2694-4799-A8F3-AC65E4B9ED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6" name="大かっこ 3575">
          <a:extLst>
            <a:ext uri="{FF2B5EF4-FFF2-40B4-BE49-F238E27FC236}">
              <a16:creationId xmlns:a16="http://schemas.microsoft.com/office/drawing/2014/main" id="{EAEB5A62-9A1E-4D11-8C93-FD5275701C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7" name="大かっこ 3576">
          <a:extLst>
            <a:ext uri="{FF2B5EF4-FFF2-40B4-BE49-F238E27FC236}">
              <a16:creationId xmlns:a16="http://schemas.microsoft.com/office/drawing/2014/main" id="{28DED02E-CE46-4136-BA22-967B983A95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8" name="大かっこ 3577">
          <a:extLst>
            <a:ext uri="{FF2B5EF4-FFF2-40B4-BE49-F238E27FC236}">
              <a16:creationId xmlns:a16="http://schemas.microsoft.com/office/drawing/2014/main" id="{F905B644-DFDA-4247-B186-AAA0C85C0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9" name="大かっこ 3578">
          <a:extLst>
            <a:ext uri="{FF2B5EF4-FFF2-40B4-BE49-F238E27FC236}">
              <a16:creationId xmlns:a16="http://schemas.microsoft.com/office/drawing/2014/main" id="{FFF7A783-C83C-4D0E-8507-CD0CC9955D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0" name="大かっこ 3579">
          <a:extLst>
            <a:ext uri="{FF2B5EF4-FFF2-40B4-BE49-F238E27FC236}">
              <a16:creationId xmlns:a16="http://schemas.microsoft.com/office/drawing/2014/main" id="{682381D3-69AF-4D3C-ACD3-1F271FE4F1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1" name="大かっこ 3580">
          <a:extLst>
            <a:ext uri="{FF2B5EF4-FFF2-40B4-BE49-F238E27FC236}">
              <a16:creationId xmlns:a16="http://schemas.microsoft.com/office/drawing/2014/main" id="{061AAAB1-B6BC-48E0-8CBD-843470847B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2" name="大かっこ 3581">
          <a:extLst>
            <a:ext uri="{FF2B5EF4-FFF2-40B4-BE49-F238E27FC236}">
              <a16:creationId xmlns:a16="http://schemas.microsoft.com/office/drawing/2014/main" id="{9D545354-9AED-46BB-A511-7B447091BD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3" name="大かっこ 3582">
          <a:extLst>
            <a:ext uri="{FF2B5EF4-FFF2-40B4-BE49-F238E27FC236}">
              <a16:creationId xmlns:a16="http://schemas.microsoft.com/office/drawing/2014/main" id="{ACB672BB-445D-4801-B5A6-C017D9B256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4" name="大かっこ 3583">
          <a:extLst>
            <a:ext uri="{FF2B5EF4-FFF2-40B4-BE49-F238E27FC236}">
              <a16:creationId xmlns:a16="http://schemas.microsoft.com/office/drawing/2014/main" id="{6DE12F73-004B-4FB4-8AB0-7FB1B7A158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5" name="大かっこ 3584">
          <a:extLst>
            <a:ext uri="{FF2B5EF4-FFF2-40B4-BE49-F238E27FC236}">
              <a16:creationId xmlns:a16="http://schemas.microsoft.com/office/drawing/2014/main" id="{AE900F5F-D8F9-40E0-B339-7229C63D5C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6" name="大かっこ 3585">
          <a:extLst>
            <a:ext uri="{FF2B5EF4-FFF2-40B4-BE49-F238E27FC236}">
              <a16:creationId xmlns:a16="http://schemas.microsoft.com/office/drawing/2014/main" id="{8B5AD465-02EF-43D7-B5C7-25D2C98AF1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7" name="大かっこ 3586">
          <a:extLst>
            <a:ext uri="{FF2B5EF4-FFF2-40B4-BE49-F238E27FC236}">
              <a16:creationId xmlns:a16="http://schemas.microsoft.com/office/drawing/2014/main" id="{D2C81175-0E66-4D52-9F89-728981ED47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8" name="大かっこ 3587">
          <a:extLst>
            <a:ext uri="{FF2B5EF4-FFF2-40B4-BE49-F238E27FC236}">
              <a16:creationId xmlns:a16="http://schemas.microsoft.com/office/drawing/2014/main" id="{E97D0476-ADD2-45E5-AA50-1F4895BB14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9" name="大かっこ 3588">
          <a:extLst>
            <a:ext uri="{FF2B5EF4-FFF2-40B4-BE49-F238E27FC236}">
              <a16:creationId xmlns:a16="http://schemas.microsoft.com/office/drawing/2014/main" id="{0BEC4C3B-8B35-41D9-B30A-7FCE9BD231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0" name="大かっこ 3589">
          <a:extLst>
            <a:ext uri="{FF2B5EF4-FFF2-40B4-BE49-F238E27FC236}">
              <a16:creationId xmlns:a16="http://schemas.microsoft.com/office/drawing/2014/main" id="{F048FBB9-8600-4C93-A1BC-D5202F6084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1" name="大かっこ 3590">
          <a:extLst>
            <a:ext uri="{FF2B5EF4-FFF2-40B4-BE49-F238E27FC236}">
              <a16:creationId xmlns:a16="http://schemas.microsoft.com/office/drawing/2014/main" id="{B05176F8-FCEE-40D5-B153-38585B8930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2" name="大かっこ 3591">
          <a:extLst>
            <a:ext uri="{FF2B5EF4-FFF2-40B4-BE49-F238E27FC236}">
              <a16:creationId xmlns:a16="http://schemas.microsoft.com/office/drawing/2014/main" id="{7CEE55BB-BA37-4767-B20C-CDB2A7F12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3" name="大かっこ 3592">
          <a:extLst>
            <a:ext uri="{FF2B5EF4-FFF2-40B4-BE49-F238E27FC236}">
              <a16:creationId xmlns:a16="http://schemas.microsoft.com/office/drawing/2014/main" id="{0811AC03-D080-4946-81B0-BFAECD37C9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4" name="大かっこ 3593">
          <a:extLst>
            <a:ext uri="{FF2B5EF4-FFF2-40B4-BE49-F238E27FC236}">
              <a16:creationId xmlns:a16="http://schemas.microsoft.com/office/drawing/2014/main" id="{9E4B3BAC-D1E1-4FD4-9D99-9966967BFA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5" name="大かっこ 3594">
          <a:extLst>
            <a:ext uri="{FF2B5EF4-FFF2-40B4-BE49-F238E27FC236}">
              <a16:creationId xmlns:a16="http://schemas.microsoft.com/office/drawing/2014/main" id="{FC989EC9-B040-4F0E-8962-0673715E95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6" name="大かっこ 3595">
          <a:extLst>
            <a:ext uri="{FF2B5EF4-FFF2-40B4-BE49-F238E27FC236}">
              <a16:creationId xmlns:a16="http://schemas.microsoft.com/office/drawing/2014/main" id="{89635A28-4226-4C72-A33D-F7C3E9A6BD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7" name="大かっこ 3596">
          <a:extLst>
            <a:ext uri="{FF2B5EF4-FFF2-40B4-BE49-F238E27FC236}">
              <a16:creationId xmlns:a16="http://schemas.microsoft.com/office/drawing/2014/main" id="{2F0CBF3D-B28E-45DD-83A6-458D5A9988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8" name="大かっこ 3597">
          <a:extLst>
            <a:ext uri="{FF2B5EF4-FFF2-40B4-BE49-F238E27FC236}">
              <a16:creationId xmlns:a16="http://schemas.microsoft.com/office/drawing/2014/main" id="{C99ED56F-5CD2-4A2B-AC07-A6AA5CEF24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9" name="大かっこ 3598">
          <a:extLst>
            <a:ext uri="{FF2B5EF4-FFF2-40B4-BE49-F238E27FC236}">
              <a16:creationId xmlns:a16="http://schemas.microsoft.com/office/drawing/2014/main" id="{95FCF079-BA21-4603-A947-F18FA22757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0" name="大かっこ 3599">
          <a:extLst>
            <a:ext uri="{FF2B5EF4-FFF2-40B4-BE49-F238E27FC236}">
              <a16:creationId xmlns:a16="http://schemas.microsoft.com/office/drawing/2014/main" id="{B0FF7FC5-40D8-4089-83B5-9DF2D3FA3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1" name="大かっこ 3600">
          <a:extLst>
            <a:ext uri="{FF2B5EF4-FFF2-40B4-BE49-F238E27FC236}">
              <a16:creationId xmlns:a16="http://schemas.microsoft.com/office/drawing/2014/main" id="{3DECAFD9-9945-4801-ADB8-A7960D23F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2" name="大かっこ 3601">
          <a:extLst>
            <a:ext uri="{FF2B5EF4-FFF2-40B4-BE49-F238E27FC236}">
              <a16:creationId xmlns:a16="http://schemas.microsoft.com/office/drawing/2014/main" id="{8C948933-8563-43B5-BE14-201C850059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3" name="大かっこ 3602">
          <a:extLst>
            <a:ext uri="{FF2B5EF4-FFF2-40B4-BE49-F238E27FC236}">
              <a16:creationId xmlns:a16="http://schemas.microsoft.com/office/drawing/2014/main" id="{4D543294-6B4A-4382-ADB6-EB3BF5A800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4" name="大かっこ 3603">
          <a:extLst>
            <a:ext uri="{FF2B5EF4-FFF2-40B4-BE49-F238E27FC236}">
              <a16:creationId xmlns:a16="http://schemas.microsoft.com/office/drawing/2014/main" id="{C65979EA-51C0-4922-A6EA-343596E7F3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5" name="大かっこ 3604">
          <a:extLst>
            <a:ext uri="{FF2B5EF4-FFF2-40B4-BE49-F238E27FC236}">
              <a16:creationId xmlns:a16="http://schemas.microsoft.com/office/drawing/2014/main" id="{0DE33E77-B5AE-436A-9A43-704608B42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6" name="大かっこ 3605">
          <a:extLst>
            <a:ext uri="{FF2B5EF4-FFF2-40B4-BE49-F238E27FC236}">
              <a16:creationId xmlns:a16="http://schemas.microsoft.com/office/drawing/2014/main" id="{AB137CEF-9D47-4F68-B455-6E8B2C242A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7" name="大かっこ 3606">
          <a:extLst>
            <a:ext uri="{FF2B5EF4-FFF2-40B4-BE49-F238E27FC236}">
              <a16:creationId xmlns:a16="http://schemas.microsoft.com/office/drawing/2014/main" id="{95B9FE84-F2F3-4203-B32B-3E3CC76E17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8" name="大かっこ 3607">
          <a:extLst>
            <a:ext uri="{FF2B5EF4-FFF2-40B4-BE49-F238E27FC236}">
              <a16:creationId xmlns:a16="http://schemas.microsoft.com/office/drawing/2014/main" id="{D3FFE6A2-6BDC-47FA-BBF1-B03E907431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9" name="大かっこ 3608">
          <a:extLst>
            <a:ext uri="{FF2B5EF4-FFF2-40B4-BE49-F238E27FC236}">
              <a16:creationId xmlns:a16="http://schemas.microsoft.com/office/drawing/2014/main" id="{08572283-781F-46F7-9823-5270E07E30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0" name="大かっこ 3609">
          <a:extLst>
            <a:ext uri="{FF2B5EF4-FFF2-40B4-BE49-F238E27FC236}">
              <a16:creationId xmlns:a16="http://schemas.microsoft.com/office/drawing/2014/main" id="{7BE11DA0-DE04-4508-8456-1A44F5F4D3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1" name="大かっこ 3610">
          <a:extLst>
            <a:ext uri="{FF2B5EF4-FFF2-40B4-BE49-F238E27FC236}">
              <a16:creationId xmlns:a16="http://schemas.microsoft.com/office/drawing/2014/main" id="{62969BB2-0926-4979-ABA8-E2B628F8FD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2" name="大かっこ 3611">
          <a:extLst>
            <a:ext uri="{FF2B5EF4-FFF2-40B4-BE49-F238E27FC236}">
              <a16:creationId xmlns:a16="http://schemas.microsoft.com/office/drawing/2014/main" id="{FED51B4C-6B7D-4AC3-B2CC-3C642113CE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3" name="大かっこ 3612">
          <a:extLst>
            <a:ext uri="{FF2B5EF4-FFF2-40B4-BE49-F238E27FC236}">
              <a16:creationId xmlns:a16="http://schemas.microsoft.com/office/drawing/2014/main" id="{8EE63617-DA4E-4656-9B8F-812F4ECC1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4" name="大かっこ 3613">
          <a:extLst>
            <a:ext uri="{FF2B5EF4-FFF2-40B4-BE49-F238E27FC236}">
              <a16:creationId xmlns:a16="http://schemas.microsoft.com/office/drawing/2014/main" id="{3E0D9689-D711-42CB-95D6-C2EB0493E8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5" name="大かっこ 3614">
          <a:extLst>
            <a:ext uri="{FF2B5EF4-FFF2-40B4-BE49-F238E27FC236}">
              <a16:creationId xmlns:a16="http://schemas.microsoft.com/office/drawing/2014/main" id="{75A6B8AF-8205-4AFF-83C5-3C12E4D6D1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6" name="大かっこ 3615">
          <a:extLst>
            <a:ext uri="{FF2B5EF4-FFF2-40B4-BE49-F238E27FC236}">
              <a16:creationId xmlns:a16="http://schemas.microsoft.com/office/drawing/2014/main" id="{E2731DBD-1FD9-4308-A415-FE40862E63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7" name="大かっこ 3616">
          <a:extLst>
            <a:ext uri="{FF2B5EF4-FFF2-40B4-BE49-F238E27FC236}">
              <a16:creationId xmlns:a16="http://schemas.microsoft.com/office/drawing/2014/main" id="{C20CD254-5028-486F-B498-841EE3224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8" name="大かっこ 3617">
          <a:extLst>
            <a:ext uri="{FF2B5EF4-FFF2-40B4-BE49-F238E27FC236}">
              <a16:creationId xmlns:a16="http://schemas.microsoft.com/office/drawing/2014/main" id="{E9CBBDC1-DC40-4D18-A971-D396A21ADA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9" name="大かっこ 3618">
          <a:extLst>
            <a:ext uri="{FF2B5EF4-FFF2-40B4-BE49-F238E27FC236}">
              <a16:creationId xmlns:a16="http://schemas.microsoft.com/office/drawing/2014/main" id="{8BA2D2A3-8604-4AD8-895E-CCF133B994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0" name="大かっこ 3619">
          <a:extLst>
            <a:ext uri="{FF2B5EF4-FFF2-40B4-BE49-F238E27FC236}">
              <a16:creationId xmlns:a16="http://schemas.microsoft.com/office/drawing/2014/main" id="{967B85F9-936B-4E21-9D96-8A929B187D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1" name="大かっこ 3620">
          <a:extLst>
            <a:ext uri="{FF2B5EF4-FFF2-40B4-BE49-F238E27FC236}">
              <a16:creationId xmlns:a16="http://schemas.microsoft.com/office/drawing/2014/main" id="{A8B09011-EDD1-4FAF-B8BB-304F26C10F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2" name="大かっこ 3621">
          <a:extLst>
            <a:ext uri="{FF2B5EF4-FFF2-40B4-BE49-F238E27FC236}">
              <a16:creationId xmlns:a16="http://schemas.microsoft.com/office/drawing/2014/main" id="{25DC9689-917A-4BB9-B112-6DF88C62D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3" name="大かっこ 3622">
          <a:extLst>
            <a:ext uri="{FF2B5EF4-FFF2-40B4-BE49-F238E27FC236}">
              <a16:creationId xmlns:a16="http://schemas.microsoft.com/office/drawing/2014/main" id="{755E3EF5-863D-4E72-9326-61D4AC2718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4" name="大かっこ 3623">
          <a:extLst>
            <a:ext uri="{FF2B5EF4-FFF2-40B4-BE49-F238E27FC236}">
              <a16:creationId xmlns:a16="http://schemas.microsoft.com/office/drawing/2014/main" id="{940B8511-E7FA-4B84-80C3-879B2C7AC6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5" name="大かっこ 3624">
          <a:extLst>
            <a:ext uri="{FF2B5EF4-FFF2-40B4-BE49-F238E27FC236}">
              <a16:creationId xmlns:a16="http://schemas.microsoft.com/office/drawing/2014/main" id="{1E0894B3-862F-4C19-BF79-73B242EA7B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6" name="大かっこ 3625">
          <a:extLst>
            <a:ext uri="{FF2B5EF4-FFF2-40B4-BE49-F238E27FC236}">
              <a16:creationId xmlns:a16="http://schemas.microsoft.com/office/drawing/2014/main" id="{A5995575-5BB7-4642-9DF5-530A0A9F8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7" name="大かっこ 3626">
          <a:extLst>
            <a:ext uri="{FF2B5EF4-FFF2-40B4-BE49-F238E27FC236}">
              <a16:creationId xmlns:a16="http://schemas.microsoft.com/office/drawing/2014/main" id="{97520521-C910-471C-9EAA-88A6DC2C3C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8" name="大かっこ 3627">
          <a:extLst>
            <a:ext uri="{FF2B5EF4-FFF2-40B4-BE49-F238E27FC236}">
              <a16:creationId xmlns:a16="http://schemas.microsoft.com/office/drawing/2014/main" id="{E500630E-9A36-45ED-9A4C-B0D28E4DBC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9" name="大かっこ 3628">
          <a:extLst>
            <a:ext uri="{FF2B5EF4-FFF2-40B4-BE49-F238E27FC236}">
              <a16:creationId xmlns:a16="http://schemas.microsoft.com/office/drawing/2014/main" id="{3FE494E0-55BA-4B15-8AB6-BEC0706182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0" name="大かっこ 3629">
          <a:extLst>
            <a:ext uri="{FF2B5EF4-FFF2-40B4-BE49-F238E27FC236}">
              <a16:creationId xmlns:a16="http://schemas.microsoft.com/office/drawing/2014/main" id="{B392FEAC-B09C-4273-B695-59003C40DE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1" name="大かっこ 3630">
          <a:extLst>
            <a:ext uri="{FF2B5EF4-FFF2-40B4-BE49-F238E27FC236}">
              <a16:creationId xmlns:a16="http://schemas.microsoft.com/office/drawing/2014/main" id="{994C7E5B-E5A9-423E-AF0D-5BD880887E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2" name="大かっこ 3631">
          <a:extLst>
            <a:ext uri="{FF2B5EF4-FFF2-40B4-BE49-F238E27FC236}">
              <a16:creationId xmlns:a16="http://schemas.microsoft.com/office/drawing/2014/main" id="{934D6F7E-C2F1-448A-9908-6DB39AFEE7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3" name="大かっこ 3632">
          <a:extLst>
            <a:ext uri="{FF2B5EF4-FFF2-40B4-BE49-F238E27FC236}">
              <a16:creationId xmlns:a16="http://schemas.microsoft.com/office/drawing/2014/main" id="{5E579311-8403-4D46-BDE5-C7E284E59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4" name="大かっこ 3633">
          <a:extLst>
            <a:ext uri="{FF2B5EF4-FFF2-40B4-BE49-F238E27FC236}">
              <a16:creationId xmlns:a16="http://schemas.microsoft.com/office/drawing/2014/main" id="{64E2A884-ED2F-4EDE-9FD7-34853C930E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35" name="大かっこ 3634">
          <a:extLst>
            <a:ext uri="{FF2B5EF4-FFF2-40B4-BE49-F238E27FC236}">
              <a16:creationId xmlns:a16="http://schemas.microsoft.com/office/drawing/2014/main" id="{F473FEF7-0857-4080-8AED-032B57705F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6" name="大かっこ 3635">
          <a:extLst>
            <a:ext uri="{FF2B5EF4-FFF2-40B4-BE49-F238E27FC236}">
              <a16:creationId xmlns:a16="http://schemas.microsoft.com/office/drawing/2014/main" id="{ECC40203-45DB-4B14-B921-2D6A6A218D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7" name="大かっこ 3636">
          <a:extLst>
            <a:ext uri="{FF2B5EF4-FFF2-40B4-BE49-F238E27FC236}">
              <a16:creationId xmlns:a16="http://schemas.microsoft.com/office/drawing/2014/main" id="{170E0C1C-0546-44C6-B0B2-DEC2713FA3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8" name="大かっこ 3637">
          <a:extLst>
            <a:ext uri="{FF2B5EF4-FFF2-40B4-BE49-F238E27FC236}">
              <a16:creationId xmlns:a16="http://schemas.microsoft.com/office/drawing/2014/main" id="{673E665B-0856-4A00-A30C-77BF3A15CA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9" name="大かっこ 3638">
          <a:extLst>
            <a:ext uri="{FF2B5EF4-FFF2-40B4-BE49-F238E27FC236}">
              <a16:creationId xmlns:a16="http://schemas.microsoft.com/office/drawing/2014/main" id="{641B67DF-C5F6-4E25-B1F7-4538B235DA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0" name="大かっこ 3639">
          <a:extLst>
            <a:ext uri="{FF2B5EF4-FFF2-40B4-BE49-F238E27FC236}">
              <a16:creationId xmlns:a16="http://schemas.microsoft.com/office/drawing/2014/main" id="{A608238A-2D33-4020-85CC-D874B444D9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1" name="大かっこ 3640">
          <a:extLst>
            <a:ext uri="{FF2B5EF4-FFF2-40B4-BE49-F238E27FC236}">
              <a16:creationId xmlns:a16="http://schemas.microsoft.com/office/drawing/2014/main" id="{ECACAEF1-BC1B-41C3-B4FD-DECA1A7449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2" name="大かっこ 3641">
          <a:extLst>
            <a:ext uri="{FF2B5EF4-FFF2-40B4-BE49-F238E27FC236}">
              <a16:creationId xmlns:a16="http://schemas.microsoft.com/office/drawing/2014/main" id="{384780EC-5C67-4FC3-AD63-C2F91D6DB3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3" name="大かっこ 3642">
          <a:extLst>
            <a:ext uri="{FF2B5EF4-FFF2-40B4-BE49-F238E27FC236}">
              <a16:creationId xmlns:a16="http://schemas.microsoft.com/office/drawing/2014/main" id="{568B1C5F-497D-4907-9C4D-3C9D68C675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4" name="大かっこ 3643">
          <a:extLst>
            <a:ext uri="{FF2B5EF4-FFF2-40B4-BE49-F238E27FC236}">
              <a16:creationId xmlns:a16="http://schemas.microsoft.com/office/drawing/2014/main" id="{F37AB18F-BA36-4CAB-8149-F3E38A7465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5" name="大かっこ 3644">
          <a:extLst>
            <a:ext uri="{FF2B5EF4-FFF2-40B4-BE49-F238E27FC236}">
              <a16:creationId xmlns:a16="http://schemas.microsoft.com/office/drawing/2014/main" id="{9971E1CE-AC5D-419B-8A02-6B2C4601C4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6" name="大かっこ 3645">
          <a:extLst>
            <a:ext uri="{FF2B5EF4-FFF2-40B4-BE49-F238E27FC236}">
              <a16:creationId xmlns:a16="http://schemas.microsoft.com/office/drawing/2014/main" id="{20B80BA4-EBDE-444E-9A5C-261CF3F7F4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7" name="大かっこ 3646">
          <a:extLst>
            <a:ext uri="{FF2B5EF4-FFF2-40B4-BE49-F238E27FC236}">
              <a16:creationId xmlns:a16="http://schemas.microsoft.com/office/drawing/2014/main" id="{721F8199-17AC-472D-878C-D26E23C9D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8" name="大かっこ 3647">
          <a:extLst>
            <a:ext uri="{FF2B5EF4-FFF2-40B4-BE49-F238E27FC236}">
              <a16:creationId xmlns:a16="http://schemas.microsoft.com/office/drawing/2014/main" id="{1440A0BC-A670-4855-A6E9-963BB15B48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9" name="大かっこ 3648">
          <a:extLst>
            <a:ext uri="{FF2B5EF4-FFF2-40B4-BE49-F238E27FC236}">
              <a16:creationId xmlns:a16="http://schemas.microsoft.com/office/drawing/2014/main" id="{6C7CDBB9-8462-48AB-AE32-72F5A55569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0" name="大かっこ 3649">
          <a:extLst>
            <a:ext uri="{FF2B5EF4-FFF2-40B4-BE49-F238E27FC236}">
              <a16:creationId xmlns:a16="http://schemas.microsoft.com/office/drawing/2014/main" id="{01D73877-A324-4236-A8DA-02D0AE90C3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1" name="大かっこ 3650">
          <a:extLst>
            <a:ext uri="{FF2B5EF4-FFF2-40B4-BE49-F238E27FC236}">
              <a16:creationId xmlns:a16="http://schemas.microsoft.com/office/drawing/2014/main" id="{38BA20DE-EC0A-47F5-8A29-572219B5A7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2" name="大かっこ 3651">
          <a:extLst>
            <a:ext uri="{FF2B5EF4-FFF2-40B4-BE49-F238E27FC236}">
              <a16:creationId xmlns:a16="http://schemas.microsoft.com/office/drawing/2014/main" id="{0A3E99F1-708B-4FE2-99F6-A560FA3F22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3" name="大かっこ 3652">
          <a:extLst>
            <a:ext uri="{FF2B5EF4-FFF2-40B4-BE49-F238E27FC236}">
              <a16:creationId xmlns:a16="http://schemas.microsoft.com/office/drawing/2014/main" id="{15F2D5EB-A062-4688-B49B-F99D90E173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4" name="大かっこ 3653">
          <a:extLst>
            <a:ext uri="{FF2B5EF4-FFF2-40B4-BE49-F238E27FC236}">
              <a16:creationId xmlns:a16="http://schemas.microsoft.com/office/drawing/2014/main" id="{271C1207-8D4A-42EC-8724-A5F20D46F4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5" name="大かっこ 3654">
          <a:extLst>
            <a:ext uri="{FF2B5EF4-FFF2-40B4-BE49-F238E27FC236}">
              <a16:creationId xmlns:a16="http://schemas.microsoft.com/office/drawing/2014/main" id="{4DA2E561-D406-465D-A47A-0B2A963D7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6" name="大かっこ 3655">
          <a:extLst>
            <a:ext uri="{FF2B5EF4-FFF2-40B4-BE49-F238E27FC236}">
              <a16:creationId xmlns:a16="http://schemas.microsoft.com/office/drawing/2014/main" id="{AA3C8F8C-7EB5-4626-95B3-FFD5918C5E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7" name="大かっこ 3656">
          <a:extLst>
            <a:ext uri="{FF2B5EF4-FFF2-40B4-BE49-F238E27FC236}">
              <a16:creationId xmlns:a16="http://schemas.microsoft.com/office/drawing/2014/main" id="{24FE6D42-6BD7-4FAB-B2ED-B15581DB87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8" name="大かっこ 3657">
          <a:extLst>
            <a:ext uri="{FF2B5EF4-FFF2-40B4-BE49-F238E27FC236}">
              <a16:creationId xmlns:a16="http://schemas.microsoft.com/office/drawing/2014/main" id="{CAB82B2B-5349-423F-9BC5-542174CBBB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9" name="大かっこ 3658">
          <a:extLst>
            <a:ext uri="{FF2B5EF4-FFF2-40B4-BE49-F238E27FC236}">
              <a16:creationId xmlns:a16="http://schemas.microsoft.com/office/drawing/2014/main" id="{510F9A5D-15B2-4A56-B202-67D99D4B03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0" name="大かっこ 3659">
          <a:extLst>
            <a:ext uri="{FF2B5EF4-FFF2-40B4-BE49-F238E27FC236}">
              <a16:creationId xmlns:a16="http://schemas.microsoft.com/office/drawing/2014/main" id="{BE910DC0-A187-4E40-B71A-B6B51E7B18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1" name="大かっこ 3660">
          <a:extLst>
            <a:ext uri="{FF2B5EF4-FFF2-40B4-BE49-F238E27FC236}">
              <a16:creationId xmlns:a16="http://schemas.microsoft.com/office/drawing/2014/main" id="{1231D6B5-6BBF-4E46-AFAA-7DB8DD37DB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2" name="大かっこ 3661">
          <a:extLst>
            <a:ext uri="{FF2B5EF4-FFF2-40B4-BE49-F238E27FC236}">
              <a16:creationId xmlns:a16="http://schemas.microsoft.com/office/drawing/2014/main" id="{29108959-B79C-47E5-ABBA-79AD147216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3" name="大かっこ 3662">
          <a:extLst>
            <a:ext uri="{FF2B5EF4-FFF2-40B4-BE49-F238E27FC236}">
              <a16:creationId xmlns:a16="http://schemas.microsoft.com/office/drawing/2014/main" id="{88B4CC97-BD07-48B1-9C9A-EAA5BA1196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4" name="大かっこ 3663">
          <a:extLst>
            <a:ext uri="{FF2B5EF4-FFF2-40B4-BE49-F238E27FC236}">
              <a16:creationId xmlns:a16="http://schemas.microsoft.com/office/drawing/2014/main" id="{65A48116-094D-45BF-BA93-4178D16FC1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5" name="大かっこ 3664">
          <a:extLst>
            <a:ext uri="{FF2B5EF4-FFF2-40B4-BE49-F238E27FC236}">
              <a16:creationId xmlns:a16="http://schemas.microsoft.com/office/drawing/2014/main" id="{DFC98F26-96D4-4B08-8AAD-7DF9EC3F6F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6" name="大かっこ 3665">
          <a:extLst>
            <a:ext uri="{FF2B5EF4-FFF2-40B4-BE49-F238E27FC236}">
              <a16:creationId xmlns:a16="http://schemas.microsoft.com/office/drawing/2014/main" id="{BC64A333-A0E7-406C-AD69-43293E79AB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7" name="大かっこ 3666">
          <a:extLst>
            <a:ext uri="{FF2B5EF4-FFF2-40B4-BE49-F238E27FC236}">
              <a16:creationId xmlns:a16="http://schemas.microsoft.com/office/drawing/2014/main" id="{85A299AB-0401-4C54-9E39-7D8B8004D4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8" name="大かっこ 3667">
          <a:extLst>
            <a:ext uri="{FF2B5EF4-FFF2-40B4-BE49-F238E27FC236}">
              <a16:creationId xmlns:a16="http://schemas.microsoft.com/office/drawing/2014/main" id="{4BE3F82C-26D6-4668-897D-496090C7EE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9" name="大かっこ 3668">
          <a:extLst>
            <a:ext uri="{FF2B5EF4-FFF2-40B4-BE49-F238E27FC236}">
              <a16:creationId xmlns:a16="http://schemas.microsoft.com/office/drawing/2014/main" id="{B09783E5-8419-4B8A-9FEE-A7A2098D92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0" name="大かっこ 3669">
          <a:extLst>
            <a:ext uri="{FF2B5EF4-FFF2-40B4-BE49-F238E27FC236}">
              <a16:creationId xmlns:a16="http://schemas.microsoft.com/office/drawing/2014/main" id="{7C30BD0A-A20C-4A90-BCD3-DEEDCC7C82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1" name="大かっこ 3670">
          <a:extLst>
            <a:ext uri="{FF2B5EF4-FFF2-40B4-BE49-F238E27FC236}">
              <a16:creationId xmlns:a16="http://schemas.microsoft.com/office/drawing/2014/main" id="{388AE23D-936C-41CC-8AF0-B2BF55A699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2" name="大かっこ 3671">
          <a:extLst>
            <a:ext uri="{FF2B5EF4-FFF2-40B4-BE49-F238E27FC236}">
              <a16:creationId xmlns:a16="http://schemas.microsoft.com/office/drawing/2014/main" id="{0C9103B8-6239-4F15-B5F1-53B33B7972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3" name="大かっこ 3672">
          <a:extLst>
            <a:ext uri="{FF2B5EF4-FFF2-40B4-BE49-F238E27FC236}">
              <a16:creationId xmlns:a16="http://schemas.microsoft.com/office/drawing/2014/main" id="{FB4EC7AA-D075-4713-BB3E-FACDD9AEF7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4" name="大かっこ 3673">
          <a:extLst>
            <a:ext uri="{FF2B5EF4-FFF2-40B4-BE49-F238E27FC236}">
              <a16:creationId xmlns:a16="http://schemas.microsoft.com/office/drawing/2014/main" id="{894E85BB-6922-4E7D-881E-047AF0B7EB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5" name="大かっこ 3674">
          <a:extLst>
            <a:ext uri="{FF2B5EF4-FFF2-40B4-BE49-F238E27FC236}">
              <a16:creationId xmlns:a16="http://schemas.microsoft.com/office/drawing/2014/main" id="{3E7D8813-6815-42BF-AEFC-80E943585EF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6" name="大かっこ 3675">
          <a:extLst>
            <a:ext uri="{FF2B5EF4-FFF2-40B4-BE49-F238E27FC236}">
              <a16:creationId xmlns:a16="http://schemas.microsoft.com/office/drawing/2014/main" id="{37412974-CC68-47F7-B21D-3FED7CE99B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7" name="大かっこ 3676">
          <a:extLst>
            <a:ext uri="{FF2B5EF4-FFF2-40B4-BE49-F238E27FC236}">
              <a16:creationId xmlns:a16="http://schemas.microsoft.com/office/drawing/2014/main" id="{A8455B21-9404-4F41-B806-B571B3CED43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8" name="大かっこ 3677">
          <a:extLst>
            <a:ext uri="{FF2B5EF4-FFF2-40B4-BE49-F238E27FC236}">
              <a16:creationId xmlns:a16="http://schemas.microsoft.com/office/drawing/2014/main" id="{D152A2C8-C0BF-4457-BFC5-631933B17B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9" name="大かっこ 3678">
          <a:extLst>
            <a:ext uri="{FF2B5EF4-FFF2-40B4-BE49-F238E27FC236}">
              <a16:creationId xmlns:a16="http://schemas.microsoft.com/office/drawing/2014/main" id="{5C06B491-41D4-43BF-874B-41FBD4388C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0" name="大かっこ 3679">
          <a:extLst>
            <a:ext uri="{FF2B5EF4-FFF2-40B4-BE49-F238E27FC236}">
              <a16:creationId xmlns:a16="http://schemas.microsoft.com/office/drawing/2014/main" id="{877DBE6D-BCDD-49E7-8F80-F750D98DBB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1" name="大かっこ 3680">
          <a:extLst>
            <a:ext uri="{FF2B5EF4-FFF2-40B4-BE49-F238E27FC236}">
              <a16:creationId xmlns:a16="http://schemas.microsoft.com/office/drawing/2014/main" id="{22400F34-D114-4AAF-993C-C7F05AA1AF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2" name="大かっこ 3681">
          <a:extLst>
            <a:ext uri="{FF2B5EF4-FFF2-40B4-BE49-F238E27FC236}">
              <a16:creationId xmlns:a16="http://schemas.microsoft.com/office/drawing/2014/main" id="{A1C06F7C-3552-4A3B-A0A3-446A0E5722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3" name="大かっこ 3682">
          <a:extLst>
            <a:ext uri="{FF2B5EF4-FFF2-40B4-BE49-F238E27FC236}">
              <a16:creationId xmlns:a16="http://schemas.microsoft.com/office/drawing/2014/main" id="{559BB587-3FA5-466F-BF75-D9335EA79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4" name="大かっこ 3683">
          <a:extLst>
            <a:ext uri="{FF2B5EF4-FFF2-40B4-BE49-F238E27FC236}">
              <a16:creationId xmlns:a16="http://schemas.microsoft.com/office/drawing/2014/main" id="{11F61CC2-2C82-4B1D-877F-5D955CB534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5" name="大かっこ 3684">
          <a:extLst>
            <a:ext uri="{FF2B5EF4-FFF2-40B4-BE49-F238E27FC236}">
              <a16:creationId xmlns:a16="http://schemas.microsoft.com/office/drawing/2014/main" id="{19BF66F7-6AAB-4956-955B-C9D4B07305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6" name="大かっこ 3685">
          <a:extLst>
            <a:ext uri="{FF2B5EF4-FFF2-40B4-BE49-F238E27FC236}">
              <a16:creationId xmlns:a16="http://schemas.microsoft.com/office/drawing/2014/main" id="{B92B5380-77D2-4A97-8D0C-FDB7DC7925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7" name="大かっこ 3686">
          <a:extLst>
            <a:ext uri="{FF2B5EF4-FFF2-40B4-BE49-F238E27FC236}">
              <a16:creationId xmlns:a16="http://schemas.microsoft.com/office/drawing/2014/main" id="{50EC32BD-AB85-4F14-B874-5CB73A6B3C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8" name="大かっこ 3687">
          <a:extLst>
            <a:ext uri="{FF2B5EF4-FFF2-40B4-BE49-F238E27FC236}">
              <a16:creationId xmlns:a16="http://schemas.microsoft.com/office/drawing/2014/main" id="{51AC6F6B-8542-463F-9F8A-D0FD0FA3A1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9" name="大かっこ 3688">
          <a:extLst>
            <a:ext uri="{FF2B5EF4-FFF2-40B4-BE49-F238E27FC236}">
              <a16:creationId xmlns:a16="http://schemas.microsoft.com/office/drawing/2014/main" id="{D1EE45CF-6BA1-4E0A-B70E-E48DB3C66C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0" name="大かっこ 3689">
          <a:extLst>
            <a:ext uri="{FF2B5EF4-FFF2-40B4-BE49-F238E27FC236}">
              <a16:creationId xmlns:a16="http://schemas.microsoft.com/office/drawing/2014/main" id="{729205DF-A3D2-426E-B211-6D3C9268D5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1" name="大かっこ 3690">
          <a:extLst>
            <a:ext uri="{FF2B5EF4-FFF2-40B4-BE49-F238E27FC236}">
              <a16:creationId xmlns:a16="http://schemas.microsoft.com/office/drawing/2014/main" id="{742B2110-5DFC-4D04-A05C-823FA94122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92" name="大かっこ 3691">
          <a:extLst>
            <a:ext uri="{FF2B5EF4-FFF2-40B4-BE49-F238E27FC236}">
              <a16:creationId xmlns:a16="http://schemas.microsoft.com/office/drawing/2014/main" id="{77993147-9EF0-41E4-A732-3E88F0935AD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3" name="大かっこ 3692">
          <a:extLst>
            <a:ext uri="{FF2B5EF4-FFF2-40B4-BE49-F238E27FC236}">
              <a16:creationId xmlns:a16="http://schemas.microsoft.com/office/drawing/2014/main" id="{2B02EF3C-B530-4CE7-8A5A-3E4F045008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4" name="大かっこ 3693">
          <a:extLst>
            <a:ext uri="{FF2B5EF4-FFF2-40B4-BE49-F238E27FC236}">
              <a16:creationId xmlns:a16="http://schemas.microsoft.com/office/drawing/2014/main" id="{72421CA3-CF12-4CA1-94EC-43295F7B67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5" name="大かっこ 3694">
          <a:extLst>
            <a:ext uri="{FF2B5EF4-FFF2-40B4-BE49-F238E27FC236}">
              <a16:creationId xmlns:a16="http://schemas.microsoft.com/office/drawing/2014/main" id="{90735224-3DA6-49C1-8890-E33B57068B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6" name="大かっこ 3695">
          <a:extLst>
            <a:ext uri="{FF2B5EF4-FFF2-40B4-BE49-F238E27FC236}">
              <a16:creationId xmlns:a16="http://schemas.microsoft.com/office/drawing/2014/main" id="{5AE523B8-FEFF-4726-9906-C321998EBC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7" name="大かっこ 3696">
          <a:extLst>
            <a:ext uri="{FF2B5EF4-FFF2-40B4-BE49-F238E27FC236}">
              <a16:creationId xmlns:a16="http://schemas.microsoft.com/office/drawing/2014/main" id="{3DBCD292-D397-462C-973C-5AA3523896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8" name="大かっこ 3697">
          <a:extLst>
            <a:ext uri="{FF2B5EF4-FFF2-40B4-BE49-F238E27FC236}">
              <a16:creationId xmlns:a16="http://schemas.microsoft.com/office/drawing/2014/main" id="{80E67FAB-ABCD-4087-9DD5-5E2B1B6FFA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9" name="大かっこ 3698">
          <a:extLst>
            <a:ext uri="{FF2B5EF4-FFF2-40B4-BE49-F238E27FC236}">
              <a16:creationId xmlns:a16="http://schemas.microsoft.com/office/drawing/2014/main" id="{C9343E57-8081-4908-B924-2492A2D848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0" name="大かっこ 3699">
          <a:extLst>
            <a:ext uri="{FF2B5EF4-FFF2-40B4-BE49-F238E27FC236}">
              <a16:creationId xmlns:a16="http://schemas.microsoft.com/office/drawing/2014/main" id="{5DB3EED8-FE14-4687-B044-D00E00623E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1" name="大かっこ 3700">
          <a:extLst>
            <a:ext uri="{FF2B5EF4-FFF2-40B4-BE49-F238E27FC236}">
              <a16:creationId xmlns:a16="http://schemas.microsoft.com/office/drawing/2014/main" id="{5C88DC07-2ECB-46F1-A092-B645E4E387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2" name="大かっこ 3701">
          <a:extLst>
            <a:ext uri="{FF2B5EF4-FFF2-40B4-BE49-F238E27FC236}">
              <a16:creationId xmlns:a16="http://schemas.microsoft.com/office/drawing/2014/main" id="{2AA6AF11-2E78-4C63-B29E-E6E0370FFD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3" name="大かっこ 3702">
          <a:extLst>
            <a:ext uri="{FF2B5EF4-FFF2-40B4-BE49-F238E27FC236}">
              <a16:creationId xmlns:a16="http://schemas.microsoft.com/office/drawing/2014/main" id="{A3A96109-15D8-4132-A6F1-9A9633DDD8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4" name="大かっこ 3703">
          <a:extLst>
            <a:ext uri="{FF2B5EF4-FFF2-40B4-BE49-F238E27FC236}">
              <a16:creationId xmlns:a16="http://schemas.microsoft.com/office/drawing/2014/main" id="{DE8416C0-D63D-4684-AE9A-D910F3B607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5" name="大かっこ 3704">
          <a:extLst>
            <a:ext uri="{FF2B5EF4-FFF2-40B4-BE49-F238E27FC236}">
              <a16:creationId xmlns:a16="http://schemas.microsoft.com/office/drawing/2014/main" id="{E0390C6B-951D-4795-95D4-EF982ADDB8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6" name="大かっこ 3705">
          <a:extLst>
            <a:ext uri="{FF2B5EF4-FFF2-40B4-BE49-F238E27FC236}">
              <a16:creationId xmlns:a16="http://schemas.microsoft.com/office/drawing/2014/main" id="{B7EAE988-E081-4D0B-ABF9-B57037AFA0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7" name="大かっこ 3706">
          <a:extLst>
            <a:ext uri="{FF2B5EF4-FFF2-40B4-BE49-F238E27FC236}">
              <a16:creationId xmlns:a16="http://schemas.microsoft.com/office/drawing/2014/main" id="{66E1339A-C96C-4CE7-AE8C-8E6319FB97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8" name="大かっこ 3707">
          <a:extLst>
            <a:ext uri="{FF2B5EF4-FFF2-40B4-BE49-F238E27FC236}">
              <a16:creationId xmlns:a16="http://schemas.microsoft.com/office/drawing/2014/main" id="{0F49D7D9-8B8C-4CCC-BB94-D8354EDEDC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9" name="大かっこ 3708">
          <a:extLst>
            <a:ext uri="{FF2B5EF4-FFF2-40B4-BE49-F238E27FC236}">
              <a16:creationId xmlns:a16="http://schemas.microsoft.com/office/drawing/2014/main" id="{4E1D2621-220B-411F-8EDA-F2E9CE74D8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0" name="大かっこ 3709">
          <a:extLst>
            <a:ext uri="{FF2B5EF4-FFF2-40B4-BE49-F238E27FC236}">
              <a16:creationId xmlns:a16="http://schemas.microsoft.com/office/drawing/2014/main" id="{17CB7064-4EC5-4AA4-8308-5BCAB7F08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1" name="大かっこ 3710">
          <a:extLst>
            <a:ext uri="{FF2B5EF4-FFF2-40B4-BE49-F238E27FC236}">
              <a16:creationId xmlns:a16="http://schemas.microsoft.com/office/drawing/2014/main" id="{10C4EBDD-E27B-4D6B-BCE3-D2E4C5584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2" name="大かっこ 3711">
          <a:extLst>
            <a:ext uri="{FF2B5EF4-FFF2-40B4-BE49-F238E27FC236}">
              <a16:creationId xmlns:a16="http://schemas.microsoft.com/office/drawing/2014/main" id="{D15EED42-DD9D-4667-8FC9-85EB220DFF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3" name="大かっこ 3712">
          <a:extLst>
            <a:ext uri="{FF2B5EF4-FFF2-40B4-BE49-F238E27FC236}">
              <a16:creationId xmlns:a16="http://schemas.microsoft.com/office/drawing/2014/main" id="{B38214A9-60B2-4EB5-807A-977652715B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4" name="大かっこ 3713">
          <a:extLst>
            <a:ext uri="{FF2B5EF4-FFF2-40B4-BE49-F238E27FC236}">
              <a16:creationId xmlns:a16="http://schemas.microsoft.com/office/drawing/2014/main" id="{CA4E5B2E-76C3-467A-A1B3-D7CD62080B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5" name="大かっこ 3714">
          <a:extLst>
            <a:ext uri="{FF2B5EF4-FFF2-40B4-BE49-F238E27FC236}">
              <a16:creationId xmlns:a16="http://schemas.microsoft.com/office/drawing/2014/main" id="{425D0280-E346-4325-819C-595D9328C8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6" name="大かっこ 3715">
          <a:extLst>
            <a:ext uri="{FF2B5EF4-FFF2-40B4-BE49-F238E27FC236}">
              <a16:creationId xmlns:a16="http://schemas.microsoft.com/office/drawing/2014/main" id="{5969A81A-6003-4A96-A99B-8F21D73975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7" name="大かっこ 3716">
          <a:extLst>
            <a:ext uri="{FF2B5EF4-FFF2-40B4-BE49-F238E27FC236}">
              <a16:creationId xmlns:a16="http://schemas.microsoft.com/office/drawing/2014/main" id="{F6B378B2-1675-488D-AF98-BF34323CE6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8" name="大かっこ 3717">
          <a:extLst>
            <a:ext uri="{FF2B5EF4-FFF2-40B4-BE49-F238E27FC236}">
              <a16:creationId xmlns:a16="http://schemas.microsoft.com/office/drawing/2014/main" id="{65C245C7-4685-4E48-A3AD-FD181D27F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9" name="大かっこ 3718">
          <a:extLst>
            <a:ext uri="{FF2B5EF4-FFF2-40B4-BE49-F238E27FC236}">
              <a16:creationId xmlns:a16="http://schemas.microsoft.com/office/drawing/2014/main" id="{E2D59115-1717-40F4-90C5-094BC06D2E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0" name="大かっこ 3719">
          <a:extLst>
            <a:ext uri="{FF2B5EF4-FFF2-40B4-BE49-F238E27FC236}">
              <a16:creationId xmlns:a16="http://schemas.microsoft.com/office/drawing/2014/main" id="{549F514B-6545-4F59-8475-0A94A86E2C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1" name="大かっこ 3720">
          <a:extLst>
            <a:ext uri="{FF2B5EF4-FFF2-40B4-BE49-F238E27FC236}">
              <a16:creationId xmlns:a16="http://schemas.microsoft.com/office/drawing/2014/main" id="{727970C6-19FB-498E-8159-A6A9D7601D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2" name="大かっこ 3721">
          <a:extLst>
            <a:ext uri="{FF2B5EF4-FFF2-40B4-BE49-F238E27FC236}">
              <a16:creationId xmlns:a16="http://schemas.microsoft.com/office/drawing/2014/main" id="{21DBE64F-0813-471B-87A1-B7A984274E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3" name="大かっこ 3722">
          <a:extLst>
            <a:ext uri="{FF2B5EF4-FFF2-40B4-BE49-F238E27FC236}">
              <a16:creationId xmlns:a16="http://schemas.microsoft.com/office/drawing/2014/main" id="{D6094D94-55C1-4B89-B425-1E1CADC71C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4" name="大かっこ 3723">
          <a:extLst>
            <a:ext uri="{FF2B5EF4-FFF2-40B4-BE49-F238E27FC236}">
              <a16:creationId xmlns:a16="http://schemas.microsoft.com/office/drawing/2014/main" id="{92034134-8234-4DC5-830F-BFBB8B84E9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5" name="大かっこ 3724">
          <a:extLst>
            <a:ext uri="{FF2B5EF4-FFF2-40B4-BE49-F238E27FC236}">
              <a16:creationId xmlns:a16="http://schemas.microsoft.com/office/drawing/2014/main" id="{AFD34684-4E42-496D-96A3-F855430640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6" name="大かっこ 3725">
          <a:extLst>
            <a:ext uri="{FF2B5EF4-FFF2-40B4-BE49-F238E27FC236}">
              <a16:creationId xmlns:a16="http://schemas.microsoft.com/office/drawing/2014/main" id="{584305CD-E077-4CE5-9FC5-D3FEFB9F1A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7" name="大かっこ 3726">
          <a:extLst>
            <a:ext uri="{FF2B5EF4-FFF2-40B4-BE49-F238E27FC236}">
              <a16:creationId xmlns:a16="http://schemas.microsoft.com/office/drawing/2014/main" id="{A51E234E-9154-4332-A4A2-355A33BA9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8" name="大かっこ 3727">
          <a:extLst>
            <a:ext uri="{FF2B5EF4-FFF2-40B4-BE49-F238E27FC236}">
              <a16:creationId xmlns:a16="http://schemas.microsoft.com/office/drawing/2014/main" id="{DBCAC834-FF7D-4326-8EE9-907B193BBE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29" name="大かっこ 3728">
          <a:extLst>
            <a:ext uri="{FF2B5EF4-FFF2-40B4-BE49-F238E27FC236}">
              <a16:creationId xmlns:a16="http://schemas.microsoft.com/office/drawing/2014/main" id="{6EB24AD7-08FD-453C-B0C8-9FDF5655839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0" name="大かっこ 3729">
          <a:extLst>
            <a:ext uri="{FF2B5EF4-FFF2-40B4-BE49-F238E27FC236}">
              <a16:creationId xmlns:a16="http://schemas.microsoft.com/office/drawing/2014/main" id="{B6EFF09C-7D25-4810-9F7D-7ADD2814B9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1" name="大かっこ 3730">
          <a:extLst>
            <a:ext uri="{FF2B5EF4-FFF2-40B4-BE49-F238E27FC236}">
              <a16:creationId xmlns:a16="http://schemas.microsoft.com/office/drawing/2014/main" id="{6FF6C989-7CDE-4730-A3F9-FF7D15DF55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2" name="大かっこ 3731">
          <a:extLst>
            <a:ext uri="{FF2B5EF4-FFF2-40B4-BE49-F238E27FC236}">
              <a16:creationId xmlns:a16="http://schemas.microsoft.com/office/drawing/2014/main" id="{9B0F7308-D73B-4510-8465-2F5058B203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3" name="大かっこ 3732">
          <a:extLst>
            <a:ext uri="{FF2B5EF4-FFF2-40B4-BE49-F238E27FC236}">
              <a16:creationId xmlns:a16="http://schemas.microsoft.com/office/drawing/2014/main" id="{1C2D703D-4F94-438A-94A3-656D7F8F53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4" name="大かっこ 3733">
          <a:extLst>
            <a:ext uri="{FF2B5EF4-FFF2-40B4-BE49-F238E27FC236}">
              <a16:creationId xmlns:a16="http://schemas.microsoft.com/office/drawing/2014/main" id="{976A9F0B-3BD1-4774-B666-1998439FAB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5" name="大かっこ 3734">
          <a:extLst>
            <a:ext uri="{FF2B5EF4-FFF2-40B4-BE49-F238E27FC236}">
              <a16:creationId xmlns:a16="http://schemas.microsoft.com/office/drawing/2014/main" id="{9AA93596-9062-452E-9A89-C5C258C0E9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6" name="大かっこ 3735">
          <a:extLst>
            <a:ext uri="{FF2B5EF4-FFF2-40B4-BE49-F238E27FC236}">
              <a16:creationId xmlns:a16="http://schemas.microsoft.com/office/drawing/2014/main" id="{1213C05F-535E-4B7D-99A7-2B46003D7D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7" name="大かっこ 3736">
          <a:extLst>
            <a:ext uri="{FF2B5EF4-FFF2-40B4-BE49-F238E27FC236}">
              <a16:creationId xmlns:a16="http://schemas.microsoft.com/office/drawing/2014/main" id="{68438197-2FC4-48B3-B76C-589D2D65E9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8" name="大かっこ 3737">
          <a:extLst>
            <a:ext uri="{FF2B5EF4-FFF2-40B4-BE49-F238E27FC236}">
              <a16:creationId xmlns:a16="http://schemas.microsoft.com/office/drawing/2014/main" id="{D42D8C5A-254F-443F-9E4B-8C740B759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9" name="大かっこ 3738">
          <a:extLst>
            <a:ext uri="{FF2B5EF4-FFF2-40B4-BE49-F238E27FC236}">
              <a16:creationId xmlns:a16="http://schemas.microsoft.com/office/drawing/2014/main" id="{4450380E-C5CD-43B5-AE37-6DDFC387F80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0" name="大かっこ 3739">
          <a:extLst>
            <a:ext uri="{FF2B5EF4-FFF2-40B4-BE49-F238E27FC236}">
              <a16:creationId xmlns:a16="http://schemas.microsoft.com/office/drawing/2014/main" id="{EB4CE98A-5818-4799-8600-F329C2521D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1" name="大かっこ 3740">
          <a:extLst>
            <a:ext uri="{FF2B5EF4-FFF2-40B4-BE49-F238E27FC236}">
              <a16:creationId xmlns:a16="http://schemas.microsoft.com/office/drawing/2014/main" id="{F67A04A1-6788-4E15-94A9-78E2B2E98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2" name="大かっこ 3741">
          <a:extLst>
            <a:ext uri="{FF2B5EF4-FFF2-40B4-BE49-F238E27FC236}">
              <a16:creationId xmlns:a16="http://schemas.microsoft.com/office/drawing/2014/main" id="{7E7F7E50-BFF5-4134-8095-F873DBE650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3" name="大かっこ 3742">
          <a:extLst>
            <a:ext uri="{FF2B5EF4-FFF2-40B4-BE49-F238E27FC236}">
              <a16:creationId xmlns:a16="http://schemas.microsoft.com/office/drawing/2014/main" id="{D34BA029-D320-4182-972A-E9DA38EB85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4" name="大かっこ 3743">
          <a:extLst>
            <a:ext uri="{FF2B5EF4-FFF2-40B4-BE49-F238E27FC236}">
              <a16:creationId xmlns:a16="http://schemas.microsoft.com/office/drawing/2014/main" id="{D9095F76-73C1-45A5-B25F-368BE5973C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5" name="大かっこ 3744">
          <a:extLst>
            <a:ext uri="{FF2B5EF4-FFF2-40B4-BE49-F238E27FC236}">
              <a16:creationId xmlns:a16="http://schemas.microsoft.com/office/drawing/2014/main" id="{17760DB3-E7A8-4167-8F59-20906E702C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6" name="大かっこ 3745">
          <a:extLst>
            <a:ext uri="{FF2B5EF4-FFF2-40B4-BE49-F238E27FC236}">
              <a16:creationId xmlns:a16="http://schemas.microsoft.com/office/drawing/2014/main" id="{180F1499-EB62-45BE-A641-2AF01008E5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7" name="大かっこ 3746">
          <a:extLst>
            <a:ext uri="{FF2B5EF4-FFF2-40B4-BE49-F238E27FC236}">
              <a16:creationId xmlns:a16="http://schemas.microsoft.com/office/drawing/2014/main" id="{8426344B-57AF-449E-AF3C-91C750FF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8" name="大かっこ 3747">
          <a:extLst>
            <a:ext uri="{FF2B5EF4-FFF2-40B4-BE49-F238E27FC236}">
              <a16:creationId xmlns:a16="http://schemas.microsoft.com/office/drawing/2014/main" id="{46DE5C88-A812-4B8B-8220-3DE8F4E72D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9" name="大かっこ 3748">
          <a:extLst>
            <a:ext uri="{FF2B5EF4-FFF2-40B4-BE49-F238E27FC236}">
              <a16:creationId xmlns:a16="http://schemas.microsoft.com/office/drawing/2014/main" id="{D3EB6434-E93E-422F-AB7A-C81E28FD92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0" name="大かっこ 3749">
          <a:extLst>
            <a:ext uri="{FF2B5EF4-FFF2-40B4-BE49-F238E27FC236}">
              <a16:creationId xmlns:a16="http://schemas.microsoft.com/office/drawing/2014/main" id="{7A536FF2-A9B4-4109-860E-C39120137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1" name="大かっこ 3750">
          <a:extLst>
            <a:ext uri="{FF2B5EF4-FFF2-40B4-BE49-F238E27FC236}">
              <a16:creationId xmlns:a16="http://schemas.microsoft.com/office/drawing/2014/main" id="{C46FE8C7-9C62-4837-A3AF-1606E51AFF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2" name="大かっこ 3751">
          <a:extLst>
            <a:ext uri="{FF2B5EF4-FFF2-40B4-BE49-F238E27FC236}">
              <a16:creationId xmlns:a16="http://schemas.microsoft.com/office/drawing/2014/main" id="{9FF32AC3-B847-4593-A630-D130A31613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3" name="大かっこ 3752">
          <a:extLst>
            <a:ext uri="{FF2B5EF4-FFF2-40B4-BE49-F238E27FC236}">
              <a16:creationId xmlns:a16="http://schemas.microsoft.com/office/drawing/2014/main" id="{D70A3A89-EA05-4B2A-8692-620A0B5E7C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4" name="大かっこ 3753">
          <a:extLst>
            <a:ext uri="{FF2B5EF4-FFF2-40B4-BE49-F238E27FC236}">
              <a16:creationId xmlns:a16="http://schemas.microsoft.com/office/drawing/2014/main" id="{C7E48E53-0738-402C-BD65-E4D4351320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5" name="大かっこ 3754">
          <a:extLst>
            <a:ext uri="{FF2B5EF4-FFF2-40B4-BE49-F238E27FC236}">
              <a16:creationId xmlns:a16="http://schemas.microsoft.com/office/drawing/2014/main" id="{10776E45-0A2C-44C0-AE3B-D5E17B9EE9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6" name="大かっこ 3755">
          <a:extLst>
            <a:ext uri="{FF2B5EF4-FFF2-40B4-BE49-F238E27FC236}">
              <a16:creationId xmlns:a16="http://schemas.microsoft.com/office/drawing/2014/main" id="{AEB7C907-EF98-4B80-8841-A04927586D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7" name="大かっこ 3756">
          <a:extLst>
            <a:ext uri="{FF2B5EF4-FFF2-40B4-BE49-F238E27FC236}">
              <a16:creationId xmlns:a16="http://schemas.microsoft.com/office/drawing/2014/main" id="{93015301-EBF5-4860-B4E8-C216D062D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8" name="大かっこ 3757">
          <a:extLst>
            <a:ext uri="{FF2B5EF4-FFF2-40B4-BE49-F238E27FC236}">
              <a16:creationId xmlns:a16="http://schemas.microsoft.com/office/drawing/2014/main" id="{781494A8-4ABB-4DC4-842C-E8A191715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9" name="大かっこ 3758">
          <a:extLst>
            <a:ext uri="{FF2B5EF4-FFF2-40B4-BE49-F238E27FC236}">
              <a16:creationId xmlns:a16="http://schemas.microsoft.com/office/drawing/2014/main" id="{031E538F-5867-47C3-A7EA-110CDB2863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0" name="大かっこ 3759">
          <a:extLst>
            <a:ext uri="{FF2B5EF4-FFF2-40B4-BE49-F238E27FC236}">
              <a16:creationId xmlns:a16="http://schemas.microsoft.com/office/drawing/2014/main" id="{997D9365-1D30-4743-8A33-86C01A8D96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1" name="大かっこ 3760">
          <a:extLst>
            <a:ext uri="{FF2B5EF4-FFF2-40B4-BE49-F238E27FC236}">
              <a16:creationId xmlns:a16="http://schemas.microsoft.com/office/drawing/2014/main" id="{D98D36F6-796F-4253-BDC2-533C90D607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2" name="大かっこ 3761">
          <a:extLst>
            <a:ext uri="{FF2B5EF4-FFF2-40B4-BE49-F238E27FC236}">
              <a16:creationId xmlns:a16="http://schemas.microsoft.com/office/drawing/2014/main" id="{99A6B990-541A-499A-839F-D283455345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3" name="大かっこ 3762">
          <a:extLst>
            <a:ext uri="{FF2B5EF4-FFF2-40B4-BE49-F238E27FC236}">
              <a16:creationId xmlns:a16="http://schemas.microsoft.com/office/drawing/2014/main" id="{FEE76C43-0768-452B-AAC7-6CDFA69F08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4" name="大かっこ 3763">
          <a:extLst>
            <a:ext uri="{FF2B5EF4-FFF2-40B4-BE49-F238E27FC236}">
              <a16:creationId xmlns:a16="http://schemas.microsoft.com/office/drawing/2014/main" id="{52019E0A-71CA-41D1-95B4-4B293FAC1E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5" name="大かっこ 3764">
          <a:extLst>
            <a:ext uri="{FF2B5EF4-FFF2-40B4-BE49-F238E27FC236}">
              <a16:creationId xmlns:a16="http://schemas.microsoft.com/office/drawing/2014/main" id="{CCB51A35-7A4C-44F6-B4A3-1EEBD0E0C7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6" name="大かっこ 3765">
          <a:extLst>
            <a:ext uri="{FF2B5EF4-FFF2-40B4-BE49-F238E27FC236}">
              <a16:creationId xmlns:a16="http://schemas.microsoft.com/office/drawing/2014/main" id="{DFDD1E20-89F0-4208-AA5C-0B3B710FB3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7" name="大かっこ 3766">
          <a:extLst>
            <a:ext uri="{FF2B5EF4-FFF2-40B4-BE49-F238E27FC236}">
              <a16:creationId xmlns:a16="http://schemas.microsoft.com/office/drawing/2014/main" id="{540870D5-D1C6-461C-8EA7-47684F2E9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8" name="大かっこ 3767">
          <a:extLst>
            <a:ext uri="{FF2B5EF4-FFF2-40B4-BE49-F238E27FC236}">
              <a16:creationId xmlns:a16="http://schemas.microsoft.com/office/drawing/2014/main" id="{843C2F79-A78E-4600-B73A-62B33D7FFC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9" name="大かっこ 3768">
          <a:extLst>
            <a:ext uri="{FF2B5EF4-FFF2-40B4-BE49-F238E27FC236}">
              <a16:creationId xmlns:a16="http://schemas.microsoft.com/office/drawing/2014/main" id="{3895FA6A-EFD1-4FB9-BD8D-9A9E0AB41E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0" name="大かっこ 3769">
          <a:extLst>
            <a:ext uri="{FF2B5EF4-FFF2-40B4-BE49-F238E27FC236}">
              <a16:creationId xmlns:a16="http://schemas.microsoft.com/office/drawing/2014/main" id="{59772B38-2550-466D-B9CF-C216FD2865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1" name="大かっこ 3770">
          <a:extLst>
            <a:ext uri="{FF2B5EF4-FFF2-40B4-BE49-F238E27FC236}">
              <a16:creationId xmlns:a16="http://schemas.microsoft.com/office/drawing/2014/main" id="{C484B443-E9BB-4FC7-97D0-5C4BED8C90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2" name="大かっこ 3771">
          <a:extLst>
            <a:ext uri="{FF2B5EF4-FFF2-40B4-BE49-F238E27FC236}">
              <a16:creationId xmlns:a16="http://schemas.microsoft.com/office/drawing/2014/main" id="{3A1A818C-0885-4640-801A-6AA7FCD25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3" name="大かっこ 3772">
          <a:extLst>
            <a:ext uri="{FF2B5EF4-FFF2-40B4-BE49-F238E27FC236}">
              <a16:creationId xmlns:a16="http://schemas.microsoft.com/office/drawing/2014/main" id="{51C21CEA-5222-4EDB-A1E1-B3A029422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4" name="大かっこ 3773">
          <a:extLst>
            <a:ext uri="{FF2B5EF4-FFF2-40B4-BE49-F238E27FC236}">
              <a16:creationId xmlns:a16="http://schemas.microsoft.com/office/drawing/2014/main" id="{14138615-028F-481A-8084-99732B7B4D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5" name="大かっこ 3774">
          <a:extLst>
            <a:ext uri="{FF2B5EF4-FFF2-40B4-BE49-F238E27FC236}">
              <a16:creationId xmlns:a16="http://schemas.microsoft.com/office/drawing/2014/main" id="{349591A2-BAC8-4E1F-8245-C8D6B7C17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76" name="大かっこ 3775">
          <a:extLst>
            <a:ext uri="{FF2B5EF4-FFF2-40B4-BE49-F238E27FC236}">
              <a16:creationId xmlns:a16="http://schemas.microsoft.com/office/drawing/2014/main" id="{0F8C448B-B09D-47BC-9165-201F001C26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7" name="大かっこ 3776">
          <a:extLst>
            <a:ext uri="{FF2B5EF4-FFF2-40B4-BE49-F238E27FC236}">
              <a16:creationId xmlns:a16="http://schemas.microsoft.com/office/drawing/2014/main" id="{09524558-9E50-4131-981B-5AD29AAF9E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8" name="大かっこ 3777">
          <a:extLst>
            <a:ext uri="{FF2B5EF4-FFF2-40B4-BE49-F238E27FC236}">
              <a16:creationId xmlns:a16="http://schemas.microsoft.com/office/drawing/2014/main" id="{148C1CE0-AFDD-40DC-90A8-9F08AD2CA7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9" name="大かっこ 3778">
          <a:extLst>
            <a:ext uri="{FF2B5EF4-FFF2-40B4-BE49-F238E27FC236}">
              <a16:creationId xmlns:a16="http://schemas.microsoft.com/office/drawing/2014/main" id="{016B5BE8-AFDB-4FCE-A60C-558860050B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0" name="大かっこ 3779">
          <a:extLst>
            <a:ext uri="{FF2B5EF4-FFF2-40B4-BE49-F238E27FC236}">
              <a16:creationId xmlns:a16="http://schemas.microsoft.com/office/drawing/2014/main" id="{4552D71D-A953-4048-9302-735647BF74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81" name="大かっこ 3780">
          <a:extLst>
            <a:ext uri="{FF2B5EF4-FFF2-40B4-BE49-F238E27FC236}">
              <a16:creationId xmlns:a16="http://schemas.microsoft.com/office/drawing/2014/main" id="{7EEFA4E0-8EDA-4862-9733-19DAB92F15B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2" name="大かっこ 3781">
          <a:extLst>
            <a:ext uri="{FF2B5EF4-FFF2-40B4-BE49-F238E27FC236}">
              <a16:creationId xmlns:a16="http://schemas.microsoft.com/office/drawing/2014/main" id="{C6BA8CC1-52CC-4FEE-82D3-A2258A9FC1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3" name="大かっこ 3782">
          <a:extLst>
            <a:ext uri="{FF2B5EF4-FFF2-40B4-BE49-F238E27FC236}">
              <a16:creationId xmlns:a16="http://schemas.microsoft.com/office/drawing/2014/main" id="{9DEE255A-A523-40E2-8AE4-EFEB350C8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4" name="大かっこ 3783">
          <a:extLst>
            <a:ext uri="{FF2B5EF4-FFF2-40B4-BE49-F238E27FC236}">
              <a16:creationId xmlns:a16="http://schemas.microsoft.com/office/drawing/2014/main" id="{5D7489CB-E4C6-4393-ADB7-F8739D3AE7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5" name="大かっこ 3784">
          <a:extLst>
            <a:ext uri="{FF2B5EF4-FFF2-40B4-BE49-F238E27FC236}">
              <a16:creationId xmlns:a16="http://schemas.microsoft.com/office/drawing/2014/main" id="{D806FF1F-BF85-42C0-A7ED-41AD37DA86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6" name="大かっこ 3785">
          <a:extLst>
            <a:ext uri="{FF2B5EF4-FFF2-40B4-BE49-F238E27FC236}">
              <a16:creationId xmlns:a16="http://schemas.microsoft.com/office/drawing/2014/main" id="{F82882BE-1647-4DBA-B109-531C759F1F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7" name="大かっこ 3786">
          <a:extLst>
            <a:ext uri="{FF2B5EF4-FFF2-40B4-BE49-F238E27FC236}">
              <a16:creationId xmlns:a16="http://schemas.microsoft.com/office/drawing/2014/main" id="{EAA8DA20-3EB4-472D-A1A7-159944C41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8" name="大かっこ 3787">
          <a:extLst>
            <a:ext uri="{FF2B5EF4-FFF2-40B4-BE49-F238E27FC236}">
              <a16:creationId xmlns:a16="http://schemas.microsoft.com/office/drawing/2014/main" id="{CE0BE564-8737-4E4F-B0D7-EA86043E80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9" name="大かっこ 3788">
          <a:extLst>
            <a:ext uri="{FF2B5EF4-FFF2-40B4-BE49-F238E27FC236}">
              <a16:creationId xmlns:a16="http://schemas.microsoft.com/office/drawing/2014/main" id="{AB6DBD2D-4990-4BA0-BD89-FC1D85CF10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0" name="大かっこ 3789">
          <a:extLst>
            <a:ext uri="{FF2B5EF4-FFF2-40B4-BE49-F238E27FC236}">
              <a16:creationId xmlns:a16="http://schemas.microsoft.com/office/drawing/2014/main" id="{0B116C94-470F-4D40-B208-A7E2018997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1" name="大かっこ 3790">
          <a:extLst>
            <a:ext uri="{FF2B5EF4-FFF2-40B4-BE49-F238E27FC236}">
              <a16:creationId xmlns:a16="http://schemas.microsoft.com/office/drawing/2014/main" id="{4D77E31F-58ED-4EFE-A8B1-62B9A095A8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2" name="大かっこ 3791">
          <a:extLst>
            <a:ext uri="{FF2B5EF4-FFF2-40B4-BE49-F238E27FC236}">
              <a16:creationId xmlns:a16="http://schemas.microsoft.com/office/drawing/2014/main" id="{51D67634-4656-4197-BF3D-B4B1B4EA8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3" name="大かっこ 3792">
          <a:extLst>
            <a:ext uri="{FF2B5EF4-FFF2-40B4-BE49-F238E27FC236}">
              <a16:creationId xmlns:a16="http://schemas.microsoft.com/office/drawing/2014/main" id="{A5E9BC99-E940-4441-A15F-1602D49A81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4" name="大かっこ 3793">
          <a:extLst>
            <a:ext uri="{FF2B5EF4-FFF2-40B4-BE49-F238E27FC236}">
              <a16:creationId xmlns:a16="http://schemas.microsoft.com/office/drawing/2014/main" id="{0A794A73-BC7C-4EDA-87AD-15A20C341F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5" name="大かっこ 3794">
          <a:extLst>
            <a:ext uri="{FF2B5EF4-FFF2-40B4-BE49-F238E27FC236}">
              <a16:creationId xmlns:a16="http://schemas.microsoft.com/office/drawing/2014/main" id="{4B9A001F-17E3-4503-B772-21270A1EF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6" name="大かっこ 3795">
          <a:extLst>
            <a:ext uri="{FF2B5EF4-FFF2-40B4-BE49-F238E27FC236}">
              <a16:creationId xmlns:a16="http://schemas.microsoft.com/office/drawing/2014/main" id="{D10AE4FA-ED7A-405C-997A-8A21C43015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7" name="大かっこ 3796">
          <a:extLst>
            <a:ext uri="{FF2B5EF4-FFF2-40B4-BE49-F238E27FC236}">
              <a16:creationId xmlns:a16="http://schemas.microsoft.com/office/drawing/2014/main" id="{99ED8FC9-18B8-419A-A778-C91562FA6F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8" name="大かっこ 3797">
          <a:extLst>
            <a:ext uri="{FF2B5EF4-FFF2-40B4-BE49-F238E27FC236}">
              <a16:creationId xmlns:a16="http://schemas.microsoft.com/office/drawing/2014/main" id="{3E8D5267-1F4E-4FE7-91EB-FA886589A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9" name="大かっこ 3798">
          <a:extLst>
            <a:ext uri="{FF2B5EF4-FFF2-40B4-BE49-F238E27FC236}">
              <a16:creationId xmlns:a16="http://schemas.microsoft.com/office/drawing/2014/main" id="{79C7B010-7D47-4515-B0E4-A0D0A53CA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0" name="大かっこ 3799">
          <a:extLst>
            <a:ext uri="{FF2B5EF4-FFF2-40B4-BE49-F238E27FC236}">
              <a16:creationId xmlns:a16="http://schemas.microsoft.com/office/drawing/2014/main" id="{A5505FDF-75B2-4EBC-91CA-1F022621FE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1" name="大かっこ 3800">
          <a:extLst>
            <a:ext uri="{FF2B5EF4-FFF2-40B4-BE49-F238E27FC236}">
              <a16:creationId xmlns:a16="http://schemas.microsoft.com/office/drawing/2014/main" id="{DDE926C8-6A79-471C-ABCE-EC08B5C3662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2" name="大かっこ 3801">
          <a:extLst>
            <a:ext uri="{FF2B5EF4-FFF2-40B4-BE49-F238E27FC236}">
              <a16:creationId xmlns:a16="http://schemas.microsoft.com/office/drawing/2014/main" id="{0E96BDEB-75AE-45A2-B75D-33FF804FA0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3" name="大かっこ 3802">
          <a:extLst>
            <a:ext uri="{FF2B5EF4-FFF2-40B4-BE49-F238E27FC236}">
              <a16:creationId xmlns:a16="http://schemas.microsoft.com/office/drawing/2014/main" id="{E56CEE76-E721-4C1A-B8AC-FC7484A08B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4" name="大かっこ 3803">
          <a:extLst>
            <a:ext uri="{FF2B5EF4-FFF2-40B4-BE49-F238E27FC236}">
              <a16:creationId xmlns:a16="http://schemas.microsoft.com/office/drawing/2014/main" id="{EA10D248-7076-4BAB-A6F6-4249671FBF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5" name="大かっこ 3804">
          <a:extLst>
            <a:ext uri="{FF2B5EF4-FFF2-40B4-BE49-F238E27FC236}">
              <a16:creationId xmlns:a16="http://schemas.microsoft.com/office/drawing/2014/main" id="{7F21B600-FB1F-4476-8DD1-4A291F3ED7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6" name="大かっこ 3805">
          <a:extLst>
            <a:ext uri="{FF2B5EF4-FFF2-40B4-BE49-F238E27FC236}">
              <a16:creationId xmlns:a16="http://schemas.microsoft.com/office/drawing/2014/main" id="{1D556BBC-1AC8-47FB-BDDD-8DE15609F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7" name="大かっこ 3806">
          <a:extLst>
            <a:ext uri="{FF2B5EF4-FFF2-40B4-BE49-F238E27FC236}">
              <a16:creationId xmlns:a16="http://schemas.microsoft.com/office/drawing/2014/main" id="{6CDC1CA3-CFAD-4B59-9DD9-1B1C76B348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8" name="大かっこ 3807">
          <a:extLst>
            <a:ext uri="{FF2B5EF4-FFF2-40B4-BE49-F238E27FC236}">
              <a16:creationId xmlns:a16="http://schemas.microsoft.com/office/drawing/2014/main" id="{C2FFE7F3-60F5-45F8-BBB6-6EBC7A2B44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9" name="大かっこ 3808">
          <a:extLst>
            <a:ext uri="{FF2B5EF4-FFF2-40B4-BE49-F238E27FC236}">
              <a16:creationId xmlns:a16="http://schemas.microsoft.com/office/drawing/2014/main" id="{0EFA075F-B4C7-4F8F-9939-F22F10D8FD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0" name="大かっこ 3809">
          <a:extLst>
            <a:ext uri="{FF2B5EF4-FFF2-40B4-BE49-F238E27FC236}">
              <a16:creationId xmlns:a16="http://schemas.microsoft.com/office/drawing/2014/main" id="{908270F7-0F26-4A35-AABC-D735FA76C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1" name="大かっこ 3810">
          <a:extLst>
            <a:ext uri="{FF2B5EF4-FFF2-40B4-BE49-F238E27FC236}">
              <a16:creationId xmlns:a16="http://schemas.microsoft.com/office/drawing/2014/main" id="{F6E2A1D7-C1B2-4132-9D63-B3F126A518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2" name="大かっこ 3811">
          <a:extLst>
            <a:ext uri="{FF2B5EF4-FFF2-40B4-BE49-F238E27FC236}">
              <a16:creationId xmlns:a16="http://schemas.microsoft.com/office/drawing/2014/main" id="{C97FE381-07CB-4973-9D90-E6D3947ED0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3" name="大かっこ 3812">
          <a:extLst>
            <a:ext uri="{FF2B5EF4-FFF2-40B4-BE49-F238E27FC236}">
              <a16:creationId xmlns:a16="http://schemas.microsoft.com/office/drawing/2014/main" id="{A2C0DD5D-934D-4479-91F3-AD0BBA2E26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4" name="大かっこ 3813">
          <a:extLst>
            <a:ext uri="{FF2B5EF4-FFF2-40B4-BE49-F238E27FC236}">
              <a16:creationId xmlns:a16="http://schemas.microsoft.com/office/drawing/2014/main" id="{5813B9B7-9ACA-472E-ADDF-621BF1B314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5" name="大かっこ 3814">
          <a:extLst>
            <a:ext uri="{FF2B5EF4-FFF2-40B4-BE49-F238E27FC236}">
              <a16:creationId xmlns:a16="http://schemas.microsoft.com/office/drawing/2014/main" id="{9F3B14AF-9456-46C2-927E-5BB5DC1894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6" name="大かっこ 3815">
          <a:extLst>
            <a:ext uri="{FF2B5EF4-FFF2-40B4-BE49-F238E27FC236}">
              <a16:creationId xmlns:a16="http://schemas.microsoft.com/office/drawing/2014/main" id="{F69A5251-6573-4453-AEF2-02B9E6851A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7" name="大かっこ 3816">
          <a:extLst>
            <a:ext uri="{FF2B5EF4-FFF2-40B4-BE49-F238E27FC236}">
              <a16:creationId xmlns:a16="http://schemas.microsoft.com/office/drawing/2014/main" id="{8C7E0CB8-E333-4573-93D4-97D9769BE6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18" name="大かっこ 3817">
          <a:extLst>
            <a:ext uri="{FF2B5EF4-FFF2-40B4-BE49-F238E27FC236}">
              <a16:creationId xmlns:a16="http://schemas.microsoft.com/office/drawing/2014/main" id="{CE53381B-0E23-4D41-A2B3-7E3873EFC7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9" name="大かっこ 3818">
          <a:extLst>
            <a:ext uri="{FF2B5EF4-FFF2-40B4-BE49-F238E27FC236}">
              <a16:creationId xmlns:a16="http://schemas.microsoft.com/office/drawing/2014/main" id="{E89313F0-0E39-40F3-91BF-77EC6485EA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0" name="大かっこ 3819">
          <a:extLst>
            <a:ext uri="{FF2B5EF4-FFF2-40B4-BE49-F238E27FC236}">
              <a16:creationId xmlns:a16="http://schemas.microsoft.com/office/drawing/2014/main" id="{98B43F7F-F7B7-4386-94E2-224DDFCF66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1" name="大かっこ 3820">
          <a:extLst>
            <a:ext uri="{FF2B5EF4-FFF2-40B4-BE49-F238E27FC236}">
              <a16:creationId xmlns:a16="http://schemas.microsoft.com/office/drawing/2014/main" id="{1C1CBBF6-1858-412B-8C7D-8A9AED50B1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2" name="大かっこ 3821">
          <a:extLst>
            <a:ext uri="{FF2B5EF4-FFF2-40B4-BE49-F238E27FC236}">
              <a16:creationId xmlns:a16="http://schemas.microsoft.com/office/drawing/2014/main" id="{08FF732C-DF34-445C-8D9D-03D805CEB3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3" name="大かっこ 3822">
          <a:extLst>
            <a:ext uri="{FF2B5EF4-FFF2-40B4-BE49-F238E27FC236}">
              <a16:creationId xmlns:a16="http://schemas.microsoft.com/office/drawing/2014/main" id="{0E118966-CE3F-4431-B9BE-347B3C25695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4" name="大かっこ 3823">
          <a:extLst>
            <a:ext uri="{FF2B5EF4-FFF2-40B4-BE49-F238E27FC236}">
              <a16:creationId xmlns:a16="http://schemas.microsoft.com/office/drawing/2014/main" id="{A7C1FD24-DADF-4B17-B3D1-BBCA5F2EDB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5" name="大かっこ 3824">
          <a:extLst>
            <a:ext uri="{FF2B5EF4-FFF2-40B4-BE49-F238E27FC236}">
              <a16:creationId xmlns:a16="http://schemas.microsoft.com/office/drawing/2014/main" id="{32BBAC3D-A3E4-424C-B9D4-FA82FB3665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6" name="大かっこ 3825">
          <a:extLst>
            <a:ext uri="{FF2B5EF4-FFF2-40B4-BE49-F238E27FC236}">
              <a16:creationId xmlns:a16="http://schemas.microsoft.com/office/drawing/2014/main" id="{1897A60F-1A6A-4780-B3C7-C765126CD9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7" name="大かっこ 3826">
          <a:extLst>
            <a:ext uri="{FF2B5EF4-FFF2-40B4-BE49-F238E27FC236}">
              <a16:creationId xmlns:a16="http://schemas.microsoft.com/office/drawing/2014/main" id="{B776CBC4-535E-44A1-BB46-B1E43F4C2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8" name="大かっこ 3827">
          <a:extLst>
            <a:ext uri="{FF2B5EF4-FFF2-40B4-BE49-F238E27FC236}">
              <a16:creationId xmlns:a16="http://schemas.microsoft.com/office/drawing/2014/main" id="{CBB17DB6-584A-499F-8041-05C1E49651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9" name="大かっこ 3828">
          <a:extLst>
            <a:ext uri="{FF2B5EF4-FFF2-40B4-BE49-F238E27FC236}">
              <a16:creationId xmlns:a16="http://schemas.microsoft.com/office/drawing/2014/main" id="{F87F153C-8576-41F2-B228-8CB3AFA40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0" name="大かっこ 3829">
          <a:extLst>
            <a:ext uri="{FF2B5EF4-FFF2-40B4-BE49-F238E27FC236}">
              <a16:creationId xmlns:a16="http://schemas.microsoft.com/office/drawing/2014/main" id="{A39CE1E7-F82D-476C-8913-B88E601E0A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1" name="大かっこ 3830">
          <a:extLst>
            <a:ext uri="{FF2B5EF4-FFF2-40B4-BE49-F238E27FC236}">
              <a16:creationId xmlns:a16="http://schemas.microsoft.com/office/drawing/2014/main" id="{3ECE070E-FD5E-48E4-9588-9F9B1C68EF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2" name="大かっこ 3831">
          <a:extLst>
            <a:ext uri="{FF2B5EF4-FFF2-40B4-BE49-F238E27FC236}">
              <a16:creationId xmlns:a16="http://schemas.microsoft.com/office/drawing/2014/main" id="{E6BA12E6-2A31-4901-A922-9920C1E58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3" name="大かっこ 3832">
          <a:extLst>
            <a:ext uri="{FF2B5EF4-FFF2-40B4-BE49-F238E27FC236}">
              <a16:creationId xmlns:a16="http://schemas.microsoft.com/office/drawing/2014/main" id="{CD645476-EFB2-423C-A2E3-A709A74F6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4" name="大かっこ 3833">
          <a:extLst>
            <a:ext uri="{FF2B5EF4-FFF2-40B4-BE49-F238E27FC236}">
              <a16:creationId xmlns:a16="http://schemas.microsoft.com/office/drawing/2014/main" id="{821ADC09-CD3E-4930-B9F1-99854B1DC9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5" name="大かっこ 3834">
          <a:extLst>
            <a:ext uri="{FF2B5EF4-FFF2-40B4-BE49-F238E27FC236}">
              <a16:creationId xmlns:a16="http://schemas.microsoft.com/office/drawing/2014/main" id="{E9681811-EFE3-4ECB-9964-21150A097E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6" name="大かっこ 3835">
          <a:extLst>
            <a:ext uri="{FF2B5EF4-FFF2-40B4-BE49-F238E27FC236}">
              <a16:creationId xmlns:a16="http://schemas.microsoft.com/office/drawing/2014/main" id="{F8B1E107-D20B-4D1C-85F6-BA8BFD7E1E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7" name="大かっこ 3836">
          <a:extLst>
            <a:ext uri="{FF2B5EF4-FFF2-40B4-BE49-F238E27FC236}">
              <a16:creationId xmlns:a16="http://schemas.microsoft.com/office/drawing/2014/main" id="{BEEC829B-FC39-4D56-A1D4-7173C95E0F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8" name="大かっこ 3837">
          <a:extLst>
            <a:ext uri="{FF2B5EF4-FFF2-40B4-BE49-F238E27FC236}">
              <a16:creationId xmlns:a16="http://schemas.microsoft.com/office/drawing/2014/main" id="{22D6F01F-582A-437D-B425-0FF98557E5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9" name="大かっこ 3838">
          <a:extLst>
            <a:ext uri="{FF2B5EF4-FFF2-40B4-BE49-F238E27FC236}">
              <a16:creationId xmlns:a16="http://schemas.microsoft.com/office/drawing/2014/main" id="{6B12C031-1DB2-438D-A10C-7087872F6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0" name="大かっこ 3839">
          <a:extLst>
            <a:ext uri="{FF2B5EF4-FFF2-40B4-BE49-F238E27FC236}">
              <a16:creationId xmlns:a16="http://schemas.microsoft.com/office/drawing/2014/main" id="{C851E6BA-76BA-4B68-9ED5-36C2B7DF7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1" name="大かっこ 3840">
          <a:extLst>
            <a:ext uri="{FF2B5EF4-FFF2-40B4-BE49-F238E27FC236}">
              <a16:creationId xmlns:a16="http://schemas.microsoft.com/office/drawing/2014/main" id="{7BB2C274-7BDF-457C-9726-054D46CED3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2" name="大かっこ 3841">
          <a:extLst>
            <a:ext uri="{FF2B5EF4-FFF2-40B4-BE49-F238E27FC236}">
              <a16:creationId xmlns:a16="http://schemas.microsoft.com/office/drawing/2014/main" id="{6BD707B3-DB96-4EA3-914D-3D93BE6EE9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3" name="大かっこ 3842">
          <a:extLst>
            <a:ext uri="{FF2B5EF4-FFF2-40B4-BE49-F238E27FC236}">
              <a16:creationId xmlns:a16="http://schemas.microsoft.com/office/drawing/2014/main" id="{E33C9FCE-7DA5-48B3-A5DD-9B203B6371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4" name="大かっこ 3843">
          <a:extLst>
            <a:ext uri="{FF2B5EF4-FFF2-40B4-BE49-F238E27FC236}">
              <a16:creationId xmlns:a16="http://schemas.microsoft.com/office/drawing/2014/main" id="{218F722F-6528-4851-BBD4-AB95AC7093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5" name="大かっこ 3844">
          <a:extLst>
            <a:ext uri="{FF2B5EF4-FFF2-40B4-BE49-F238E27FC236}">
              <a16:creationId xmlns:a16="http://schemas.microsoft.com/office/drawing/2014/main" id="{4A58A9D9-93BF-4C27-85A0-1158E46F5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6" name="大かっこ 3845">
          <a:extLst>
            <a:ext uri="{FF2B5EF4-FFF2-40B4-BE49-F238E27FC236}">
              <a16:creationId xmlns:a16="http://schemas.microsoft.com/office/drawing/2014/main" id="{9782D166-607E-4CD0-ACAA-512A4EF814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7" name="大かっこ 3846">
          <a:extLst>
            <a:ext uri="{FF2B5EF4-FFF2-40B4-BE49-F238E27FC236}">
              <a16:creationId xmlns:a16="http://schemas.microsoft.com/office/drawing/2014/main" id="{EF239B48-42C1-4F80-A3F8-F62765944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8" name="大かっこ 3847">
          <a:extLst>
            <a:ext uri="{FF2B5EF4-FFF2-40B4-BE49-F238E27FC236}">
              <a16:creationId xmlns:a16="http://schemas.microsoft.com/office/drawing/2014/main" id="{2D2CBA92-3A00-49C2-810E-EA365E5156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9" name="大かっこ 3848">
          <a:extLst>
            <a:ext uri="{FF2B5EF4-FFF2-40B4-BE49-F238E27FC236}">
              <a16:creationId xmlns:a16="http://schemas.microsoft.com/office/drawing/2014/main" id="{5F8D788C-9B63-4BF7-8650-BED7B288E7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0" name="大かっこ 3849">
          <a:extLst>
            <a:ext uri="{FF2B5EF4-FFF2-40B4-BE49-F238E27FC236}">
              <a16:creationId xmlns:a16="http://schemas.microsoft.com/office/drawing/2014/main" id="{95555CEF-96B2-4E9E-BA73-239989541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1" name="大かっこ 3850">
          <a:extLst>
            <a:ext uri="{FF2B5EF4-FFF2-40B4-BE49-F238E27FC236}">
              <a16:creationId xmlns:a16="http://schemas.microsoft.com/office/drawing/2014/main" id="{EEFDCE37-1101-42AA-9EF1-C697FC85E8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2" name="大かっこ 3851">
          <a:extLst>
            <a:ext uri="{FF2B5EF4-FFF2-40B4-BE49-F238E27FC236}">
              <a16:creationId xmlns:a16="http://schemas.microsoft.com/office/drawing/2014/main" id="{ADC9F4F1-F1B1-412D-B1AB-4F061E19C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3" name="大かっこ 3852">
          <a:extLst>
            <a:ext uri="{FF2B5EF4-FFF2-40B4-BE49-F238E27FC236}">
              <a16:creationId xmlns:a16="http://schemas.microsoft.com/office/drawing/2014/main" id="{0AFDEF11-D1DD-46EE-830F-114B4BCA07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4" name="大かっこ 3853">
          <a:extLst>
            <a:ext uri="{FF2B5EF4-FFF2-40B4-BE49-F238E27FC236}">
              <a16:creationId xmlns:a16="http://schemas.microsoft.com/office/drawing/2014/main" id="{6BE0AB37-5B4D-47D1-9372-5439060D9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5" name="大かっこ 3854">
          <a:extLst>
            <a:ext uri="{FF2B5EF4-FFF2-40B4-BE49-F238E27FC236}">
              <a16:creationId xmlns:a16="http://schemas.microsoft.com/office/drawing/2014/main" id="{61287157-4B41-40E9-99CE-15D05A14D3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6" name="大かっこ 3855">
          <a:extLst>
            <a:ext uri="{FF2B5EF4-FFF2-40B4-BE49-F238E27FC236}">
              <a16:creationId xmlns:a16="http://schemas.microsoft.com/office/drawing/2014/main" id="{D9EC9475-6F6E-4B95-9191-3A5181B372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7" name="大かっこ 3856">
          <a:extLst>
            <a:ext uri="{FF2B5EF4-FFF2-40B4-BE49-F238E27FC236}">
              <a16:creationId xmlns:a16="http://schemas.microsoft.com/office/drawing/2014/main" id="{3B171C17-7430-40EA-80EF-678379775A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8" name="大かっこ 3857">
          <a:extLst>
            <a:ext uri="{FF2B5EF4-FFF2-40B4-BE49-F238E27FC236}">
              <a16:creationId xmlns:a16="http://schemas.microsoft.com/office/drawing/2014/main" id="{957B3AFF-4C17-47AD-8953-EF6398B557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9" name="大かっこ 3858">
          <a:extLst>
            <a:ext uri="{FF2B5EF4-FFF2-40B4-BE49-F238E27FC236}">
              <a16:creationId xmlns:a16="http://schemas.microsoft.com/office/drawing/2014/main" id="{6AA6BB76-C00F-4F9E-B516-CC31AE0189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0" name="大かっこ 3859">
          <a:extLst>
            <a:ext uri="{FF2B5EF4-FFF2-40B4-BE49-F238E27FC236}">
              <a16:creationId xmlns:a16="http://schemas.microsoft.com/office/drawing/2014/main" id="{FC589738-4B2B-43B5-AF99-F2CDF9F4FA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1" name="大かっこ 3860">
          <a:extLst>
            <a:ext uri="{FF2B5EF4-FFF2-40B4-BE49-F238E27FC236}">
              <a16:creationId xmlns:a16="http://schemas.microsoft.com/office/drawing/2014/main" id="{B2208C00-54E4-4208-B6D9-901A09582F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2" name="大かっこ 3861">
          <a:extLst>
            <a:ext uri="{FF2B5EF4-FFF2-40B4-BE49-F238E27FC236}">
              <a16:creationId xmlns:a16="http://schemas.microsoft.com/office/drawing/2014/main" id="{9B6254FC-3B9C-40C5-8C32-BCEC1FD323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3" name="大かっこ 3862">
          <a:extLst>
            <a:ext uri="{FF2B5EF4-FFF2-40B4-BE49-F238E27FC236}">
              <a16:creationId xmlns:a16="http://schemas.microsoft.com/office/drawing/2014/main" id="{F57BEC0B-EA73-4E46-8553-3442472DB7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4" name="大かっこ 3863">
          <a:extLst>
            <a:ext uri="{FF2B5EF4-FFF2-40B4-BE49-F238E27FC236}">
              <a16:creationId xmlns:a16="http://schemas.microsoft.com/office/drawing/2014/main" id="{7C474EB7-0CB5-4668-BD38-8779D1E31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65" name="大かっこ 3864">
          <a:extLst>
            <a:ext uri="{FF2B5EF4-FFF2-40B4-BE49-F238E27FC236}">
              <a16:creationId xmlns:a16="http://schemas.microsoft.com/office/drawing/2014/main" id="{2DD02A93-5D58-4CE6-97A7-7ABA482F22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6" name="大かっこ 3865">
          <a:extLst>
            <a:ext uri="{FF2B5EF4-FFF2-40B4-BE49-F238E27FC236}">
              <a16:creationId xmlns:a16="http://schemas.microsoft.com/office/drawing/2014/main" id="{26F7F03D-3A88-4F19-90C3-01C68C67DF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7" name="大かっこ 3866">
          <a:extLst>
            <a:ext uri="{FF2B5EF4-FFF2-40B4-BE49-F238E27FC236}">
              <a16:creationId xmlns:a16="http://schemas.microsoft.com/office/drawing/2014/main" id="{CE6CA052-1E2E-401C-A157-F3BA41236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8" name="大かっこ 3867">
          <a:extLst>
            <a:ext uri="{FF2B5EF4-FFF2-40B4-BE49-F238E27FC236}">
              <a16:creationId xmlns:a16="http://schemas.microsoft.com/office/drawing/2014/main" id="{DB8CC5AF-409D-42B0-B1C6-32F933B2B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9" name="大かっこ 3868">
          <a:extLst>
            <a:ext uri="{FF2B5EF4-FFF2-40B4-BE49-F238E27FC236}">
              <a16:creationId xmlns:a16="http://schemas.microsoft.com/office/drawing/2014/main" id="{8EDF8E72-AB3A-4829-A790-0EBE82612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0" name="大かっこ 3869">
          <a:extLst>
            <a:ext uri="{FF2B5EF4-FFF2-40B4-BE49-F238E27FC236}">
              <a16:creationId xmlns:a16="http://schemas.microsoft.com/office/drawing/2014/main" id="{988DF9E0-B6A8-4857-BEA2-3D9598FA0E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1" name="大かっこ 3870">
          <a:extLst>
            <a:ext uri="{FF2B5EF4-FFF2-40B4-BE49-F238E27FC236}">
              <a16:creationId xmlns:a16="http://schemas.microsoft.com/office/drawing/2014/main" id="{4253DDB6-F1AF-4941-9BB1-E312ABD91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2" name="大かっこ 3871">
          <a:extLst>
            <a:ext uri="{FF2B5EF4-FFF2-40B4-BE49-F238E27FC236}">
              <a16:creationId xmlns:a16="http://schemas.microsoft.com/office/drawing/2014/main" id="{60E2471D-4B50-445C-A0D0-E8A9F8E6D1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3" name="大かっこ 3872">
          <a:extLst>
            <a:ext uri="{FF2B5EF4-FFF2-40B4-BE49-F238E27FC236}">
              <a16:creationId xmlns:a16="http://schemas.microsoft.com/office/drawing/2014/main" id="{87688A6A-9407-4FCE-809C-C8880C3F6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4" name="大かっこ 3873">
          <a:extLst>
            <a:ext uri="{FF2B5EF4-FFF2-40B4-BE49-F238E27FC236}">
              <a16:creationId xmlns:a16="http://schemas.microsoft.com/office/drawing/2014/main" id="{2D7650BA-314E-4EED-9785-298F4AF52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5" name="大かっこ 3874">
          <a:extLst>
            <a:ext uri="{FF2B5EF4-FFF2-40B4-BE49-F238E27FC236}">
              <a16:creationId xmlns:a16="http://schemas.microsoft.com/office/drawing/2014/main" id="{CD8AE8CE-4EA2-4FAD-896F-EC82D39657F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6" name="大かっこ 3875">
          <a:extLst>
            <a:ext uri="{FF2B5EF4-FFF2-40B4-BE49-F238E27FC236}">
              <a16:creationId xmlns:a16="http://schemas.microsoft.com/office/drawing/2014/main" id="{CA2C8752-BAE2-47E6-BFC4-07036AAC0E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7" name="大かっこ 3876">
          <a:extLst>
            <a:ext uri="{FF2B5EF4-FFF2-40B4-BE49-F238E27FC236}">
              <a16:creationId xmlns:a16="http://schemas.microsoft.com/office/drawing/2014/main" id="{35A9CE3E-7FB2-4A3C-BC56-39CCCA43A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8" name="大かっこ 3877">
          <a:extLst>
            <a:ext uri="{FF2B5EF4-FFF2-40B4-BE49-F238E27FC236}">
              <a16:creationId xmlns:a16="http://schemas.microsoft.com/office/drawing/2014/main" id="{3C24B97A-E6A7-4C0F-BB3C-57805604D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9" name="大かっこ 3878">
          <a:extLst>
            <a:ext uri="{FF2B5EF4-FFF2-40B4-BE49-F238E27FC236}">
              <a16:creationId xmlns:a16="http://schemas.microsoft.com/office/drawing/2014/main" id="{1E2BDD9B-430D-4626-B503-F84790C990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0" name="大かっこ 3879">
          <a:extLst>
            <a:ext uri="{FF2B5EF4-FFF2-40B4-BE49-F238E27FC236}">
              <a16:creationId xmlns:a16="http://schemas.microsoft.com/office/drawing/2014/main" id="{FFFE6617-C332-43A2-965A-68AA27E32D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1" name="大かっこ 3880">
          <a:extLst>
            <a:ext uri="{FF2B5EF4-FFF2-40B4-BE49-F238E27FC236}">
              <a16:creationId xmlns:a16="http://schemas.microsoft.com/office/drawing/2014/main" id="{00EE715A-898D-4E43-A7B1-3F03564C99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2" name="大かっこ 3881">
          <a:extLst>
            <a:ext uri="{FF2B5EF4-FFF2-40B4-BE49-F238E27FC236}">
              <a16:creationId xmlns:a16="http://schemas.microsoft.com/office/drawing/2014/main" id="{834DBE7A-BB3B-4920-B468-4AB55832EF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3" name="大かっこ 3882">
          <a:extLst>
            <a:ext uri="{FF2B5EF4-FFF2-40B4-BE49-F238E27FC236}">
              <a16:creationId xmlns:a16="http://schemas.microsoft.com/office/drawing/2014/main" id="{9FF0F664-FB5A-4897-9351-90438FD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4" name="大かっこ 3883">
          <a:extLst>
            <a:ext uri="{FF2B5EF4-FFF2-40B4-BE49-F238E27FC236}">
              <a16:creationId xmlns:a16="http://schemas.microsoft.com/office/drawing/2014/main" id="{3C7729AF-709B-4245-85CF-83DB891B52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5" name="大かっこ 3884">
          <a:extLst>
            <a:ext uri="{FF2B5EF4-FFF2-40B4-BE49-F238E27FC236}">
              <a16:creationId xmlns:a16="http://schemas.microsoft.com/office/drawing/2014/main" id="{5F2D11BB-648E-47A3-AC83-E0FA2D3A2C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6" name="大かっこ 3885">
          <a:extLst>
            <a:ext uri="{FF2B5EF4-FFF2-40B4-BE49-F238E27FC236}">
              <a16:creationId xmlns:a16="http://schemas.microsoft.com/office/drawing/2014/main" id="{FC90B58C-ED75-4186-B685-03E4824BAF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7" name="大かっこ 3886">
          <a:extLst>
            <a:ext uri="{FF2B5EF4-FFF2-40B4-BE49-F238E27FC236}">
              <a16:creationId xmlns:a16="http://schemas.microsoft.com/office/drawing/2014/main" id="{FB33F5C5-31ED-40FD-94A3-168679A33E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8" name="大かっこ 3887">
          <a:extLst>
            <a:ext uri="{FF2B5EF4-FFF2-40B4-BE49-F238E27FC236}">
              <a16:creationId xmlns:a16="http://schemas.microsoft.com/office/drawing/2014/main" id="{634FC569-D5BB-4372-B4EB-1F78854FE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9" name="大かっこ 3888">
          <a:extLst>
            <a:ext uri="{FF2B5EF4-FFF2-40B4-BE49-F238E27FC236}">
              <a16:creationId xmlns:a16="http://schemas.microsoft.com/office/drawing/2014/main" id="{4E3CF2DB-990B-49A3-99B8-8B3AA3BE24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0" name="大かっこ 3889">
          <a:extLst>
            <a:ext uri="{FF2B5EF4-FFF2-40B4-BE49-F238E27FC236}">
              <a16:creationId xmlns:a16="http://schemas.microsoft.com/office/drawing/2014/main" id="{155C5352-A6D3-4517-8516-D6985C4439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1" name="大かっこ 3890">
          <a:extLst>
            <a:ext uri="{FF2B5EF4-FFF2-40B4-BE49-F238E27FC236}">
              <a16:creationId xmlns:a16="http://schemas.microsoft.com/office/drawing/2014/main" id="{B2F689A0-69DD-4DB6-BEA0-20D09A876C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2" name="大かっこ 3891">
          <a:extLst>
            <a:ext uri="{FF2B5EF4-FFF2-40B4-BE49-F238E27FC236}">
              <a16:creationId xmlns:a16="http://schemas.microsoft.com/office/drawing/2014/main" id="{3F795893-7871-430E-97D9-1B1E759252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3" name="大かっこ 3892">
          <a:extLst>
            <a:ext uri="{FF2B5EF4-FFF2-40B4-BE49-F238E27FC236}">
              <a16:creationId xmlns:a16="http://schemas.microsoft.com/office/drawing/2014/main" id="{8E5F663D-4FB4-495E-8886-DA450B8CBE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4" name="大かっこ 3893">
          <a:extLst>
            <a:ext uri="{FF2B5EF4-FFF2-40B4-BE49-F238E27FC236}">
              <a16:creationId xmlns:a16="http://schemas.microsoft.com/office/drawing/2014/main" id="{A4B41E0E-E230-4FBA-B138-759C22B72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5" name="大かっこ 3894">
          <a:extLst>
            <a:ext uri="{FF2B5EF4-FFF2-40B4-BE49-F238E27FC236}">
              <a16:creationId xmlns:a16="http://schemas.microsoft.com/office/drawing/2014/main" id="{DD681D31-44CF-4D5F-9B19-1BF6F635B9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6" name="大かっこ 3895">
          <a:extLst>
            <a:ext uri="{FF2B5EF4-FFF2-40B4-BE49-F238E27FC236}">
              <a16:creationId xmlns:a16="http://schemas.microsoft.com/office/drawing/2014/main" id="{9F269C83-F8DE-4EF9-8D21-F23281FA5C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7" name="大かっこ 3896">
          <a:extLst>
            <a:ext uri="{FF2B5EF4-FFF2-40B4-BE49-F238E27FC236}">
              <a16:creationId xmlns:a16="http://schemas.microsoft.com/office/drawing/2014/main" id="{74514D3E-20EB-49D3-AAE2-3A4B64B5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8" name="大かっこ 3897">
          <a:extLst>
            <a:ext uri="{FF2B5EF4-FFF2-40B4-BE49-F238E27FC236}">
              <a16:creationId xmlns:a16="http://schemas.microsoft.com/office/drawing/2014/main" id="{B084C923-4465-4B90-AB29-ACD3254CA0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9" name="大かっこ 3898">
          <a:extLst>
            <a:ext uri="{FF2B5EF4-FFF2-40B4-BE49-F238E27FC236}">
              <a16:creationId xmlns:a16="http://schemas.microsoft.com/office/drawing/2014/main" id="{317ECBBC-0453-4630-9E1C-E7EBCF5D35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0" name="大かっこ 3899">
          <a:extLst>
            <a:ext uri="{FF2B5EF4-FFF2-40B4-BE49-F238E27FC236}">
              <a16:creationId xmlns:a16="http://schemas.microsoft.com/office/drawing/2014/main" id="{E5F30851-8D4C-4E42-BFF1-F35A124930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1" name="大かっこ 3900">
          <a:extLst>
            <a:ext uri="{FF2B5EF4-FFF2-40B4-BE49-F238E27FC236}">
              <a16:creationId xmlns:a16="http://schemas.microsoft.com/office/drawing/2014/main" id="{0CD5DD0C-0731-4313-B97C-3635CDEBCE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2" name="大かっこ 3901">
          <a:extLst>
            <a:ext uri="{FF2B5EF4-FFF2-40B4-BE49-F238E27FC236}">
              <a16:creationId xmlns:a16="http://schemas.microsoft.com/office/drawing/2014/main" id="{03CDD745-AC8C-408A-BFBD-C6A1D96E42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3" name="大かっこ 3902">
          <a:extLst>
            <a:ext uri="{FF2B5EF4-FFF2-40B4-BE49-F238E27FC236}">
              <a16:creationId xmlns:a16="http://schemas.microsoft.com/office/drawing/2014/main" id="{34B66614-768E-4287-9790-9B3270029B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4" name="大かっこ 3903">
          <a:extLst>
            <a:ext uri="{FF2B5EF4-FFF2-40B4-BE49-F238E27FC236}">
              <a16:creationId xmlns:a16="http://schemas.microsoft.com/office/drawing/2014/main" id="{0034C32A-E52D-4A4A-8CBC-588CA84402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5" name="大かっこ 3904">
          <a:extLst>
            <a:ext uri="{FF2B5EF4-FFF2-40B4-BE49-F238E27FC236}">
              <a16:creationId xmlns:a16="http://schemas.microsoft.com/office/drawing/2014/main" id="{BFD441E5-81B2-440D-9FF1-54E0C20F7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6" name="大かっこ 3905">
          <a:extLst>
            <a:ext uri="{FF2B5EF4-FFF2-40B4-BE49-F238E27FC236}">
              <a16:creationId xmlns:a16="http://schemas.microsoft.com/office/drawing/2014/main" id="{894D398A-E32B-4D05-93FC-D23F8B09DF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7" name="大かっこ 3906">
          <a:extLst>
            <a:ext uri="{FF2B5EF4-FFF2-40B4-BE49-F238E27FC236}">
              <a16:creationId xmlns:a16="http://schemas.microsoft.com/office/drawing/2014/main" id="{2B52882D-D180-4AAB-B986-EDB9DAA76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8" name="大かっこ 3907">
          <a:extLst>
            <a:ext uri="{FF2B5EF4-FFF2-40B4-BE49-F238E27FC236}">
              <a16:creationId xmlns:a16="http://schemas.microsoft.com/office/drawing/2014/main" id="{100943DD-2042-4D5C-8D6A-EAA43D967C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9" name="大かっこ 3908">
          <a:extLst>
            <a:ext uri="{FF2B5EF4-FFF2-40B4-BE49-F238E27FC236}">
              <a16:creationId xmlns:a16="http://schemas.microsoft.com/office/drawing/2014/main" id="{1BFA8813-96B0-4274-8837-A23A63693A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0" name="大かっこ 3909">
          <a:extLst>
            <a:ext uri="{FF2B5EF4-FFF2-40B4-BE49-F238E27FC236}">
              <a16:creationId xmlns:a16="http://schemas.microsoft.com/office/drawing/2014/main" id="{D40E54D9-0403-4951-849E-51FD4FBE43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1" name="大かっこ 3910">
          <a:extLst>
            <a:ext uri="{FF2B5EF4-FFF2-40B4-BE49-F238E27FC236}">
              <a16:creationId xmlns:a16="http://schemas.microsoft.com/office/drawing/2014/main" id="{52BD8458-FBBA-4102-B0AF-EF2589389C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2" name="大かっこ 3911">
          <a:extLst>
            <a:ext uri="{FF2B5EF4-FFF2-40B4-BE49-F238E27FC236}">
              <a16:creationId xmlns:a16="http://schemas.microsoft.com/office/drawing/2014/main" id="{FBD305C1-764B-405B-9C66-DBFFB83FCD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3" name="大かっこ 3912">
          <a:extLst>
            <a:ext uri="{FF2B5EF4-FFF2-40B4-BE49-F238E27FC236}">
              <a16:creationId xmlns:a16="http://schemas.microsoft.com/office/drawing/2014/main" id="{71009DBE-C0E2-4701-9B31-87B9E9FD22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4" name="大かっこ 3913">
          <a:extLst>
            <a:ext uri="{FF2B5EF4-FFF2-40B4-BE49-F238E27FC236}">
              <a16:creationId xmlns:a16="http://schemas.microsoft.com/office/drawing/2014/main" id="{1D05D3A5-6E09-468C-A6A2-3118F9B2D8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5" name="大かっこ 3914">
          <a:extLst>
            <a:ext uri="{FF2B5EF4-FFF2-40B4-BE49-F238E27FC236}">
              <a16:creationId xmlns:a16="http://schemas.microsoft.com/office/drawing/2014/main" id="{3CB3EE83-92A8-4A91-B50B-EF429639AE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6" name="大かっこ 3915">
          <a:extLst>
            <a:ext uri="{FF2B5EF4-FFF2-40B4-BE49-F238E27FC236}">
              <a16:creationId xmlns:a16="http://schemas.microsoft.com/office/drawing/2014/main" id="{EA8357D0-7BE5-4CC6-9FC7-FFA5DE8856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7" name="大かっこ 3916">
          <a:extLst>
            <a:ext uri="{FF2B5EF4-FFF2-40B4-BE49-F238E27FC236}">
              <a16:creationId xmlns:a16="http://schemas.microsoft.com/office/drawing/2014/main" id="{7C6162CC-7C40-490D-8A07-18E5BD5B3C5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8" name="大かっこ 3917">
          <a:extLst>
            <a:ext uri="{FF2B5EF4-FFF2-40B4-BE49-F238E27FC236}">
              <a16:creationId xmlns:a16="http://schemas.microsoft.com/office/drawing/2014/main" id="{A67FDD6A-27CB-458B-83D6-7E62C2C4B9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9" name="大かっこ 3918">
          <a:extLst>
            <a:ext uri="{FF2B5EF4-FFF2-40B4-BE49-F238E27FC236}">
              <a16:creationId xmlns:a16="http://schemas.microsoft.com/office/drawing/2014/main" id="{C01F8368-190A-4895-AC5F-481A3121A2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0" name="大かっこ 3919">
          <a:extLst>
            <a:ext uri="{FF2B5EF4-FFF2-40B4-BE49-F238E27FC236}">
              <a16:creationId xmlns:a16="http://schemas.microsoft.com/office/drawing/2014/main" id="{F121C224-141E-42AB-B2E0-AEAB960E1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1" name="大かっこ 3920">
          <a:extLst>
            <a:ext uri="{FF2B5EF4-FFF2-40B4-BE49-F238E27FC236}">
              <a16:creationId xmlns:a16="http://schemas.microsoft.com/office/drawing/2014/main" id="{9D946596-DB84-4DE7-BB88-E7EFF6343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22" name="大かっこ 3921">
          <a:extLst>
            <a:ext uri="{FF2B5EF4-FFF2-40B4-BE49-F238E27FC236}">
              <a16:creationId xmlns:a16="http://schemas.microsoft.com/office/drawing/2014/main" id="{A6993113-1924-44FD-95D7-CF0717A4EFD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3" name="大かっこ 3922">
          <a:extLst>
            <a:ext uri="{FF2B5EF4-FFF2-40B4-BE49-F238E27FC236}">
              <a16:creationId xmlns:a16="http://schemas.microsoft.com/office/drawing/2014/main" id="{853CF091-4EBB-41E0-B7CB-5B32B886D4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4" name="大かっこ 3923">
          <a:extLst>
            <a:ext uri="{FF2B5EF4-FFF2-40B4-BE49-F238E27FC236}">
              <a16:creationId xmlns:a16="http://schemas.microsoft.com/office/drawing/2014/main" id="{E3BBB94C-9A82-462D-A3AE-2B0E880BBF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5" name="大かっこ 3924">
          <a:extLst>
            <a:ext uri="{FF2B5EF4-FFF2-40B4-BE49-F238E27FC236}">
              <a16:creationId xmlns:a16="http://schemas.microsoft.com/office/drawing/2014/main" id="{B77FA0AA-888F-4696-87DB-A258D99D9D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6" name="大かっこ 3925">
          <a:extLst>
            <a:ext uri="{FF2B5EF4-FFF2-40B4-BE49-F238E27FC236}">
              <a16:creationId xmlns:a16="http://schemas.microsoft.com/office/drawing/2014/main" id="{862C72A1-63CE-4DFD-A9D5-9947810438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7" name="大かっこ 3926">
          <a:extLst>
            <a:ext uri="{FF2B5EF4-FFF2-40B4-BE49-F238E27FC236}">
              <a16:creationId xmlns:a16="http://schemas.microsoft.com/office/drawing/2014/main" id="{516B6E09-CC41-4DC7-AA84-63B7FDF35E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8" name="大かっこ 3927">
          <a:extLst>
            <a:ext uri="{FF2B5EF4-FFF2-40B4-BE49-F238E27FC236}">
              <a16:creationId xmlns:a16="http://schemas.microsoft.com/office/drawing/2014/main" id="{274E509C-066E-4F1B-B37C-9EB74F632A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9" name="大かっこ 3928">
          <a:extLst>
            <a:ext uri="{FF2B5EF4-FFF2-40B4-BE49-F238E27FC236}">
              <a16:creationId xmlns:a16="http://schemas.microsoft.com/office/drawing/2014/main" id="{1C272FA9-B21E-4C16-9FCD-73290D2EE1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0" name="大かっこ 3929">
          <a:extLst>
            <a:ext uri="{FF2B5EF4-FFF2-40B4-BE49-F238E27FC236}">
              <a16:creationId xmlns:a16="http://schemas.microsoft.com/office/drawing/2014/main" id="{ED328B35-51FB-446C-8D80-B4592F58C2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1" name="大かっこ 3930">
          <a:extLst>
            <a:ext uri="{FF2B5EF4-FFF2-40B4-BE49-F238E27FC236}">
              <a16:creationId xmlns:a16="http://schemas.microsoft.com/office/drawing/2014/main" id="{E8AF2D70-2288-412D-A88A-3E63B823C2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2" name="大かっこ 3931">
          <a:extLst>
            <a:ext uri="{FF2B5EF4-FFF2-40B4-BE49-F238E27FC236}">
              <a16:creationId xmlns:a16="http://schemas.microsoft.com/office/drawing/2014/main" id="{612C7D2D-6914-471D-ABB4-7E1A47A438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3" name="大かっこ 3932">
          <a:extLst>
            <a:ext uri="{FF2B5EF4-FFF2-40B4-BE49-F238E27FC236}">
              <a16:creationId xmlns:a16="http://schemas.microsoft.com/office/drawing/2014/main" id="{0680B4AC-785C-4B9F-B1B2-26D3722745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4" name="大かっこ 3933">
          <a:extLst>
            <a:ext uri="{FF2B5EF4-FFF2-40B4-BE49-F238E27FC236}">
              <a16:creationId xmlns:a16="http://schemas.microsoft.com/office/drawing/2014/main" id="{EBAECAB9-B1DB-47A5-B01D-4CAF1EBF48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5" name="大かっこ 3934">
          <a:extLst>
            <a:ext uri="{FF2B5EF4-FFF2-40B4-BE49-F238E27FC236}">
              <a16:creationId xmlns:a16="http://schemas.microsoft.com/office/drawing/2014/main" id="{C1C66CAB-79F7-4C40-83FD-E1EBA5737D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6" name="大かっこ 3935">
          <a:extLst>
            <a:ext uri="{FF2B5EF4-FFF2-40B4-BE49-F238E27FC236}">
              <a16:creationId xmlns:a16="http://schemas.microsoft.com/office/drawing/2014/main" id="{1DA0BFD8-F9C1-4AE9-A194-AB415E2A24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7" name="大かっこ 3936">
          <a:extLst>
            <a:ext uri="{FF2B5EF4-FFF2-40B4-BE49-F238E27FC236}">
              <a16:creationId xmlns:a16="http://schemas.microsoft.com/office/drawing/2014/main" id="{1589A827-E685-422E-B576-B17E8991B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8" name="大かっこ 3937">
          <a:extLst>
            <a:ext uri="{FF2B5EF4-FFF2-40B4-BE49-F238E27FC236}">
              <a16:creationId xmlns:a16="http://schemas.microsoft.com/office/drawing/2014/main" id="{9E539843-6BE1-421B-981C-00711A81F9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9" name="大かっこ 3938">
          <a:extLst>
            <a:ext uri="{FF2B5EF4-FFF2-40B4-BE49-F238E27FC236}">
              <a16:creationId xmlns:a16="http://schemas.microsoft.com/office/drawing/2014/main" id="{ACBA2831-89E3-41F2-A886-2A87FACA58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0" name="大かっこ 3939">
          <a:extLst>
            <a:ext uri="{FF2B5EF4-FFF2-40B4-BE49-F238E27FC236}">
              <a16:creationId xmlns:a16="http://schemas.microsoft.com/office/drawing/2014/main" id="{F5D39C71-6925-4E28-A26E-71F8AB9D2D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1" name="大かっこ 3940">
          <a:extLst>
            <a:ext uri="{FF2B5EF4-FFF2-40B4-BE49-F238E27FC236}">
              <a16:creationId xmlns:a16="http://schemas.microsoft.com/office/drawing/2014/main" id="{64ECB5DC-1A5C-4360-ABD1-97AD99A4B3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2" name="大かっこ 3941">
          <a:extLst>
            <a:ext uri="{FF2B5EF4-FFF2-40B4-BE49-F238E27FC236}">
              <a16:creationId xmlns:a16="http://schemas.microsoft.com/office/drawing/2014/main" id="{96287ACB-6B19-4B52-92D3-5466EC252D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3" name="大かっこ 3942">
          <a:extLst>
            <a:ext uri="{FF2B5EF4-FFF2-40B4-BE49-F238E27FC236}">
              <a16:creationId xmlns:a16="http://schemas.microsoft.com/office/drawing/2014/main" id="{2EDD79CE-439B-46AF-895C-299364204F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4" name="大かっこ 3943">
          <a:extLst>
            <a:ext uri="{FF2B5EF4-FFF2-40B4-BE49-F238E27FC236}">
              <a16:creationId xmlns:a16="http://schemas.microsoft.com/office/drawing/2014/main" id="{CFA62EF5-3113-459C-934E-DC3D5E88E8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5" name="大かっこ 3944">
          <a:extLst>
            <a:ext uri="{FF2B5EF4-FFF2-40B4-BE49-F238E27FC236}">
              <a16:creationId xmlns:a16="http://schemas.microsoft.com/office/drawing/2014/main" id="{67D694DC-ECEE-447B-8DB2-431FA25704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6" name="大かっこ 3945">
          <a:extLst>
            <a:ext uri="{FF2B5EF4-FFF2-40B4-BE49-F238E27FC236}">
              <a16:creationId xmlns:a16="http://schemas.microsoft.com/office/drawing/2014/main" id="{4D94C0F1-C251-4842-B23D-FA875A625F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7" name="大かっこ 3946">
          <a:extLst>
            <a:ext uri="{FF2B5EF4-FFF2-40B4-BE49-F238E27FC236}">
              <a16:creationId xmlns:a16="http://schemas.microsoft.com/office/drawing/2014/main" id="{D4566454-4B50-46B0-B9C1-81EEEFC4DE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8" name="大かっこ 3947">
          <a:extLst>
            <a:ext uri="{FF2B5EF4-FFF2-40B4-BE49-F238E27FC236}">
              <a16:creationId xmlns:a16="http://schemas.microsoft.com/office/drawing/2014/main" id="{0F7AE701-C371-4ADD-8002-D974DC97E2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9" name="大かっこ 3948">
          <a:extLst>
            <a:ext uri="{FF2B5EF4-FFF2-40B4-BE49-F238E27FC236}">
              <a16:creationId xmlns:a16="http://schemas.microsoft.com/office/drawing/2014/main" id="{749603EB-18A2-4A7C-8732-031017D8F1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0" name="大かっこ 3949">
          <a:extLst>
            <a:ext uri="{FF2B5EF4-FFF2-40B4-BE49-F238E27FC236}">
              <a16:creationId xmlns:a16="http://schemas.microsoft.com/office/drawing/2014/main" id="{3AAB20B2-9C8B-4893-8ED1-62D08C9E8D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1" name="大かっこ 3950">
          <a:extLst>
            <a:ext uri="{FF2B5EF4-FFF2-40B4-BE49-F238E27FC236}">
              <a16:creationId xmlns:a16="http://schemas.microsoft.com/office/drawing/2014/main" id="{65FB7173-8F6D-4675-B51B-3129080F0F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2" name="大かっこ 3951">
          <a:extLst>
            <a:ext uri="{FF2B5EF4-FFF2-40B4-BE49-F238E27FC236}">
              <a16:creationId xmlns:a16="http://schemas.microsoft.com/office/drawing/2014/main" id="{82E3F763-4B01-4BD9-A9DF-006D25307B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3" name="大かっこ 3952">
          <a:extLst>
            <a:ext uri="{FF2B5EF4-FFF2-40B4-BE49-F238E27FC236}">
              <a16:creationId xmlns:a16="http://schemas.microsoft.com/office/drawing/2014/main" id="{E43902A7-DB49-4B55-94E0-C65B1D4372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4" name="大かっこ 3953">
          <a:extLst>
            <a:ext uri="{FF2B5EF4-FFF2-40B4-BE49-F238E27FC236}">
              <a16:creationId xmlns:a16="http://schemas.microsoft.com/office/drawing/2014/main" id="{5031BD4E-0267-4A50-A2E1-F67DEFA462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5" name="大かっこ 3954">
          <a:extLst>
            <a:ext uri="{FF2B5EF4-FFF2-40B4-BE49-F238E27FC236}">
              <a16:creationId xmlns:a16="http://schemas.microsoft.com/office/drawing/2014/main" id="{C311BE1B-243A-487C-A791-9DCA641C44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6" name="大かっこ 3955">
          <a:extLst>
            <a:ext uri="{FF2B5EF4-FFF2-40B4-BE49-F238E27FC236}">
              <a16:creationId xmlns:a16="http://schemas.microsoft.com/office/drawing/2014/main" id="{3261C558-F2D6-4730-955F-22192ED23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7" name="大かっこ 3956">
          <a:extLst>
            <a:ext uri="{FF2B5EF4-FFF2-40B4-BE49-F238E27FC236}">
              <a16:creationId xmlns:a16="http://schemas.microsoft.com/office/drawing/2014/main" id="{99A916F7-4DA7-4BD8-9294-75C422B53B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8" name="大かっこ 3957">
          <a:extLst>
            <a:ext uri="{FF2B5EF4-FFF2-40B4-BE49-F238E27FC236}">
              <a16:creationId xmlns:a16="http://schemas.microsoft.com/office/drawing/2014/main" id="{048347C3-6DF0-4C37-A409-29BDA8CBFF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59" name="大かっこ 3958">
          <a:extLst>
            <a:ext uri="{FF2B5EF4-FFF2-40B4-BE49-F238E27FC236}">
              <a16:creationId xmlns:a16="http://schemas.microsoft.com/office/drawing/2014/main" id="{1B66B975-73F6-469C-B8FE-ED508C2A82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0" name="大かっこ 3959">
          <a:extLst>
            <a:ext uri="{FF2B5EF4-FFF2-40B4-BE49-F238E27FC236}">
              <a16:creationId xmlns:a16="http://schemas.microsoft.com/office/drawing/2014/main" id="{3DB927F9-8BDE-4D16-A531-68368D6315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1" name="大かっこ 3960">
          <a:extLst>
            <a:ext uri="{FF2B5EF4-FFF2-40B4-BE49-F238E27FC236}">
              <a16:creationId xmlns:a16="http://schemas.microsoft.com/office/drawing/2014/main" id="{7AA81C36-7569-4F66-AF5A-FC3046849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2" name="大かっこ 3961">
          <a:extLst>
            <a:ext uri="{FF2B5EF4-FFF2-40B4-BE49-F238E27FC236}">
              <a16:creationId xmlns:a16="http://schemas.microsoft.com/office/drawing/2014/main" id="{1D436378-CB36-4AC0-870D-5E09CEF455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3" name="大かっこ 3962">
          <a:extLst>
            <a:ext uri="{FF2B5EF4-FFF2-40B4-BE49-F238E27FC236}">
              <a16:creationId xmlns:a16="http://schemas.microsoft.com/office/drawing/2014/main" id="{814099D6-086B-4899-B2EB-94660C8B81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64" name="大かっこ 3963">
          <a:extLst>
            <a:ext uri="{FF2B5EF4-FFF2-40B4-BE49-F238E27FC236}">
              <a16:creationId xmlns:a16="http://schemas.microsoft.com/office/drawing/2014/main" id="{93C66260-DEE6-437E-926E-6BBF26CEF4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5" name="大かっこ 3964">
          <a:extLst>
            <a:ext uri="{FF2B5EF4-FFF2-40B4-BE49-F238E27FC236}">
              <a16:creationId xmlns:a16="http://schemas.microsoft.com/office/drawing/2014/main" id="{6805236C-C04E-439A-BBFF-8492B0523C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6" name="大かっこ 3965">
          <a:extLst>
            <a:ext uri="{FF2B5EF4-FFF2-40B4-BE49-F238E27FC236}">
              <a16:creationId xmlns:a16="http://schemas.microsoft.com/office/drawing/2014/main" id="{C26495E6-2BCE-4C05-9693-98A989D45A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7" name="大かっこ 3966">
          <a:extLst>
            <a:ext uri="{FF2B5EF4-FFF2-40B4-BE49-F238E27FC236}">
              <a16:creationId xmlns:a16="http://schemas.microsoft.com/office/drawing/2014/main" id="{698459C5-E635-4269-B5CE-7B28B42097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8" name="大かっこ 3967">
          <a:extLst>
            <a:ext uri="{FF2B5EF4-FFF2-40B4-BE49-F238E27FC236}">
              <a16:creationId xmlns:a16="http://schemas.microsoft.com/office/drawing/2014/main" id="{9FDBAE0E-6D1D-4DCA-BF52-50D2838C96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9" name="大かっこ 3968">
          <a:extLst>
            <a:ext uri="{FF2B5EF4-FFF2-40B4-BE49-F238E27FC236}">
              <a16:creationId xmlns:a16="http://schemas.microsoft.com/office/drawing/2014/main" id="{618552FF-FBCC-4BF2-B5FE-DFF211B448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0" name="大かっこ 3969">
          <a:extLst>
            <a:ext uri="{FF2B5EF4-FFF2-40B4-BE49-F238E27FC236}">
              <a16:creationId xmlns:a16="http://schemas.microsoft.com/office/drawing/2014/main" id="{E0442426-6716-4DF7-B3AA-82078570B6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1" name="大かっこ 3970">
          <a:extLst>
            <a:ext uri="{FF2B5EF4-FFF2-40B4-BE49-F238E27FC236}">
              <a16:creationId xmlns:a16="http://schemas.microsoft.com/office/drawing/2014/main" id="{91CD98B6-D2ED-406F-91F6-4AAF676EC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2" name="大かっこ 3971">
          <a:extLst>
            <a:ext uri="{FF2B5EF4-FFF2-40B4-BE49-F238E27FC236}">
              <a16:creationId xmlns:a16="http://schemas.microsoft.com/office/drawing/2014/main" id="{DD495C53-43CF-4CF7-934C-877F2B7F5E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3" name="大かっこ 3972">
          <a:extLst>
            <a:ext uri="{FF2B5EF4-FFF2-40B4-BE49-F238E27FC236}">
              <a16:creationId xmlns:a16="http://schemas.microsoft.com/office/drawing/2014/main" id="{AFB0B855-F1AA-4309-B5D4-3F1FF22F24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4" name="大かっこ 3973">
          <a:extLst>
            <a:ext uri="{FF2B5EF4-FFF2-40B4-BE49-F238E27FC236}">
              <a16:creationId xmlns:a16="http://schemas.microsoft.com/office/drawing/2014/main" id="{E89F27A0-CBDF-4140-AFE4-FEADF4301D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5" name="大かっこ 3974">
          <a:extLst>
            <a:ext uri="{FF2B5EF4-FFF2-40B4-BE49-F238E27FC236}">
              <a16:creationId xmlns:a16="http://schemas.microsoft.com/office/drawing/2014/main" id="{FF9A797D-C62E-426F-9D23-AFC13921A1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6" name="大かっこ 3975">
          <a:extLst>
            <a:ext uri="{FF2B5EF4-FFF2-40B4-BE49-F238E27FC236}">
              <a16:creationId xmlns:a16="http://schemas.microsoft.com/office/drawing/2014/main" id="{81EE99CB-AC61-4932-8685-5AED28AFE5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7" name="大かっこ 3976">
          <a:extLst>
            <a:ext uri="{FF2B5EF4-FFF2-40B4-BE49-F238E27FC236}">
              <a16:creationId xmlns:a16="http://schemas.microsoft.com/office/drawing/2014/main" id="{4E02CE50-C8E0-40B4-AE08-30B4E3C534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8" name="大かっこ 3977">
          <a:extLst>
            <a:ext uri="{FF2B5EF4-FFF2-40B4-BE49-F238E27FC236}">
              <a16:creationId xmlns:a16="http://schemas.microsoft.com/office/drawing/2014/main" id="{CA07A0F3-54D7-4E58-B050-1ABCD30BDB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9" name="大かっこ 3978">
          <a:extLst>
            <a:ext uri="{FF2B5EF4-FFF2-40B4-BE49-F238E27FC236}">
              <a16:creationId xmlns:a16="http://schemas.microsoft.com/office/drawing/2014/main" id="{084971A8-AB86-43AE-B35E-FE15619D0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0" name="大かっこ 3979">
          <a:extLst>
            <a:ext uri="{FF2B5EF4-FFF2-40B4-BE49-F238E27FC236}">
              <a16:creationId xmlns:a16="http://schemas.microsoft.com/office/drawing/2014/main" id="{76F8BA13-6503-4054-8C6A-2642C9222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1" name="大かっこ 3980">
          <a:extLst>
            <a:ext uri="{FF2B5EF4-FFF2-40B4-BE49-F238E27FC236}">
              <a16:creationId xmlns:a16="http://schemas.microsoft.com/office/drawing/2014/main" id="{9E0E8464-7D62-4728-9150-04AF508A4E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2" name="大かっこ 3981">
          <a:extLst>
            <a:ext uri="{FF2B5EF4-FFF2-40B4-BE49-F238E27FC236}">
              <a16:creationId xmlns:a16="http://schemas.microsoft.com/office/drawing/2014/main" id="{1F473829-B173-4E4C-8627-DE3BACA9B8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3" name="大かっこ 3982">
          <a:extLst>
            <a:ext uri="{FF2B5EF4-FFF2-40B4-BE49-F238E27FC236}">
              <a16:creationId xmlns:a16="http://schemas.microsoft.com/office/drawing/2014/main" id="{B6137C9C-C581-4D60-8F62-ED5EA5BF5E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4" name="大かっこ 3983">
          <a:extLst>
            <a:ext uri="{FF2B5EF4-FFF2-40B4-BE49-F238E27FC236}">
              <a16:creationId xmlns:a16="http://schemas.microsoft.com/office/drawing/2014/main" id="{CCB5C3E3-68F1-434D-8CC2-CD7EABB084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5" name="大かっこ 3984">
          <a:extLst>
            <a:ext uri="{FF2B5EF4-FFF2-40B4-BE49-F238E27FC236}">
              <a16:creationId xmlns:a16="http://schemas.microsoft.com/office/drawing/2014/main" id="{73208A43-F627-4CF3-A585-C0B22EAE1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6" name="大かっこ 3985">
          <a:extLst>
            <a:ext uri="{FF2B5EF4-FFF2-40B4-BE49-F238E27FC236}">
              <a16:creationId xmlns:a16="http://schemas.microsoft.com/office/drawing/2014/main" id="{D5B93D57-705D-4042-BEC2-F43A7D919C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7" name="大かっこ 3986">
          <a:extLst>
            <a:ext uri="{FF2B5EF4-FFF2-40B4-BE49-F238E27FC236}">
              <a16:creationId xmlns:a16="http://schemas.microsoft.com/office/drawing/2014/main" id="{9A3656A6-21E7-408A-A19E-779161E7D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8" name="大かっこ 3987">
          <a:extLst>
            <a:ext uri="{FF2B5EF4-FFF2-40B4-BE49-F238E27FC236}">
              <a16:creationId xmlns:a16="http://schemas.microsoft.com/office/drawing/2014/main" id="{4F84A048-3BCA-45FD-9724-5CA0F75FE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9" name="大かっこ 3988">
          <a:extLst>
            <a:ext uri="{FF2B5EF4-FFF2-40B4-BE49-F238E27FC236}">
              <a16:creationId xmlns:a16="http://schemas.microsoft.com/office/drawing/2014/main" id="{5A55922A-A5B3-4377-A7DC-4DF39AA2A1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0" name="大かっこ 3989">
          <a:extLst>
            <a:ext uri="{FF2B5EF4-FFF2-40B4-BE49-F238E27FC236}">
              <a16:creationId xmlns:a16="http://schemas.microsoft.com/office/drawing/2014/main" id="{748F6276-1498-4EF3-AA9C-A133D9BC68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1" name="大かっこ 3990">
          <a:extLst>
            <a:ext uri="{FF2B5EF4-FFF2-40B4-BE49-F238E27FC236}">
              <a16:creationId xmlns:a16="http://schemas.microsoft.com/office/drawing/2014/main" id="{BF3E267E-1259-4A1F-AAC1-BCBAD094B3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2" name="大かっこ 3991">
          <a:extLst>
            <a:ext uri="{FF2B5EF4-FFF2-40B4-BE49-F238E27FC236}">
              <a16:creationId xmlns:a16="http://schemas.microsoft.com/office/drawing/2014/main" id="{94FD8B9B-1B9D-40F9-99D3-560CB89331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3" name="大かっこ 3992">
          <a:extLst>
            <a:ext uri="{FF2B5EF4-FFF2-40B4-BE49-F238E27FC236}">
              <a16:creationId xmlns:a16="http://schemas.microsoft.com/office/drawing/2014/main" id="{03B11FE4-BDDC-46C6-B822-519F572ED4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4" name="大かっこ 3993">
          <a:extLst>
            <a:ext uri="{FF2B5EF4-FFF2-40B4-BE49-F238E27FC236}">
              <a16:creationId xmlns:a16="http://schemas.microsoft.com/office/drawing/2014/main" id="{8388418D-4EAE-4F5E-9383-E2B9B4BFE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5" name="大かっこ 3994">
          <a:extLst>
            <a:ext uri="{FF2B5EF4-FFF2-40B4-BE49-F238E27FC236}">
              <a16:creationId xmlns:a16="http://schemas.microsoft.com/office/drawing/2014/main" id="{77E4CD6F-97E6-4AD7-9670-76FD3C3AD9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6" name="大かっこ 3995">
          <a:extLst>
            <a:ext uri="{FF2B5EF4-FFF2-40B4-BE49-F238E27FC236}">
              <a16:creationId xmlns:a16="http://schemas.microsoft.com/office/drawing/2014/main" id="{EF3B99DC-E0AA-45CB-ACA4-6EEBDA3109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7" name="大かっこ 3996">
          <a:extLst>
            <a:ext uri="{FF2B5EF4-FFF2-40B4-BE49-F238E27FC236}">
              <a16:creationId xmlns:a16="http://schemas.microsoft.com/office/drawing/2014/main" id="{2184DAFA-B055-4289-B505-94F5D0006A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8" name="大かっこ 3997">
          <a:extLst>
            <a:ext uri="{FF2B5EF4-FFF2-40B4-BE49-F238E27FC236}">
              <a16:creationId xmlns:a16="http://schemas.microsoft.com/office/drawing/2014/main" id="{40EB3FC7-C7B6-4740-912D-3803C6353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9" name="大かっこ 3998">
          <a:extLst>
            <a:ext uri="{FF2B5EF4-FFF2-40B4-BE49-F238E27FC236}">
              <a16:creationId xmlns:a16="http://schemas.microsoft.com/office/drawing/2014/main" id="{3B2A7DB7-663D-4DF7-8AF1-A12C3F533E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0" name="大かっこ 3999">
          <a:extLst>
            <a:ext uri="{FF2B5EF4-FFF2-40B4-BE49-F238E27FC236}">
              <a16:creationId xmlns:a16="http://schemas.microsoft.com/office/drawing/2014/main" id="{C8EC09B0-0FA4-40C8-AC0F-A6A39F1D59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1" name="大かっこ 4000">
          <a:extLst>
            <a:ext uri="{FF2B5EF4-FFF2-40B4-BE49-F238E27FC236}">
              <a16:creationId xmlns:a16="http://schemas.microsoft.com/office/drawing/2014/main" id="{3208C16D-07CC-4B60-A385-AE0BCE3B93F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2" name="大かっこ 4001">
          <a:extLst>
            <a:ext uri="{FF2B5EF4-FFF2-40B4-BE49-F238E27FC236}">
              <a16:creationId xmlns:a16="http://schemas.microsoft.com/office/drawing/2014/main" id="{E646C40F-11E4-406F-9B9C-F929C45E05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3" name="大かっこ 4002">
          <a:extLst>
            <a:ext uri="{FF2B5EF4-FFF2-40B4-BE49-F238E27FC236}">
              <a16:creationId xmlns:a16="http://schemas.microsoft.com/office/drawing/2014/main" id="{9F41A55E-3EB8-4DD9-BB67-D7B8C421C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4" name="大かっこ 4003">
          <a:extLst>
            <a:ext uri="{FF2B5EF4-FFF2-40B4-BE49-F238E27FC236}">
              <a16:creationId xmlns:a16="http://schemas.microsoft.com/office/drawing/2014/main" id="{F84E6766-8EB4-4C61-BAEB-87706AD1CD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5" name="大かっこ 4004">
          <a:extLst>
            <a:ext uri="{FF2B5EF4-FFF2-40B4-BE49-F238E27FC236}">
              <a16:creationId xmlns:a16="http://schemas.microsoft.com/office/drawing/2014/main" id="{65868EC1-192C-40B9-A063-B3828AAF32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6" name="大かっこ 4005">
          <a:extLst>
            <a:ext uri="{FF2B5EF4-FFF2-40B4-BE49-F238E27FC236}">
              <a16:creationId xmlns:a16="http://schemas.microsoft.com/office/drawing/2014/main" id="{C02903F7-BCB0-4D9D-9047-892CC5D11C3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7" name="大かっこ 4006">
          <a:extLst>
            <a:ext uri="{FF2B5EF4-FFF2-40B4-BE49-F238E27FC236}">
              <a16:creationId xmlns:a16="http://schemas.microsoft.com/office/drawing/2014/main" id="{22B94C52-67C0-43F9-8B30-9D5CF71CE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8" name="大かっこ 4007">
          <a:extLst>
            <a:ext uri="{FF2B5EF4-FFF2-40B4-BE49-F238E27FC236}">
              <a16:creationId xmlns:a16="http://schemas.microsoft.com/office/drawing/2014/main" id="{2CF61A7E-2B86-497C-B42F-35E4795280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9" name="大かっこ 4008">
          <a:extLst>
            <a:ext uri="{FF2B5EF4-FFF2-40B4-BE49-F238E27FC236}">
              <a16:creationId xmlns:a16="http://schemas.microsoft.com/office/drawing/2014/main" id="{D9870267-D7E7-441C-8C9C-E260E5F522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0" name="大かっこ 4009">
          <a:extLst>
            <a:ext uri="{FF2B5EF4-FFF2-40B4-BE49-F238E27FC236}">
              <a16:creationId xmlns:a16="http://schemas.microsoft.com/office/drawing/2014/main" id="{30684728-E2EE-4F86-A886-DBD17C3F54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11" name="大かっこ 4010">
          <a:extLst>
            <a:ext uri="{FF2B5EF4-FFF2-40B4-BE49-F238E27FC236}">
              <a16:creationId xmlns:a16="http://schemas.microsoft.com/office/drawing/2014/main" id="{0C76784E-D91D-476E-B3B7-C0843FAEB0C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2" name="大かっこ 4011">
          <a:extLst>
            <a:ext uri="{FF2B5EF4-FFF2-40B4-BE49-F238E27FC236}">
              <a16:creationId xmlns:a16="http://schemas.microsoft.com/office/drawing/2014/main" id="{0C0066C0-2C6C-4586-A3E8-C2A6DBE30B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3" name="大かっこ 4012">
          <a:extLst>
            <a:ext uri="{FF2B5EF4-FFF2-40B4-BE49-F238E27FC236}">
              <a16:creationId xmlns:a16="http://schemas.microsoft.com/office/drawing/2014/main" id="{EDAD9BFA-E26E-4EB8-A187-10D293E90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4" name="大かっこ 4013">
          <a:extLst>
            <a:ext uri="{FF2B5EF4-FFF2-40B4-BE49-F238E27FC236}">
              <a16:creationId xmlns:a16="http://schemas.microsoft.com/office/drawing/2014/main" id="{3F90660D-CE6C-46E8-9230-A2060E4DE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5" name="大かっこ 4014">
          <a:extLst>
            <a:ext uri="{FF2B5EF4-FFF2-40B4-BE49-F238E27FC236}">
              <a16:creationId xmlns:a16="http://schemas.microsoft.com/office/drawing/2014/main" id="{F3476CCF-2692-4F7C-810E-E9D62F1344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6" name="大かっこ 4015">
          <a:extLst>
            <a:ext uri="{FF2B5EF4-FFF2-40B4-BE49-F238E27FC236}">
              <a16:creationId xmlns:a16="http://schemas.microsoft.com/office/drawing/2014/main" id="{D95EBBF1-2375-42C9-BE1A-0890CAA4C7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7" name="大かっこ 4016">
          <a:extLst>
            <a:ext uri="{FF2B5EF4-FFF2-40B4-BE49-F238E27FC236}">
              <a16:creationId xmlns:a16="http://schemas.microsoft.com/office/drawing/2014/main" id="{8D9EDEF9-0F3B-4444-9D44-5ED27E576E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8" name="大かっこ 4017">
          <a:extLst>
            <a:ext uri="{FF2B5EF4-FFF2-40B4-BE49-F238E27FC236}">
              <a16:creationId xmlns:a16="http://schemas.microsoft.com/office/drawing/2014/main" id="{49AB6948-83AE-42DB-998F-D36D109ADE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9" name="大かっこ 4018">
          <a:extLst>
            <a:ext uri="{FF2B5EF4-FFF2-40B4-BE49-F238E27FC236}">
              <a16:creationId xmlns:a16="http://schemas.microsoft.com/office/drawing/2014/main" id="{FCFABF7D-26F9-4D78-8658-628B91A3D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0" name="大かっこ 4019">
          <a:extLst>
            <a:ext uri="{FF2B5EF4-FFF2-40B4-BE49-F238E27FC236}">
              <a16:creationId xmlns:a16="http://schemas.microsoft.com/office/drawing/2014/main" id="{298E18CC-B9A4-4EA7-9034-B8CABAC0E5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1" name="大かっこ 4020">
          <a:extLst>
            <a:ext uri="{FF2B5EF4-FFF2-40B4-BE49-F238E27FC236}">
              <a16:creationId xmlns:a16="http://schemas.microsoft.com/office/drawing/2014/main" id="{79324F18-1DED-40D0-9FF9-0AA047604E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2" name="大かっこ 4021">
          <a:extLst>
            <a:ext uri="{FF2B5EF4-FFF2-40B4-BE49-F238E27FC236}">
              <a16:creationId xmlns:a16="http://schemas.microsoft.com/office/drawing/2014/main" id="{606D5A8E-BA60-4D8A-B9DD-65DF82C81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3" name="大かっこ 4022">
          <a:extLst>
            <a:ext uri="{FF2B5EF4-FFF2-40B4-BE49-F238E27FC236}">
              <a16:creationId xmlns:a16="http://schemas.microsoft.com/office/drawing/2014/main" id="{B6633F25-B19B-49AD-AFB3-4BF197981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4" name="大かっこ 4023">
          <a:extLst>
            <a:ext uri="{FF2B5EF4-FFF2-40B4-BE49-F238E27FC236}">
              <a16:creationId xmlns:a16="http://schemas.microsoft.com/office/drawing/2014/main" id="{1965EAF5-36B1-49F8-BCFD-2380F48233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5" name="大かっこ 4024">
          <a:extLst>
            <a:ext uri="{FF2B5EF4-FFF2-40B4-BE49-F238E27FC236}">
              <a16:creationId xmlns:a16="http://schemas.microsoft.com/office/drawing/2014/main" id="{4FB6AFF1-6FB1-4710-96B2-10D52F577B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6" name="大かっこ 4025">
          <a:extLst>
            <a:ext uri="{FF2B5EF4-FFF2-40B4-BE49-F238E27FC236}">
              <a16:creationId xmlns:a16="http://schemas.microsoft.com/office/drawing/2014/main" id="{28863492-AE7C-4F6E-A97E-ACD34AC01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7" name="大かっこ 4026">
          <a:extLst>
            <a:ext uri="{FF2B5EF4-FFF2-40B4-BE49-F238E27FC236}">
              <a16:creationId xmlns:a16="http://schemas.microsoft.com/office/drawing/2014/main" id="{203FAECD-C9DB-4FDA-BF95-1FFA8A6E15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8" name="大かっこ 4027">
          <a:extLst>
            <a:ext uri="{FF2B5EF4-FFF2-40B4-BE49-F238E27FC236}">
              <a16:creationId xmlns:a16="http://schemas.microsoft.com/office/drawing/2014/main" id="{7B980851-796D-444C-BD7A-309351AFBB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9" name="大かっこ 4028">
          <a:extLst>
            <a:ext uri="{FF2B5EF4-FFF2-40B4-BE49-F238E27FC236}">
              <a16:creationId xmlns:a16="http://schemas.microsoft.com/office/drawing/2014/main" id="{0BAE8539-E4F0-4214-821B-8B9C1D067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0" name="大かっこ 4029">
          <a:extLst>
            <a:ext uri="{FF2B5EF4-FFF2-40B4-BE49-F238E27FC236}">
              <a16:creationId xmlns:a16="http://schemas.microsoft.com/office/drawing/2014/main" id="{D25B34E4-DC1D-4CE6-9429-7C68E57184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1" name="大かっこ 4030">
          <a:extLst>
            <a:ext uri="{FF2B5EF4-FFF2-40B4-BE49-F238E27FC236}">
              <a16:creationId xmlns:a16="http://schemas.microsoft.com/office/drawing/2014/main" id="{03D566FC-ABC0-4D00-8281-3A34ABAE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2" name="大かっこ 4031">
          <a:extLst>
            <a:ext uri="{FF2B5EF4-FFF2-40B4-BE49-F238E27FC236}">
              <a16:creationId xmlns:a16="http://schemas.microsoft.com/office/drawing/2014/main" id="{B438A8B0-7850-4FF2-BC4C-AFE3E0240B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3" name="大かっこ 4032">
          <a:extLst>
            <a:ext uri="{FF2B5EF4-FFF2-40B4-BE49-F238E27FC236}">
              <a16:creationId xmlns:a16="http://schemas.microsoft.com/office/drawing/2014/main" id="{40695D0B-BF74-45EA-8999-A9D27798D3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4" name="大かっこ 4033">
          <a:extLst>
            <a:ext uri="{FF2B5EF4-FFF2-40B4-BE49-F238E27FC236}">
              <a16:creationId xmlns:a16="http://schemas.microsoft.com/office/drawing/2014/main" id="{4403F4D3-1678-4AD3-8A01-A7E0A8119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5" name="大かっこ 4034">
          <a:extLst>
            <a:ext uri="{FF2B5EF4-FFF2-40B4-BE49-F238E27FC236}">
              <a16:creationId xmlns:a16="http://schemas.microsoft.com/office/drawing/2014/main" id="{EE0F9F17-E8EE-4A8B-AFB4-AEC83610A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6" name="大かっこ 4035">
          <a:extLst>
            <a:ext uri="{FF2B5EF4-FFF2-40B4-BE49-F238E27FC236}">
              <a16:creationId xmlns:a16="http://schemas.microsoft.com/office/drawing/2014/main" id="{14E531D8-739A-4E93-B959-C8B2C5420E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7" name="大かっこ 4036">
          <a:extLst>
            <a:ext uri="{FF2B5EF4-FFF2-40B4-BE49-F238E27FC236}">
              <a16:creationId xmlns:a16="http://schemas.microsoft.com/office/drawing/2014/main" id="{4EFEFC85-EEEC-49ED-B057-4835644BEE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8" name="大かっこ 4037">
          <a:extLst>
            <a:ext uri="{FF2B5EF4-FFF2-40B4-BE49-F238E27FC236}">
              <a16:creationId xmlns:a16="http://schemas.microsoft.com/office/drawing/2014/main" id="{C7ABFB20-C843-4568-9617-553D8FD75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9" name="大かっこ 4038">
          <a:extLst>
            <a:ext uri="{FF2B5EF4-FFF2-40B4-BE49-F238E27FC236}">
              <a16:creationId xmlns:a16="http://schemas.microsoft.com/office/drawing/2014/main" id="{D62127A6-01DF-4AF0-B379-FB998E6B29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0" name="大かっこ 4039">
          <a:extLst>
            <a:ext uri="{FF2B5EF4-FFF2-40B4-BE49-F238E27FC236}">
              <a16:creationId xmlns:a16="http://schemas.microsoft.com/office/drawing/2014/main" id="{3846630C-F960-4F32-BC09-A78FC3190D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1" name="大かっこ 4040">
          <a:extLst>
            <a:ext uri="{FF2B5EF4-FFF2-40B4-BE49-F238E27FC236}">
              <a16:creationId xmlns:a16="http://schemas.microsoft.com/office/drawing/2014/main" id="{88C1595C-F5C1-422C-859F-83DC0F595D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2" name="大かっこ 4041">
          <a:extLst>
            <a:ext uri="{FF2B5EF4-FFF2-40B4-BE49-F238E27FC236}">
              <a16:creationId xmlns:a16="http://schemas.microsoft.com/office/drawing/2014/main" id="{EA6C46EE-86B2-4569-9DA7-2CB3EB9455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3" name="大かっこ 4042">
          <a:extLst>
            <a:ext uri="{FF2B5EF4-FFF2-40B4-BE49-F238E27FC236}">
              <a16:creationId xmlns:a16="http://schemas.microsoft.com/office/drawing/2014/main" id="{FCFA4DCA-50AF-4FC0-9F69-BFADAF2E01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4" name="大かっこ 4043">
          <a:extLst>
            <a:ext uri="{FF2B5EF4-FFF2-40B4-BE49-F238E27FC236}">
              <a16:creationId xmlns:a16="http://schemas.microsoft.com/office/drawing/2014/main" id="{177BA187-B35F-4C11-AE41-9719A7012B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5" name="大かっこ 4044">
          <a:extLst>
            <a:ext uri="{FF2B5EF4-FFF2-40B4-BE49-F238E27FC236}">
              <a16:creationId xmlns:a16="http://schemas.microsoft.com/office/drawing/2014/main" id="{DDFDE9CE-5D93-40B7-BA62-B438C64E52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6" name="大かっこ 4045">
          <a:extLst>
            <a:ext uri="{FF2B5EF4-FFF2-40B4-BE49-F238E27FC236}">
              <a16:creationId xmlns:a16="http://schemas.microsoft.com/office/drawing/2014/main" id="{7F3550C2-6D66-4F37-A77F-D823CAA597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7" name="大かっこ 4046">
          <a:extLst>
            <a:ext uri="{FF2B5EF4-FFF2-40B4-BE49-F238E27FC236}">
              <a16:creationId xmlns:a16="http://schemas.microsoft.com/office/drawing/2014/main" id="{06D5421B-090D-4833-B025-8EF3F7BC6F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48" name="大かっこ 4047">
          <a:extLst>
            <a:ext uri="{FF2B5EF4-FFF2-40B4-BE49-F238E27FC236}">
              <a16:creationId xmlns:a16="http://schemas.microsoft.com/office/drawing/2014/main" id="{406138EC-F527-4E40-A8DD-B70826D34D8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9" name="大かっこ 4048">
          <a:extLst>
            <a:ext uri="{FF2B5EF4-FFF2-40B4-BE49-F238E27FC236}">
              <a16:creationId xmlns:a16="http://schemas.microsoft.com/office/drawing/2014/main" id="{6F936BCF-34ED-42E1-902B-1087EAB6ED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0" name="大かっこ 4049">
          <a:extLst>
            <a:ext uri="{FF2B5EF4-FFF2-40B4-BE49-F238E27FC236}">
              <a16:creationId xmlns:a16="http://schemas.microsoft.com/office/drawing/2014/main" id="{E4407225-ACA9-4BB9-8584-2F290D2D8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1" name="大かっこ 4050">
          <a:extLst>
            <a:ext uri="{FF2B5EF4-FFF2-40B4-BE49-F238E27FC236}">
              <a16:creationId xmlns:a16="http://schemas.microsoft.com/office/drawing/2014/main" id="{7B410D9A-3157-461D-9B2E-E0640E2412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2" name="大かっこ 4051">
          <a:extLst>
            <a:ext uri="{FF2B5EF4-FFF2-40B4-BE49-F238E27FC236}">
              <a16:creationId xmlns:a16="http://schemas.microsoft.com/office/drawing/2014/main" id="{60E33A5C-2AAD-469F-BED8-B48C51ABFA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3" name="大かっこ 4052">
          <a:extLst>
            <a:ext uri="{FF2B5EF4-FFF2-40B4-BE49-F238E27FC236}">
              <a16:creationId xmlns:a16="http://schemas.microsoft.com/office/drawing/2014/main" id="{92CEE5D6-4DAA-4614-AC7D-02B947A839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4" name="大かっこ 4053">
          <a:extLst>
            <a:ext uri="{FF2B5EF4-FFF2-40B4-BE49-F238E27FC236}">
              <a16:creationId xmlns:a16="http://schemas.microsoft.com/office/drawing/2014/main" id="{1ACF0866-378F-4901-97F7-9808D5E113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5" name="大かっこ 4054">
          <a:extLst>
            <a:ext uri="{FF2B5EF4-FFF2-40B4-BE49-F238E27FC236}">
              <a16:creationId xmlns:a16="http://schemas.microsoft.com/office/drawing/2014/main" id="{8582EAFF-7277-497C-A1B2-E9BC36CCB3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6" name="大かっこ 4055">
          <a:extLst>
            <a:ext uri="{FF2B5EF4-FFF2-40B4-BE49-F238E27FC236}">
              <a16:creationId xmlns:a16="http://schemas.microsoft.com/office/drawing/2014/main" id="{2E448064-EAC9-4F36-8AA9-FDAA29A3B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7" name="大かっこ 4056">
          <a:extLst>
            <a:ext uri="{FF2B5EF4-FFF2-40B4-BE49-F238E27FC236}">
              <a16:creationId xmlns:a16="http://schemas.microsoft.com/office/drawing/2014/main" id="{D6C633CB-1E59-40E1-89D6-947F61AAF6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8" name="大かっこ 4057">
          <a:extLst>
            <a:ext uri="{FF2B5EF4-FFF2-40B4-BE49-F238E27FC236}">
              <a16:creationId xmlns:a16="http://schemas.microsoft.com/office/drawing/2014/main" id="{35470410-2A9E-4A58-B1C2-127E09D292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9" name="大かっこ 4058">
          <a:extLst>
            <a:ext uri="{FF2B5EF4-FFF2-40B4-BE49-F238E27FC236}">
              <a16:creationId xmlns:a16="http://schemas.microsoft.com/office/drawing/2014/main" id="{3C1487BB-3D24-4C28-BAC8-575B995103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0" name="大かっこ 4059">
          <a:extLst>
            <a:ext uri="{FF2B5EF4-FFF2-40B4-BE49-F238E27FC236}">
              <a16:creationId xmlns:a16="http://schemas.microsoft.com/office/drawing/2014/main" id="{3C56F286-62D8-4B3F-AB4F-FC8906B85E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1" name="大かっこ 4060">
          <a:extLst>
            <a:ext uri="{FF2B5EF4-FFF2-40B4-BE49-F238E27FC236}">
              <a16:creationId xmlns:a16="http://schemas.microsoft.com/office/drawing/2014/main" id="{B50FDC4D-34F3-4F0B-8B16-2ABFDD65E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2" name="大かっこ 4061">
          <a:extLst>
            <a:ext uri="{FF2B5EF4-FFF2-40B4-BE49-F238E27FC236}">
              <a16:creationId xmlns:a16="http://schemas.microsoft.com/office/drawing/2014/main" id="{96B990AF-DCDB-430F-A0C7-F6F9C2561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3" name="大かっこ 4062">
          <a:extLst>
            <a:ext uri="{FF2B5EF4-FFF2-40B4-BE49-F238E27FC236}">
              <a16:creationId xmlns:a16="http://schemas.microsoft.com/office/drawing/2014/main" id="{B4FC46AC-1C5D-4BBB-9EAD-DB1D1D5526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4" name="大かっこ 4063">
          <a:extLst>
            <a:ext uri="{FF2B5EF4-FFF2-40B4-BE49-F238E27FC236}">
              <a16:creationId xmlns:a16="http://schemas.microsoft.com/office/drawing/2014/main" id="{D755139E-E450-48CF-ABB7-7B291DE335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5" name="大かっこ 4064">
          <a:extLst>
            <a:ext uri="{FF2B5EF4-FFF2-40B4-BE49-F238E27FC236}">
              <a16:creationId xmlns:a16="http://schemas.microsoft.com/office/drawing/2014/main" id="{48B4E123-4DBB-4F72-9660-2BF5DE5BBB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6" name="大かっこ 4065">
          <a:extLst>
            <a:ext uri="{FF2B5EF4-FFF2-40B4-BE49-F238E27FC236}">
              <a16:creationId xmlns:a16="http://schemas.microsoft.com/office/drawing/2014/main" id="{28C6333A-0A35-4A86-A88C-81DD7CA7C1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7" name="大かっこ 4066">
          <a:extLst>
            <a:ext uri="{FF2B5EF4-FFF2-40B4-BE49-F238E27FC236}">
              <a16:creationId xmlns:a16="http://schemas.microsoft.com/office/drawing/2014/main" id="{E89F9346-49B2-4066-A6A9-3980E0FAF5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8" name="大かっこ 4067">
          <a:extLst>
            <a:ext uri="{FF2B5EF4-FFF2-40B4-BE49-F238E27FC236}">
              <a16:creationId xmlns:a16="http://schemas.microsoft.com/office/drawing/2014/main" id="{4771C131-3E96-420C-B550-7A80204270D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9" name="大かっこ 4068">
          <a:extLst>
            <a:ext uri="{FF2B5EF4-FFF2-40B4-BE49-F238E27FC236}">
              <a16:creationId xmlns:a16="http://schemas.microsoft.com/office/drawing/2014/main" id="{4A72DB1E-93AB-4BEF-8371-0FA21DA239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0" name="大かっこ 4069">
          <a:extLst>
            <a:ext uri="{FF2B5EF4-FFF2-40B4-BE49-F238E27FC236}">
              <a16:creationId xmlns:a16="http://schemas.microsoft.com/office/drawing/2014/main" id="{5A24738C-C75F-4EA5-B114-094F9A1BB2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1" name="大かっこ 4070">
          <a:extLst>
            <a:ext uri="{FF2B5EF4-FFF2-40B4-BE49-F238E27FC236}">
              <a16:creationId xmlns:a16="http://schemas.microsoft.com/office/drawing/2014/main" id="{73EC43CF-85EC-4A3C-9A79-27E9B18298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2" name="大かっこ 4071">
          <a:extLst>
            <a:ext uri="{FF2B5EF4-FFF2-40B4-BE49-F238E27FC236}">
              <a16:creationId xmlns:a16="http://schemas.microsoft.com/office/drawing/2014/main" id="{B09BB53C-6C96-4334-935F-2AA3A2042D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3" name="大かっこ 4072">
          <a:extLst>
            <a:ext uri="{FF2B5EF4-FFF2-40B4-BE49-F238E27FC236}">
              <a16:creationId xmlns:a16="http://schemas.microsoft.com/office/drawing/2014/main" id="{7338095A-F178-4EF4-9C41-A6A002FB3F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4" name="大かっこ 4073">
          <a:extLst>
            <a:ext uri="{FF2B5EF4-FFF2-40B4-BE49-F238E27FC236}">
              <a16:creationId xmlns:a16="http://schemas.microsoft.com/office/drawing/2014/main" id="{A53C044B-B9A9-41B2-955F-EE9165D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5" name="大かっこ 4074">
          <a:extLst>
            <a:ext uri="{FF2B5EF4-FFF2-40B4-BE49-F238E27FC236}">
              <a16:creationId xmlns:a16="http://schemas.microsoft.com/office/drawing/2014/main" id="{A959962B-895C-40EE-A9A5-AB83D04FD2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6" name="大かっこ 4075">
          <a:extLst>
            <a:ext uri="{FF2B5EF4-FFF2-40B4-BE49-F238E27FC236}">
              <a16:creationId xmlns:a16="http://schemas.microsoft.com/office/drawing/2014/main" id="{D03F5E51-63A8-465A-A9C5-56FB5DBDA6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7" name="大かっこ 4076">
          <a:extLst>
            <a:ext uri="{FF2B5EF4-FFF2-40B4-BE49-F238E27FC236}">
              <a16:creationId xmlns:a16="http://schemas.microsoft.com/office/drawing/2014/main" id="{8C277D35-54C3-40E1-9781-21010C2481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8" name="大かっこ 4077">
          <a:extLst>
            <a:ext uri="{FF2B5EF4-FFF2-40B4-BE49-F238E27FC236}">
              <a16:creationId xmlns:a16="http://schemas.microsoft.com/office/drawing/2014/main" id="{5FB5037A-82E0-4B9B-AB7D-C004B73F2E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9" name="大かっこ 4078">
          <a:extLst>
            <a:ext uri="{FF2B5EF4-FFF2-40B4-BE49-F238E27FC236}">
              <a16:creationId xmlns:a16="http://schemas.microsoft.com/office/drawing/2014/main" id="{F4118825-41B0-4443-9A56-3D2A5286B7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0" name="大かっこ 4079">
          <a:extLst>
            <a:ext uri="{FF2B5EF4-FFF2-40B4-BE49-F238E27FC236}">
              <a16:creationId xmlns:a16="http://schemas.microsoft.com/office/drawing/2014/main" id="{36874534-F686-4E37-B394-94E5613DDF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1" name="大かっこ 4080">
          <a:extLst>
            <a:ext uri="{FF2B5EF4-FFF2-40B4-BE49-F238E27FC236}">
              <a16:creationId xmlns:a16="http://schemas.microsoft.com/office/drawing/2014/main" id="{462CE273-1331-49FF-A1F1-902A52A27E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2" name="大かっこ 4081">
          <a:extLst>
            <a:ext uri="{FF2B5EF4-FFF2-40B4-BE49-F238E27FC236}">
              <a16:creationId xmlns:a16="http://schemas.microsoft.com/office/drawing/2014/main" id="{AFA36224-5474-4DB1-9570-64FB08325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3" name="大かっこ 4082">
          <a:extLst>
            <a:ext uri="{FF2B5EF4-FFF2-40B4-BE49-F238E27FC236}">
              <a16:creationId xmlns:a16="http://schemas.microsoft.com/office/drawing/2014/main" id="{95CB5658-6569-4522-A388-8E07C911BB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4" name="大かっこ 4083">
          <a:extLst>
            <a:ext uri="{FF2B5EF4-FFF2-40B4-BE49-F238E27FC236}">
              <a16:creationId xmlns:a16="http://schemas.microsoft.com/office/drawing/2014/main" id="{FDE52942-0950-4BCA-B2CE-D95A5C298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5" name="大かっこ 4084">
          <a:extLst>
            <a:ext uri="{FF2B5EF4-FFF2-40B4-BE49-F238E27FC236}">
              <a16:creationId xmlns:a16="http://schemas.microsoft.com/office/drawing/2014/main" id="{356C3AD7-A02E-4285-97F3-0E794FCF5B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6" name="大かっこ 4085">
          <a:extLst>
            <a:ext uri="{FF2B5EF4-FFF2-40B4-BE49-F238E27FC236}">
              <a16:creationId xmlns:a16="http://schemas.microsoft.com/office/drawing/2014/main" id="{10A8FCA4-AF3E-40FB-8FB6-1A0481EA8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7" name="大かっこ 4086">
          <a:extLst>
            <a:ext uri="{FF2B5EF4-FFF2-40B4-BE49-F238E27FC236}">
              <a16:creationId xmlns:a16="http://schemas.microsoft.com/office/drawing/2014/main" id="{C08E972E-1B4E-40FE-A229-186B9DC07F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8" name="大かっこ 4087">
          <a:extLst>
            <a:ext uri="{FF2B5EF4-FFF2-40B4-BE49-F238E27FC236}">
              <a16:creationId xmlns:a16="http://schemas.microsoft.com/office/drawing/2014/main" id="{57C54E35-26CF-4799-9CAF-3B99CC3D9B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9" name="大かっこ 4088">
          <a:extLst>
            <a:ext uri="{FF2B5EF4-FFF2-40B4-BE49-F238E27FC236}">
              <a16:creationId xmlns:a16="http://schemas.microsoft.com/office/drawing/2014/main" id="{9736B444-9F76-49D6-965D-8DF8E34D5A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0" name="大かっこ 4089">
          <a:extLst>
            <a:ext uri="{FF2B5EF4-FFF2-40B4-BE49-F238E27FC236}">
              <a16:creationId xmlns:a16="http://schemas.microsoft.com/office/drawing/2014/main" id="{F5FC5788-5041-457D-A6C2-EFD39FCD76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1" name="大かっこ 4090">
          <a:extLst>
            <a:ext uri="{FF2B5EF4-FFF2-40B4-BE49-F238E27FC236}">
              <a16:creationId xmlns:a16="http://schemas.microsoft.com/office/drawing/2014/main" id="{79D844A3-696A-42EA-B8A4-75E0035D2A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2" name="大かっこ 4091">
          <a:extLst>
            <a:ext uri="{FF2B5EF4-FFF2-40B4-BE49-F238E27FC236}">
              <a16:creationId xmlns:a16="http://schemas.microsoft.com/office/drawing/2014/main" id="{1FEC7878-FA7D-451A-8157-8C1CD67152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3" name="大かっこ 4092">
          <a:extLst>
            <a:ext uri="{FF2B5EF4-FFF2-40B4-BE49-F238E27FC236}">
              <a16:creationId xmlns:a16="http://schemas.microsoft.com/office/drawing/2014/main" id="{7CF157DF-F865-4842-81B8-62BD640008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4" name="大かっこ 4093">
          <a:extLst>
            <a:ext uri="{FF2B5EF4-FFF2-40B4-BE49-F238E27FC236}">
              <a16:creationId xmlns:a16="http://schemas.microsoft.com/office/drawing/2014/main" id="{81B53113-9374-42C4-AC13-2ACB9DF794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95" name="大かっこ 4094">
          <a:extLst>
            <a:ext uri="{FF2B5EF4-FFF2-40B4-BE49-F238E27FC236}">
              <a16:creationId xmlns:a16="http://schemas.microsoft.com/office/drawing/2014/main" id="{32DB2EA2-0F4A-40FF-B24A-4E5FD3C732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6" name="大かっこ 4095">
          <a:extLst>
            <a:ext uri="{FF2B5EF4-FFF2-40B4-BE49-F238E27FC236}">
              <a16:creationId xmlns:a16="http://schemas.microsoft.com/office/drawing/2014/main" id="{DA06FE8C-3A45-4083-8C98-B501C08671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7" name="大かっこ 4096">
          <a:extLst>
            <a:ext uri="{FF2B5EF4-FFF2-40B4-BE49-F238E27FC236}">
              <a16:creationId xmlns:a16="http://schemas.microsoft.com/office/drawing/2014/main" id="{50290127-30CC-41FE-8858-FFE9336F7C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8" name="大かっこ 4097">
          <a:extLst>
            <a:ext uri="{FF2B5EF4-FFF2-40B4-BE49-F238E27FC236}">
              <a16:creationId xmlns:a16="http://schemas.microsoft.com/office/drawing/2014/main" id="{CB90B5E1-2C74-4F1B-80B0-B0276D0424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9" name="大かっこ 4098">
          <a:extLst>
            <a:ext uri="{FF2B5EF4-FFF2-40B4-BE49-F238E27FC236}">
              <a16:creationId xmlns:a16="http://schemas.microsoft.com/office/drawing/2014/main" id="{B10CE6F4-49C9-458E-BA90-5C15B0BD1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100" name="大かっこ 4099">
          <a:extLst>
            <a:ext uri="{FF2B5EF4-FFF2-40B4-BE49-F238E27FC236}">
              <a16:creationId xmlns:a16="http://schemas.microsoft.com/office/drawing/2014/main" id="{5B9DD471-519A-4789-858A-399348D9D0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170445</xdr:colOff>
      <xdr:row>6</xdr:row>
      <xdr:rowOff>0</xdr:rowOff>
    </xdr:from>
    <xdr:to>
      <xdr:col>5</xdr:col>
      <xdr:colOff>691545</xdr:colOff>
      <xdr:row>6</xdr:row>
      <xdr:rowOff>126000</xdr:rowOff>
    </xdr:to>
    <xdr:sp macro="" textlink="">
      <xdr:nvSpPr>
        <xdr:cNvPr id="2117" name="正方形/長方形 2116">
          <a:extLst>
            <a:ext uri="{FF2B5EF4-FFF2-40B4-BE49-F238E27FC236}">
              <a16:creationId xmlns:a16="http://schemas.microsoft.com/office/drawing/2014/main" id="{978B1088-3520-48AC-8940-606ED89FCA32}"/>
            </a:ext>
          </a:extLst>
        </xdr:cNvPr>
        <xdr:cNvSpPr/>
      </xdr:nvSpPr>
      <xdr:spPr>
        <a:xfrm>
          <a:off x="1586161" y="84221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21388</xdr:colOff>
      <xdr:row>6</xdr:row>
      <xdr:rowOff>0</xdr:rowOff>
    </xdr:from>
    <xdr:to>
      <xdr:col>7</xdr:col>
      <xdr:colOff>153868</xdr:colOff>
      <xdr:row>6</xdr:row>
      <xdr:rowOff>126000</xdr:rowOff>
    </xdr:to>
    <xdr:sp macro="" textlink="">
      <xdr:nvSpPr>
        <xdr:cNvPr id="2118" name="正方形/長方形 2117">
          <a:extLst>
            <a:ext uri="{FF2B5EF4-FFF2-40B4-BE49-F238E27FC236}">
              <a16:creationId xmlns:a16="http://schemas.microsoft.com/office/drawing/2014/main" id="{C60CDFA5-CD22-4014-87A2-FA2DC4C65F6F}"/>
            </a:ext>
          </a:extLst>
        </xdr:cNvPr>
        <xdr:cNvSpPr/>
      </xdr:nvSpPr>
      <xdr:spPr>
        <a:xfrm>
          <a:off x="2511925"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215775</xdr:colOff>
      <xdr:row>6</xdr:row>
      <xdr:rowOff>0</xdr:rowOff>
    </xdr:from>
    <xdr:to>
      <xdr:col>8</xdr:col>
      <xdr:colOff>348255</xdr:colOff>
      <xdr:row>6</xdr:row>
      <xdr:rowOff>126000</xdr:rowOff>
    </xdr:to>
    <xdr:sp macro="" textlink="">
      <xdr:nvSpPr>
        <xdr:cNvPr id="2119" name="正方形/長方形 2118">
          <a:extLst>
            <a:ext uri="{FF2B5EF4-FFF2-40B4-BE49-F238E27FC236}">
              <a16:creationId xmlns:a16="http://schemas.microsoft.com/office/drawing/2014/main" id="{CD741D99-23C7-4510-BC7E-777CB7D971AC}"/>
            </a:ext>
          </a:extLst>
        </xdr:cNvPr>
        <xdr:cNvSpPr/>
      </xdr:nvSpPr>
      <xdr:spPr>
        <a:xfrm>
          <a:off x="3436228" y="84221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410161</xdr:colOff>
      <xdr:row>6</xdr:row>
      <xdr:rowOff>0</xdr:rowOff>
    </xdr:from>
    <xdr:to>
      <xdr:col>9</xdr:col>
      <xdr:colOff>618841</xdr:colOff>
      <xdr:row>6</xdr:row>
      <xdr:rowOff>126000</xdr:rowOff>
    </xdr:to>
    <xdr:sp macro="" textlink="">
      <xdr:nvSpPr>
        <xdr:cNvPr id="2120" name="正方形/長方形 2119">
          <a:extLst>
            <a:ext uri="{FF2B5EF4-FFF2-40B4-BE49-F238E27FC236}">
              <a16:creationId xmlns:a16="http://schemas.microsoft.com/office/drawing/2014/main" id="{7CBA596C-C246-47A1-A5BA-557FBA4A9A3C}"/>
            </a:ext>
          </a:extLst>
        </xdr:cNvPr>
        <xdr:cNvSpPr/>
      </xdr:nvSpPr>
      <xdr:spPr>
        <a:xfrm>
          <a:off x="4360529"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170445</xdr:colOff>
      <xdr:row>7</xdr:row>
      <xdr:rowOff>20087</xdr:rowOff>
    </xdr:from>
    <xdr:to>
      <xdr:col>5</xdr:col>
      <xdr:colOff>691545</xdr:colOff>
      <xdr:row>7</xdr:row>
      <xdr:rowOff>146087</xdr:rowOff>
    </xdr:to>
    <xdr:sp macro="" textlink="">
      <xdr:nvSpPr>
        <xdr:cNvPr id="2121" name="正方形/長方形 2120">
          <a:extLst>
            <a:ext uri="{FF2B5EF4-FFF2-40B4-BE49-F238E27FC236}">
              <a16:creationId xmlns:a16="http://schemas.microsoft.com/office/drawing/2014/main" id="{8329BF95-BD4A-402C-B463-E336C3E61E75}"/>
            </a:ext>
          </a:extLst>
        </xdr:cNvPr>
        <xdr:cNvSpPr/>
      </xdr:nvSpPr>
      <xdr:spPr>
        <a:xfrm>
          <a:off x="1586161" y="103876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21388</xdr:colOff>
      <xdr:row>7</xdr:row>
      <xdr:rowOff>20087</xdr:rowOff>
    </xdr:from>
    <xdr:to>
      <xdr:col>7</xdr:col>
      <xdr:colOff>153868</xdr:colOff>
      <xdr:row>7</xdr:row>
      <xdr:rowOff>146087</xdr:rowOff>
    </xdr:to>
    <xdr:sp macro="" textlink="">
      <xdr:nvSpPr>
        <xdr:cNvPr id="2122" name="正方形/長方形 2121">
          <a:extLst>
            <a:ext uri="{FF2B5EF4-FFF2-40B4-BE49-F238E27FC236}">
              <a16:creationId xmlns:a16="http://schemas.microsoft.com/office/drawing/2014/main" id="{6877466B-FF08-4412-8D73-F609E0DA0177}"/>
            </a:ext>
          </a:extLst>
        </xdr:cNvPr>
        <xdr:cNvSpPr/>
      </xdr:nvSpPr>
      <xdr:spPr>
        <a:xfrm>
          <a:off x="2511925"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215775</xdr:colOff>
      <xdr:row>7</xdr:row>
      <xdr:rowOff>20087</xdr:rowOff>
    </xdr:from>
    <xdr:to>
      <xdr:col>8</xdr:col>
      <xdr:colOff>348255</xdr:colOff>
      <xdr:row>7</xdr:row>
      <xdr:rowOff>146087</xdr:rowOff>
    </xdr:to>
    <xdr:sp macro="" textlink="">
      <xdr:nvSpPr>
        <xdr:cNvPr id="2123" name="正方形/長方形 2122">
          <a:extLst>
            <a:ext uri="{FF2B5EF4-FFF2-40B4-BE49-F238E27FC236}">
              <a16:creationId xmlns:a16="http://schemas.microsoft.com/office/drawing/2014/main" id="{9A0136D1-23D2-40B4-AAAA-AE58E0CDA2F1}"/>
            </a:ext>
          </a:extLst>
        </xdr:cNvPr>
        <xdr:cNvSpPr/>
      </xdr:nvSpPr>
      <xdr:spPr>
        <a:xfrm>
          <a:off x="3436228" y="103876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410161</xdr:colOff>
      <xdr:row>7</xdr:row>
      <xdr:rowOff>20087</xdr:rowOff>
    </xdr:from>
    <xdr:to>
      <xdr:col>9</xdr:col>
      <xdr:colOff>618841</xdr:colOff>
      <xdr:row>7</xdr:row>
      <xdr:rowOff>146087</xdr:rowOff>
    </xdr:to>
    <xdr:sp macro="" textlink="">
      <xdr:nvSpPr>
        <xdr:cNvPr id="2124" name="正方形/長方形 2123">
          <a:extLst>
            <a:ext uri="{FF2B5EF4-FFF2-40B4-BE49-F238E27FC236}">
              <a16:creationId xmlns:a16="http://schemas.microsoft.com/office/drawing/2014/main" id="{13676DB2-0D33-4BD4-B8A9-3AD2DBF150FE}"/>
            </a:ext>
          </a:extLst>
        </xdr:cNvPr>
        <xdr:cNvSpPr/>
      </xdr:nvSpPr>
      <xdr:spPr>
        <a:xfrm>
          <a:off x="4360529"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0" t="str">
        <f>Q1</f>
        <v>未記載セルチェック：【未記載セル（色付）が残っています。】</v>
      </c>
      <c r="B1" s="170"/>
      <c r="C1" s="170"/>
      <c r="D1" s="170"/>
      <c r="E1" s="170"/>
      <c r="F1" s="170"/>
      <c r="G1" s="170"/>
      <c r="H1" s="170"/>
      <c r="I1" s="170"/>
      <c r="J1" s="170"/>
      <c r="K1" s="170" t="str">
        <f>R1</f>
        <v>内訳数値チェック：【記載Ｏ.Ｋ.】</v>
      </c>
      <c r="L1" s="170"/>
      <c r="M1" s="170"/>
      <c r="N1" s="170"/>
      <c r="O1" s="170"/>
      <c r="P1" s="170"/>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19"/>
      <c r="B2" s="119"/>
      <c r="C2" s="119"/>
      <c r="D2" s="119"/>
      <c r="E2" s="119"/>
      <c r="F2" s="119"/>
      <c r="G2" s="119"/>
      <c r="H2" s="119"/>
      <c r="I2" s="119"/>
      <c r="J2" s="119"/>
      <c r="K2" s="119"/>
      <c r="L2" s="119"/>
      <c r="M2" s="119"/>
      <c r="N2" s="119"/>
      <c r="O2" s="119"/>
      <c r="P2" s="11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7" t="s">
        <v>3056</v>
      </c>
      <c r="S5" s="19" t="s">
        <v>3048</v>
      </c>
      <c r="T5" s="8" t="s">
        <v>2548</v>
      </c>
      <c r="U5" s="8" t="s">
        <v>207</v>
      </c>
      <c r="V5" s="8" t="s">
        <v>208</v>
      </c>
    </row>
    <row r="6" spans="1:22" ht="13.9" customHeight="1" x14ac:dyDescent="0.4">
      <c r="K6" s="9" t="s">
        <v>119</v>
      </c>
      <c r="L6" s="47"/>
      <c r="M6" s="46"/>
      <c r="N6" s="90"/>
      <c r="O6" s="92"/>
      <c r="P6" s="91"/>
      <c r="Q6" s="19"/>
      <c r="R6" s="157" t="s">
        <v>3057</v>
      </c>
      <c r="S6" s="19" t="s">
        <v>3049</v>
      </c>
      <c r="T6" s="8" t="s">
        <v>2549</v>
      </c>
      <c r="U6" s="18">
        <v>0.1</v>
      </c>
      <c r="V6" s="18">
        <v>0.08</v>
      </c>
    </row>
    <row r="7" spans="1:22" ht="13.9" customHeight="1" x14ac:dyDescent="0.4">
      <c r="K7" s="9" t="s">
        <v>116</v>
      </c>
      <c r="L7" s="48"/>
      <c r="M7" s="64"/>
      <c r="N7" s="86"/>
      <c r="O7" s="87"/>
      <c r="P7" s="88"/>
      <c r="Q7" s="19"/>
      <c r="R7" s="157" t="s">
        <v>3058</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34" t="s">
        <v>87</v>
      </c>
      <c r="B10" s="234"/>
      <c r="C10" s="89"/>
      <c r="D10" s="96"/>
      <c r="E10" s="96"/>
      <c r="F10" s="96"/>
      <c r="G10" s="96"/>
      <c r="H10" s="96"/>
      <c r="I10" s="96"/>
      <c r="J10" s="96"/>
      <c r="K10" s="96"/>
      <c r="L10" s="96"/>
      <c r="M10" s="96"/>
      <c r="N10" s="96"/>
      <c r="O10" s="96"/>
      <c r="P10" s="97"/>
      <c r="Q10" s="12"/>
      <c r="R10" s="12"/>
      <c r="S10" s="12"/>
    </row>
    <row r="11" spans="1:22" ht="13.9" customHeight="1" x14ac:dyDescent="0.4">
      <c r="A11" s="234" t="s">
        <v>2649</v>
      </c>
      <c r="B11" s="234"/>
      <c r="C11" s="89"/>
      <c r="D11" s="96"/>
      <c r="E11" s="96"/>
      <c r="F11" s="96"/>
      <c r="G11" s="96"/>
      <c r="H11" s="96"/>
      <c r="I11" s="97"/>
      <c r="J11" s="230" t="s">
        <v>2652</v>
      </c>
      <c r="K11" s="230"/>
      <c r="L11" s="94"/>
      <c r="M11" s="230" t="s">
        <v>2653</v>
      </c>
      <c r="N11" s="230"/>
      <c r="O11" s="93"/>
      <c r="P11" s="101"/>
      <c r="Q11" s="12"/>
      <c r="R11" s="12"/>
      <c r="S11" s="12"/>
    </row>
    <row r="12" spans="1:22" ht="13.9" customHeight="1" x14ac:dyDescent="0.4">
      <c r="A12" s="233" t="s">
        <v>2650</v>
      </c>
      <c r="B12" s="233"/>
      <c r="C12" s="230" t="s">
        <v>325</v>
      </c>
      <c r="D12" s="230"/>
      <c r="E12" s="95"/>
      <c r="F12" s="102"/>
      <c r="G12" s="73" t="s">
        <v>326</v>
      </c>
      <c r="H12" s="95"/>
      <c r="I12" s="102"/>
      <c r="J12" s="41" t="s">
        <v>2651</v>
      </c>
      <c r="K12" s="95"/>
      <c r="L12" s="102"/>
      <c r="M12" s="230" t="s">
        <v>2546</v>
      </c>
      <c r="N12" s="230"/>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1"/>
      <c r="K14" s="17" t="s">
        <v>161</v>
      </c>
      <c r="L14" s="100"/>
      <c r="M14" s="103"/>
      <c r="N14" s="121" t="s">
        <v>162</v>
      </c>
      <c r="O14" s="121"/>
      <c r="P14" s="121" t="s">
        <v>3136</v>
      </c>
      <c r="Q14" s="14"/>
      <c r="R14" s="16" t="s">
        <v>122</v>
      </c>
      <c r="S14" s="14"/>
    </row>
    <row r="15" spans="1:22" ht="6" customHeight="1" x14ac:dyDescent="0.4">
      <c r="Q15" s="12"/>
      <c r="R15" s="12"/>
      <c r="S15" s="12"/>
    </row>
    <row r="16" spans="1:22" ht="13.9" customHeight="1" x14ac:dyDescent="0.4">
      <c r="A16" s="181" t="s">
        <v>88</v>
      </c>
      <c r="B16" s="182"/>
      <c r="C16" s="183"/>
      <c r="D16" s="98"/>
      <c r="E16" s="99"/>
      <c r="P16" s="17" t="s">
        <v>152</v>
      </c>
      <c r="Q16" s="20"/>
      <c r="R16" s="12"/>
      <c r="S16" s="12"/>
    </row>
    <row r="17" spans="1:20" ht="13.9" customHeight="1" x14ac:dyDescent="0.4">
      <c r="A17" s="193" t="s">
        <v>89</v>
      </c>
      <c r="B17" s="193"/>
      <c r="C17" s="193"/>
      <c r="D17" s="193"/>
      <c r="E17" s="193"/>
      <c r="F17" s="193"/>
      <c r="G17" s="193"/>
      <c r="H17" s="193"/>
      <c r="I17" s="193"/>
      <c r="J17" s="193"/>
      <c r="K17" s="193"/>
      <c r="L17" s="71" t="s">
        <v>164</v>
      </c>
      <c r="M17" s="178" t="s">
        <v>163</v>
      </c>
      <c r="N17" s="179"/>
      <c r="O17" s="179"/>
      <c r="P17" s="180"/>
      <c r="Q17" s="13" t="s">
        <v>123</v>
      </c>
      <c r="R17" s="13" t="s">
        <v>120</v>
      </c>
      <c r="S17" s="13" t="s">
        <v>121</v>
      </c>
    </row>
    <row r="18" spans="1:20" ht="13.9" customHeight="1" x14ac:dyDescent="0.4">
      <c r="A18" s="135" t="s">
        <v>125</v>
      </c>
      <c r="B18" s="121"/>
      <c r="C18" s="121"/>
      <c r="D18" s="122" t="s">
        <v>25</v>
      </c>
      <c r="E18" s="122"/>
      <c r="F18" s="122"/>
      <c r="G18" s="122"/>
      <c r="H18" s="122"/>
      <c r="I18" s="122"/>
      <c r="J18" s="122"/>
      <c r="K18" s="122"/>
      <c r="L18" s="140"/>
      <c r="M18" s="141"/>
      <c r="N18" s="121"/>
      <c r="O18" s="122"/>
      <c r="P18" s="123"/>
      <c r="Q18" s="12" t="str">
        <f>D18</f>
        <v>医業収益</v>
      </c>
      <c r="R18" s="81">
        <f t="shared" ref="R18:R30" si="0">IF($D$16=$T$6,"－",L18)</f>
        <v>0</v>
      </c>
      <c r="S18" s="82">
        <f>IF(L18=0,0,IF($D$16=$T$5,(L19+ROUNDDOWN(L23*$U$7,0)+L24+ROUNDDOWN(L28*$U$7,0)),L18))</f>
        <v>0</v>
      </c>
    </row>
    <row r="19" spans="1:20" ht="13.9" customHeight="1" x14ac:dyDescent="0.4">
      <c r="A19" s="135" t="s">
        <v>177</v>
      </c>
      <c r="B19" s="121"/>
      <c r="C19" s="121"/>
      <c r="D19" s="121"/>
      <c r="E19" s="121" t="s">
        <v>26</v>
      </c>
      <c r="F19" s="121"/>
      <c r="G19" s="121"/>
      <c r="H19" s="121"/>
      <c r="I19" s="121"/>
      <c r="J19" s="121"/>
      <c r="K19" s="121"/>
      <c r="L19" s="142"/>
      <c r="M19" s="141"/>
      <c r="N19" s="121"/>
      <c r="O19" s="121"/>
      <c r="P19" s="123"/>
      <c r="Q19" s="12" t="str">
        <f>E19</f>
        <v>入院診療収益</v>
      </c>
      <c r="R19" s="81">
        <f>IF($D$16=$T$6,"－",L19)</f>
        <v>0</v>
      </c>
      <c r="S19" s="83">
        <f>IF($D$16=$T$5,L19,L19)</f>
        <v>0</v>
      </c>
      <c r="T19" s="8" t="s">
        <v>321</v>
      </c>
    </row>
    <row r="20" spans="1:20" ht="13.9" customHeight="1" x14ac:dyDescent="0.4">
      <c r="A20" s="135" t="s">
        <v>178</v>
      </c>
      <c r="B20" s="121"/>
      <c r="C20" s="121"/>
      <c r="D20" s="121"/>
      <c r="E20" s="121"/>
      <c r="F20" s="121" t="s">
        <v>2928</v>
      </c>
      <c r="G20" s="121"/>
      <c r="H20" s="121"/>
      <c r="I20" s="121"/>
      <c r="J20" s="121"/>
      <c r="K20" s="121"/>
      <c r="L20" s="115"/>
      <c r="M20" s="141" t="s">
        <v>206</v>
      </c>
      <c r="N20" s="121"/>
      <c r="O20" s="121"/>
      <c r="P20" s="123"/>
      <c r="Q20" s="12" t="str">
        <f>F20</f>
        <v>保険診療収益（患者負担含む）</v>
      </c>
      <c r="R20" s="81">
        <f t="shared" si="0"/>
        <v>0</v>
      </c>
      <c r="S20" s="81">
        <f>IF($D$16=$T$5,L20,L20)</f>
        <v>0</v>
      </c>
      <c r="T20" s="8" t="s">
        <v>90</v>
      </c>
    </row>
    <row r="21" spans="1:20" ht="13.9" customHeight="1" x14ac:dyDescent="0.4">
      <c r="A21" s="135" t="s">
        <v>179</v>
      </c>
      <c r="B21" s="121"/>
      <c r="C21" s="121"/>
      <c r="D21" s="121"/>
      <c r="E21" s="121"/>
      <c r="F21" s="121" t="s">
        <v>2929</v>
      </c>
      <c r="G21" s="121"/>
      <c r="H21" s="121"/>
      <c r="I21" s="121"/>
      <c r="J21" s="121"/>
      <c r="K21" s="121"/>
      <c r="L21" s="142"/>
      <c r="M21" s="141" t="s">
        <v>206</v>
      </c>
      <c r="N21" s="121"/>
      <c r="O21" s="121"/>
      <c r="P21" s="123"/>
      <c r="Q21" s="12" t="str">
        <f>F21</f>
        <v>公害等診療収益</v>
      </c>
      <c r="R21" s="81">
        <f t="shared" si="0"/>
        <v>0</v>
      </c>
      <c r="S21" s="81">
        <f>IF($D$16=$T$5,L21,L21)</f>
        <v>0</v>
      </c>
      <c r="T21" s="8" t="s">
        <v>91</v>
      </c>
    </row>
    <row r="22" spans="1:20" ht="13.9" customHeight="1" x14ac:dyDescent="0.4">
      <c r="A22" s="135" t="s">
        <v>180</v>
      </c>
      <c r="B22" s="121"/>
      <c r="C22" s="121"/>
      <c r="D22" s="121"/>
      <c r="E22" s="121"/>
      <c r="F22" s="121" t="s">
        <v>2924</v>
      </c>
      <c r="G22" s="121"/>
      <c r="H22" s="121"/>
      <c r="I22" s="121"/>
      <c r="J22" s="121"/>
      <c r="K22" s="121"/>
      <c r="L22" s="113">
        <f>IF(OR(L20="*",L20="＊",L21="*",L21="＊"),"-",L19-L20-L21)</f>
        <v>0</v>
      </c>
      <c r="M22" s="141" t="s">
        <v>205</v>
      </c>
      <c r="N22" s="121"/>
      <c r="O22" s="121"/>
      <c r="P22" s="123"/>
      <c r="Q22" s="12" t="str">
        <f>F22</f>
        <v>その他の診療収益</v>
      </c>
      <c r="R22" s="81">
        <f>IF($D$16=$T$6,"－",L22)</f>
        <v>0</v>
      </c>
      <c r="S22" s="81">
        <f>IF($D$16=$T$5,L22,L22)</f>
        <v>0</v>
      </c>
      <c r="T22" s="8" t="s">
        <v>2926</v>
      </c>
    </row>
    <row r="23" spans="1:20" ht="13.9" customHeight="1" x14ac:dyDescent="0.4">
      <c r="A23" s="135" t="s">
        <v>181</v>
      </c>
      <c r="B23" s="121"/>
      <c r="C23" s="121"/>
      <c r="D23" s="121"/>
      <c r="E23" s="121" t="s">
        <v>27</v>
      </c>
      <c r="F23" s="121"/>
      <c r="G23" s="121"/>
      <c r="H23" s="121"/>
      <c r="I23" s="121"/>
      <c r="J23" s="121"/>
      <c r="K23" s="121"/>
      <c r="L23" s="142"/>
      <c r="M23" s="141"/>
      <c r="N23" s="121"/>
      <c r="O23" s="121"/>
      <c r="P23" s="123"/>
      <c r="Q23" s="15" t="str">
        <f>E23</f>
        <v>室料差額収益</v>
      </c>
      <c r="R23" s="81">
        <f t="shared" si="0"/>
        <v>0</v>
      </c>
      <c r="S23" s="82">
        <f>IF($D$16=$T$5,ROUNDDOWN(L23*$U$7,0),L23)</f>
        <v>0</v>
      </c>
      <c r="T23" s="8" t="s">
        <v>0</v>
      </c>
    </row>
    <row r="24" spans="1:20" ht="13.9" customHeight="1" x14ac:dyDescent="0.4">
      <c r="A24" s="135" t="s">
        <v>182</v>
      </c>
      <c r="B24" s="121"/>
      <c r="C24" s="121"/>
      <c r="D24" s="121"/>
      <c r="E24" s="121" t="s">
        <v>28</v>
      </c>
      <c r="F24" s="121"/>
      <c r="G24" s="121"/>
      <c r="H24" s="121"/>
      <c r="I24" s="121"/>
      <c r="J24" s="121"/>
      <c r="K24" s="121"/>
      <c r="L24" s="115"/>
      <c r="M24" s="141"/>
      <c r="N24" s="121"/>
      <c r="O24" s="121"/>
      <c r="P24" s="123"/>
      <c r="Q24" s="12" t="str">
        <f>E24</f>
        <v>外来診療収益</v>
      </c>
      <c r="R24" s="81">
        <f t="shared" si="0"/>
        <v>0</v>
      </c>
      <c r="S24" s="83">
        <f>IF($D$16=$T$5,L24,L24)</f>
        <v>0</v>
      </c>
      <c r="T24" s="8" t="s">
        <v>1</v>
      </c>
    </row>
    <row r="25" spans="1:20" ht="13.9" customHeight="1" x14ac:dyDescent="0.4">
      <c r="A25" s="135" t="s">
        <v>183</v>
      </c>
      <c r="B25" s="121"/>
      <c r="C25" s="121"/>
      <c r="D25" s="121"/>
      <c r="E25" s="121"/>
      <c r="F25" s="121" t="s">
        <v>2928</v>
      </c>
      <c r="G25" s="121"/>
      <c r="H25" s="121"/>
      <c r="I25" s="121"/>
      <c r="J25" s="121"/>
      <c r="K25" s="121"/>
      <c r="L25" s="115"/>
      <c r="M25" s="141" t="s">
        <v>206</v>
      </c>
      <c r="N25" s="121"/>
      <c r="O25" s="121"/>
      <c r="P25" s="123"/>
      <c r="Q25" s="12" t="str">
        <f>F25</f>
        <v>保険診療収益（患者負担含む）</v>
      </c>
      <c r="R25" s="81">
        <f t="shared" si="0"/>
        <v>0</v>
      </c>
      <c r="S25" s="81">
        <f>IF($D$16=$T$5,L25,L25)</f>
        <v>0</v>
      </c>
      <c r="T25" s="8" t="s">
        <v>92</v>
      </c>
    </row>
    <row r="26" spans="1:20" ht="13.9" customHeight="1" x14ac:dyDescent="0.4">
      <c r="A26" s="135" t="s">
        <v>184</v>
      </c>
      <c r="B26" s="121"/>
      <c r="C26" s="121"/>
      <c r="D26" s="121"/>
      <c r="E26" s="121"/>
      <c r="F26" s="121" t="s">
        <v>2929</v>
      </c>
      <c r="G26" s="121"/>
      <c r="H26" s="121"/>
      <c r="I26" s="121"/>
      <c r="J26" s="121"/>
      <c r="K26" s="121"/>
      <c r="L26" s="142"/>
      <c r="M26" s="141" t="s">
        <v>206</v>
      </c>
      <c r="N26" s="121"/>
      <c r="O26" s="121"/>
      <c r="P26" s="123"/>
      <c r="Q26" s="12" t="str">
        <f>F26</f>
        <v>公害等診療収益</v>
      </c>
      <c r="R26" s="81">
        <f t="shared" si="0"/>
        <v>0</v>
      </c>
      <c r="S26" s="81">
        <f>IF($D$16=$T$5,L26,L26)</f>
        <v>0</v>
      </c>
      <c r="T26" s="8" t="s">
        <v>93</v>
      </c>
    </row>
    <row r="27" spans="1:20" ht="13.9" customHeight="1" x14ac:dyDescent="0.4">
      <c r="A27" s="135" t="s">
        <v>2927</v>
      </c>
      <c r="B27" s="121"/>
      <c r="C27" s="121"/>
      <c r="D27" s="121"/>
      <c r="E27" s="121"/>
      <c r="F27" s="121" t="s">
        <v>2924</v>
      </c>
      <c r="G27" s="121"/>
      <c r="H27" s="121"/>
      <c r="I27" s="121"/>
      <c r="J27" s="121"/>
      <c r="K27" s="121"/>
      <c r="L27" s="113">
        <f>IF(OR(L25="*",L25="＊",L26="*",L26="＊"),"-",L24-L25-L26)</f>
        <v>0</v>
      </c>
      <c r="M27" s="141" t="s">
        <v>205</v>
      </c>
      <c r="N27" s="121"/>
      <c r="O27" s="121"/>
      <c r="P27" s="123"/>
      <c r="Q27" s="12" t="str">
        <f>F27</f>
        <v>その他の診療収益</v>
      </c>
      <c r="R27" s="81">
        <f t="shared" si="0"/>
        <v>0</v>
      </c>
      <c r="S27" s="81">
        <f>IF($D$16=$T$5,L27,L27)</f>
        <v>0</v>
      </c>
      <c r="T27" s="8" t="s">
        <v>2926</v>
      </c>
    </row>
    <row r="28" spans="1:20" ht="13.9" customHeight="1" x14ac:dyDescent="0.4">
      <c r="A28" s="135" t="s">
        <v>185</v>
      </c>
      <c r="B28" s="121"/>
      <c r="C28" s="121"/>
      <c r="D28" s="121"/>
      <c r="E28" s="121" t="s">
        <v>29</v>
      </c>
      <c r="F28" s="121"/>
      <c r="G28" s="121"/>
      <c r="H28" s="121"/>
      <c r="I28" s="121"/>
      <c r="J28" s="121"/>
      <c r="K28" s="121"/>
      <c r="L28" s="113">
        <f>L18-L19-L23-L24</f>
        <v>0</v>
      </c>
      <c r="M28" s="141" t="s">
        <v>205</v>
      </c>
      <c r="N28" s="121"/>
      <c r="O28" s="121"/>
      <c r="P28" s="123"/>
      <c r="Q28" s="12" t="str">
        <f>E28</f>
        <v>その他の医業収益</v>
      </c>
      <c r="R28" s="81">
        <f t="shared" si="0"/>
        <v>0</v>
      </c>
      <c r="S28" s="82">
        <f>IF($D$16=$T$5,ROUNDDOWN(L28*$U$7,0),L28)</f>
        <v>0</v>
      </c>
      <c r="T28" s="8" t="s">
        <v>320</v>
      </c>
    </row>
    <row r="29" spans="1:20" ht="13.9" customHeight="1" x14ac:dyDescent="0.4">
      <c r="A29" s="135" t="s">
        <v>186</v>
      </c>
      <c r="B29" s="121"/>
      <c r="C29" s="121"/>
      <c r="D29" s="121"/>
      <c r="E29" s="121"/>
      <c r="F29" s="121" t="s">
        <v>2678</v>
      </c>
      <c r="G29" s="121"/>
      <c r="H29" s="121"/>
      <c r="I29" s="121"/>
      <c r="J29" s="121"/>
      <c r="K29" s="121"/>
      <c r="L29" s="115"/>
      <c r="M29" s="141" t="s">
        <v>206</v>
      </c>
      <c r="N29" s="121"/>
      <c r="O29" s="121"/>
      <c r="P29" s="123"/>
      <c r="Q29" s="12" t="str">
        <f>F29</f>
        <v>うち保健予防活動収益</v>
      </c>
      <c r="R29" s="81">
        <f t="shared" si="0"/>
        <v>0</v>
      </c>
      <c r="S29" s="84">
        <f>IF(OR($L$29="*",$L$29="＊"),"*",IF($D$16=$T$5,ROUNDDOWN(L29*$U$7,0),L29))</f>
        <v>0</v>
      </c>
      <c r="T29" s="8" t="s">
        <v>2</v>
      </c>
    </row>
    <row r="30" spans="1:20" ht="13.9" customHeight="1" x14ac:dyDescent="0.4">
      <c r="A30" s="135" t="s">
        <v>301</v>
      </c>
      <c r="B30" s="121"/>
      <c r="C30" s="121"/>
      <c r="D30" s="121"/>
      <c r="E30" s="121"/>
      <c r="F30" s="121" t="s">
        <v>2679</v>
      </c>
      <c r="G30" s="121"/>
      <c r="H30" s="121"/>
      <c r="I30" s="121"/>
      <c r="J30" s="121"/>
      <c r="K30" s="121"/>
      <c r="L30" s="115"/>
      <c r="M30" s="141"/>
      <c r="N30" s="121"/>
      <c r="O30" s="121"/>
      <c r="P30" s="123"/>
      <c r="Q30" s="12" t="str">
        <f>F30</f>
        <v>うち運営費補助金収益</v>
      </c>
      <c r="R30" s="81">
        <f t="shared" si="0"/>
        <v>0</v>
      </c>
      <c r="S30" s="83">
        <f>IF($D$16=$T$5,L30,L30)</f>
        <v>0</v>
      </c>
      <c r="T30" s="8" t="s">
        <v>306</v>
      </c>
    </row>
    <row r="31" spans="1:20" ht="13.9" customHeight="1" x14ac:dyDescent="0.4">
      <c r="A31" s="135"/>
      <c r="B31" s="121"/>
      <c r="C31" s="121"/>
      <c r="D31" s="121"/>
      <c r="E31" s="121"/>
      <c r="F31" s="121"/>
      <c r="G31" s="121"/>
      <c r="H31" s="121"/>
      <c r="I31" s="121"/>
      <c r="J31" s="121"/>
      <c r="K31" s="121"/>
      <c r="L31" s="114"/>
      <c r="M31" s="141"/>
      <c r="N31" s="121"/>
      <c r="O31" s="121"/>
      <c r="P31" s="123"/>
      <c r="Q31" s="12"/>
      <c r="R31" s="81"/>
      <c r="S31" s="83"/>
    </row>
    <row r="32" spans="1:20" ht="13.9" customHeight="1" x14ac:dyDescent="0.4">
      <c r="A32" s="135" t="s">
        <v>165</v>
      </c>
      <c r="B32" s="121"/>
      <c r="C32" s="121"/>
      <c r="D32" s="121" t="s">
        <v>30</v>
      </c>
      <c r="E32" s="121"/>
      <c r="F32" s="121"/>
      <c r="G32" s="121"/>
      <c r="H32" s="121"/>
      <c r="I32" s="121"/>
      <c r="J32" s="121"/>
      <c r="K32" s="121"/>
      <c r="L32" s="115"/>
      <c r="M32" s="148" t="str">
        <f>IF($L$32="","",IF($L$32=SUM(L33,L37,L45,L47,L51,L53,L56,L57),"","←内訳と不一致"))</f>
        <v/>
      </c>
      <c r="N32" s="121"/>
      <c r="O32" s="124"/>
      <c r="P32" s="125"/>
      <c r="Q32" s="12" t="str">
        <f>D32</f>
        <v>医業費用</v>
      </c>
      <c r="R32" s="81">
        <f>IF($D$16=$T$6,"－",L32)</f>
        <v>0</v>
      </c>
      <c r="S32" s="82">
        <f>IF(L32=0,0,IF($D$16=$T$5,((L19+ROUNDDOWN(L23*$U$7,0)+L24+ROUNDDOWN(L28*$U$7,0))-L18)+L32,L32))</f>
        <v>0</v>
      </c>
      <c r="T32" s="29"/>
    </row>
    <row r="33" spans="1:20" ht="13.9" customHeight="1" x14ac:dyDescent="0.4">
      <c r="A33" s="135" t="s">
        <v>173</v>
      </c>
      <c r="B33" s="121"/>
      <c r="C33" s="121"/>
      <c r="D33" s="121"/>
      <c r="E33" s="121" t="s">
        <v>23</v>
      </c>
      <c r="F33" s="121"/>
      <c r="G33" s="121"/>
      <c r="H33" s="121"/>
      <c r="I33" s="121"/>
      <c r="J33" s="121"/>
      <c r="K33" s="121"/>
      <c r="L33" s="115"/>
      <c r="M33" s="148" t="str">
        <f>IF($L$33="","",IF($L$33&gt;=SUM(L34:L36),"","←内訳より小さい"))</f>
        <v/>
      </c>
      <c r="N33" s="121"/>
      <c r="O33" s="121"/>
      <c r="P33" s="123"/>
      <c r="Q33" s="12" t="str">
        <f>E33</f>
        <v>材料費</v>
      </c>
      <c r="R33" s="81">
        <f t="shared" ref="R33:R37" si="1">IF($D$16=$T$6,"－",L33)</f>
        <v>0</v>
      </c>
      <c r="S33" s="82">
        <f>IF(OR(L36="*",L36="＊"),IF($D$16=$T$5,ROUNDDOWN(L33*U7,0),L33),IF($D$16=$T$5,ROUNDDOWN((L33-IF(OR($L$36="-",L$36="－",$L$36="―"),0,L36))*U7,0)+ROUNDDOWN(IF(OR($L$36="-",L$36="－",$L$36="―"),0,L36)*V7,0),L33))</f>
        <v>0</v>
      </c>
    </row>
    <row r="34" spans="1:20" ht="13.9" customHeight="1" x14ac:dyDescent="0.4">
      <c r="A34" s="135" t="s">
        <v>187</v>
      </c>
      <c r="B34" s="121"/>
      <c r="C34" s="121"/>
      <c r="D34" s="121"/>
      <c r="E34" s="121"/>
      <c r="F34" s="121" t="s">
        <v>94</v>
      </c>
      <c r="G34" s="121"/>
      <c r="H34" s="121"/>
      <c r="I34" s="121"/>
      <c r="J34" s="121"/>
      <c r="K34" s="121"/>
      <c r="L34" s="115"/>
      <c r="M34" s="141" t="s">
        <v>206</v>
      </c>
      <c r="N34" s="121"/>
      <c r="O34" s="121"/>
      <c r="P34" s="123"/>
      <c r="Q34" s="12" t="str">
        <f>F34</f>
        <v>医薬品費</v>
      </c>
      <c r="R34" s="81">
        <f t="shared" si="1"/>
        <v>0</v>
      </c>
      <c r="S34" s="84">
        <f>IF(OR($L$34="*",$L$34="＊"),"*",IF($D$16=$T$5,ROUNDDOWN(L34*$U$7,0),L34))</f>
        <v>0</v>
      </c>
      <c r="T34" s="8" t="s">
        <v>95</v>
      </c>
    </row>
    <row r="35" spans="1:20" ht="13.9" customHeight="1" x14ac:dyDescent="0.4">
      <c r="A35" s="135" t="s">
        <v>188</v>
      </c>
      <c r="B35" s="121"/>
      <c r="C35" s="121"/>
      <c r="D35" s="121"/>
      <c r="E35" s="121"/>
      <c r="F35" s="121" t="s">
        <v>96</v>
      </c>
      <c r="G35" s="121"/>
      <c r="H35" s="121"/>
      <c r="I35" s="121"/>
      <c r="J35" s="121"/>
      <c r="K35" s="121"/>
      <c r="L35" s="115"/>
      <c r="M35" s="141" t="s">
        <v>206</v>
      </c>
      <c r="N35" s="121"/>
      <c r="O35" s="121"/>
      <c r="P35" s="123"/>
      <c r="Q35" s="12" t="str">
        <f>F35</f>
        <v>診療材料費、医療消耗器具備品費</v>
      </c>
      <c r="R35" s="81">
        <f t="shared" si="1"/>
        <v>0</v>
      </c>
      <c r="S35" s="84">
        <f>IF(OR($L$35="*",$L$35="＊"),"*",IF($D$16=$T$5,ROUNDDOWN(L35*$U$7,0),L35))</f>
        <v>0</v>
      </c>
      <c r="T35" s="8" t="s">
        <v>97</v>
      </c>
    </row>
    <row r="36" spans="1:20" ht="13.9" customHeight="1" x14ac:dyDescent="0.4">
      <c r="A36" s="135" t="s">
        <v>189</v>
      </c>
      <c r="B36" s="121"/>
      <c r="C36" s="121"/>
      <c r="D36" s="121"/>
      <c r="E36" s="121"/>
      <c r="F36" s="121" t="s">
        <v>98</v>
      </c>
      <c r="G36" s="121"/>
      <c r="H36" s="121"/>
      <c r="I36" s="121"/>
      <c r="J36" s="121"/>
      <c r="K36" s="121"/>
      <c r="L36" s="162"/>
      <c r="M36" s="141" t="s">
        <v>206</v>
      </c>
      <c r="N36" s="121"/>
      <c r="O36" s="121"/>
      <c r="P36" s="123"/>
      <c r="Q36" s="12" t="str">
        <f>F36</f>
        <v>給食用材料費</v>
      </c>
      <c r="R36" s="81">
        <f t="shared" si="1"/>
        <v>0</v>
      </c>
      <c r="S36" s="84">
        <f>IF(OR($L$36="-",L$36="－",$L$36="―"),"-",IF(OR($L$36="*",$L$36="＊"),"*",IF($D$16=$T$5,ROUNDDOWN(L36*$V$7,0),L36)))</f>
        <v>0</v>
      </c>
      <c r="T36" s="8" t="s">
        <v>311</v>
      </c>
    </row>
    <row r="37" spans="1:20" ht="13.9" customHeight="1" x14ac:dyDescent="0.4">
      <c r="A37" s="135" t="s">
        <v>174</v>
      </c>
      <c r="B37" s="121"/>
      <c r="C37" s="121"/>
      <c r="D37" s="121"/>
      <c r="E37" s="121" t="s">
        <v>24</v>
      </c>
      <c r="F37" s="121"/>
      <c r="G37" s="121"/>
      <c r="H37" s="121"/>
      <c r="I37" s="121"/>
      <c r="J37" s="121"/>
      <c r="K37" s="121"/>
      <c r="L37" s="115"/>
      <c r="M37" s="148" t="str">
        <f>IF($L$37="","",IF($L$37&gt;=SUM(L39:L44),"","←内訳より小さい"))</f>
        <v/>
      </c>
      <c r="N37" s="121"/>
      <c r="O37" s="121"/>
      <c r="P37" s="123"/>
      <c r="Q37" s="12" t="str">
        <f>E37</f>
        <v>給与費</v>
      </c>
      <c r="R37" s="81">
        <f t="shared" si="1"/>
        <v>0</v>
      </c>
      <c r="S37" s="82">
        <f>IF($D$16=$T$5,(L37-L38)+ROUNDDOWN(L38*$U$7,0),L37)</f>
        <v>0</v>
      </c>
    </row>
    <row r="38" spans="1:20" ht="13.9" customHeight="1" x14ac:dyDescent="0.4">
      <c r="A38" s="136" t="str">
        <f>IF(D16="","02-(02)",IF(D16=T5,"02-(02)",""))</f>
        <v>02-(02)</v>
      </c>
      <c r="B38" s="121"/>
      <c r="C38" s="121"/>
      <c r="D38" s="121"/>
      <c r="E38" s="121" t="str">
        <f>IF(D16="","　（うち消費税課税対象費用）",IF(D16=T5,"　（うち消費税課税対象費用）",""))</f>
        <v>　（うち消費税課税対象費用）</v>
      </c>
      <c r="F38" s="121"/>
      <c r="G38" s="121"/>
      <c r="H38" s="121"/>
      <c r="I38" s="121"/>
      <c r="J38" s="121"/>
      <c r="K38" s="121"/>
      <c r="L38" s="143"/>
      <c r="M38" s="141"/>
      <c r="N38" s="121"/>
      <c r="O38" s="121"/>
      <c r="P38" s="123"/>
      <c r="Q38" s="12"/>
      <c r="R38" s="81"/>
      <c r="S38" s="83"/>
    </row>
    <row r="39" spans="1:20" ht="13.9" customHeight="1" x14ac:dyDescent="0.4">
      <c r="A39" s="135" t="s">
        <v>190</v>
      </c>
      <c r="B39" s="121"/>
      <c r="C39" s="121"/>
      <c r="D39" s="121"/>
      <c r="E39" s="121"/>
      <c r="F39" s="121" t="s">
        <v>312</v>
      </c>
      <c r="G39" s="121"/>
      <c r="H39" s="121"/>
      <c r="I39" s="121"/>
      <c r="J39" s="121"/>
      <c r="K39" s="121"/>
      <c r="L39" s="115"/>
      <c r="M39" s="141" t="s">
        <v>206</v>
      </c>
      <c r="N39" s="121"/>
      <c r="O39" s="121"/>
      <c r="P39" s="123"/>
      <c r="Q39" s="12" t="str">
        <f t="shared" ref="Q39:Q44" si="2">F39</f>
        <v>役員報酬</v>
      </c>
      <c r="R39" s="81">
        <f t="shared" ref="R39:R53" si="3">IF($D$16=$T$6,"－",L39)</f>
        <v>0</v>
      </c>
      <c r="S39" s="81">
        <f>IF($D$16=$T$5,L39,L39)</f>
        <v>0</v>
      </c>
      <c r="T39" s="8" t="s">
        <v>319</v>
      </c>
    </row>
    <row r="40" spans="1:20" ht="13.9" customHeight="1" x14ac:dyDescent="0.4">
      <c r="A40" s="135" t="s">
        <v>191</v>
      </c>
      <c r="B40" s="121"/>
      <c r="C40" s="121"/>
      <c r="D40" s="121"/>
      <c r="E40" s="121"/>
      <c r="F40" s="121" t="s">
        <v>99</v>
      </c>
      <c r="G40" s="121"/>
      <c r="H40" s="121"/>
      <c r="I40" s="121"/>
      <c r="J40" s="121"/>
      <c r="K40" s="121"/>
      <c r="L40" s="115"/>
      <c r="M40" s="141" t="s">
        <v>206</v>
      </c>
      <c r="N40" s="121"/>
      <c r="O40" s="121"/>
      <c r="P40" s="123"/>
      <c r="Q40" s="12" t="str">
        <f t="shared" si="2"/>
        <v>給料</v>
      </c>
      <c r="R40" s="81">
        <f t="shared" si="3"/>
        <v>0</v>
      </c>
      <c r="S40" s="81">
        <f>IF(OR($L$40="*",$L$40="＊"),"*",IF($D$16=$T$5,(L40-L38)+ROUNDDOWN(L38*$U$7,0),L40))</f>
        <v>0</v>
      </c>
      <c r="T40" s="8" t="s">
        <v>313</v>
      </c>
    </row>
    <row r="41" spans="1:20" ht="13.9" customHeight="1" x14ac:dyDescent="0.4">
      <c r="A41" s="135" t="s">
        <v>315</v>
      </c>
      <c r="B41" s="121"/>
      <c r="C41" s="121"/>
      <c r="D41" s="121"/>
      <c r="E41" s="121"/>
      <c r="F41" s="121" t="s">
        <v>100</v>
      </c>
      <c r="G41" s="121"/>
      <c r="H41" s="121"/>
      <c r="I41" s="121"/>
      <c r="J41" s="121"/>
      <c r="K41" s="121"/>
      <c r="L41" s="115"/>
      <c r="M41" s="141" t="s">
        <v>206</v>
      </c>
      <c r="N41" s="121"/>
      <c r="O41" s="121"/>
      <c r="P41" s="123"/>
      <c r="Q41" s="12" t="str">
        <f t="shared" si="2"/>
        <v>賞与</v>
      </c>
      <c r="R41" s="81">
        <f t="shared" si="3"/>
        <v>0</v>
      </c>
      <c r="S41" s="81">
        <f t="shared" ref="S41:S44" si="4">IF($D$16=$T$5,L41,L41)</f>
        <v>0</v>
      </c>
      <c r="T41" s="8" t="s">
        <v>3</v>
      </c>
    </row>
    <row r="42" spans="1:20" ht="13.9" customHeight="1" x14ac:dyDescent="0.4">
      <c r="A42" s="135" t="s">
        <v>316</v>
      </c>
      <c r="B42" s="121"/>
      <c r="C42" s="121"/>
      <c r="D42" s="121"/>
      <c r="E42" s="121"/>
      <c r="F42" s="121" t="s">
        <v>101</v>
      </c>
      <c r="G42" s="121"/>
      <c r="H42" s="121"/>
      <c r="I42" s="121"/>
      <c r="J42" s="121"/>
      <c r="K42" s="121"/>
      <c r="L42" s="115"/>
      <c r="M42" s="141" t="s">
        <v>206</v>
      </c>
      <c r="N42" s="121"/>
      <c r="O42" s="121"/>
      <c r="P42" s="123"/>
      <c r="Q42" s="12" t="str">
        <f t="shared" si="2"/>
        <v>賞与引当金繰入額</v>
      </c>
      <c r="R42" s="81">
        <f t="shared" si="3"/>
        <v>0</v>
      </c>
      <c r="S42" s="81">
        <f t="shared" si="4"/>
        <v>0</v>
      </c>
      <c r="T42" s="8" t="s">
        <v>4</v>
      </c>
    </row>
    <row r="43" spans="1:20" ht="13.9" customHeight="1" x14ac:dyDescent="0.4">
      <c r="A43" s="135" t="s">
        <v>317</v>
      </c>
      <c r="B43" s="121"/>
      <c r="C43" s="121"/>
      <c r="D43" s="121"/>
      <c r="E43" s="121"/>
      <c r="F43" s="121" t="s">
        <v>102</v>
      </c>
      <c r="G43" s="121"/>
      <c r="H43" s="121"/>
      <c r="I43" s="121"/>
      <c r="J43" s="121"/>
      <c r="K43" s="121"/>
      <c r="L43" s="115"/>
      <c r="M43" s="141" t="s">
        <v>206</v>
      </c>
      <c r="N43" s="121"/>
      <c r="O43" s="121"/>
      <c r="P43" s="123"/>
      <c r="Q43" s="12" t="str">
        <f t="shared" si="2"/>
        <v>退職給付費用</v>
      </c>
      <c r="R43" s="81">
        <f t="shared" si="3"/>
        <v>0</v>
      </c>
      <c r="S43" s="81">
        <f t="shared" si="4"/>
        <v>0</v>
      </c>
      <c r="T43" s="8" t="s">
        <v>5</v>
      </c>
    </row>
    <row r="44" spans="1:20" ht="13.9" customHeight="1" x14ac:dyDescent="0.4">
      <c r="A44" s="135" t="s">
        <v>318</v>
      </c>
      <c r="B44" s="121"/>
      <c r="C44" s="121"/>
      <c r="D44" s="121"/>
      <c r="E44" s="121"/>
      <c r="F44" s="121" t="s">
        <v>103</v>
      </c>
      <c r="G44" s="121"/>
      <c r="H44" s="121"/>
      <c r="I44" s="121"/>
      <c r="J44" s="121"/>
      <c r="K44" s="121"/>
      <c r="L44" s="115"/>
      <c r="M44" s="141" t="s">
        <v>206</v>
      </c>
      <c r="N44" s="121"/>
      <c r="O44" s="121"/>
      <c r="P44" s="123"/>
      <c r="Q44" s="12" t="str">
        <f t="shared" si="2"/>
        <v>法定福利費</v>
      </c>
      <c r="R44" s="81">
        <f t="shared" si="3"/>
        <v>0</v>
      </c>
      <c r="S44" s="81">
        <f t="shared" si="4"/>
        <v>0</v>
      </c>
      <c r="T44" s="8" t="s">
        <v>6</v>
      </c>
    </row>
    <row r="45" spans="1:20" ht="13.9" customHeight="1" x14ac:dyDescent="0.4">
      <c r="A45" s="135" t="s">
        <v>175</v>
      </c>
      <c r="B45" s="121"/>
      <c r="C45" s="121"/>
      <c r="D45" s="121"/>
      <c r="E45" s="121" t="s">
        <v>16</v>
      </c>
      <c r="F45" s="121"/>
      <c r="G45" s="121"/>
      <c r="H45" s="121"/>
      <c r="I45" s="121"/>
      <c r="J45" s="121"/>
      <c r="K45" s="121"/>
      <c r="L45" s="115"/>
      <c r="M45" s="148" t="str">
        <f>IF($L$45="","",IF($L$45&gt;=SUM(L46),"","←内訳より小さい"))</f>
        <v/>
      </c>
      <c r="N45" s="121"/>
      <c r="O45" s="121"/>
      <c r="P45" s="123"/>
      <c r="Q45" s="12" t="str">
        <f>E45</f>
        <v>委託費</v>
      </c>
      <c r="R45" s="81">
        <f t="shared" si="3"/>
        <v>0</v>
      </c>
      <c r="S45" s="82">
        <f>IF($D$16=$T$5,ROUNDDOWN(L45*$U$7,0),L45)</f>
        <v>0</v>
      </c>
      <c r="T45" s="8" t="s">
        <v>104</v>
      </c>
    </row>
    <row r="46" spans="1:20" ht="13.9" customHeight="1" x14ac:dyDescent="0.4">
      <c r="A46" s="135" t="s">
        <v>192</v>
      </c>
      <c r="B46" s="121"/>
      <c r="C46" s="121"/>
      <c r="D46" s="121"/>
      <c r="E46" s="121"/>
      <c r="F46" s="121" t="s">
        <v>2677</v>
      </c>
      <c r="G46" s="121"/>
      <c r="H46" s="121"/>
      <c r="I46" s="121"/>
      <c r="J46" s="121"/>
      <c r="K46" s="121"/>
      <c r="L46" s="115"/>
      <c r="M46" s="141" t="s">
        <v>206</v>
      </c>
      <c r="N46" s="121"/>
      <c r="O46" s="121"/>
      <c r="P46" s="123"/>
      <c r="Q46" s="12" t="str">
        <f>F46</f>
        <v>うち給食委託費</v>
      </c>
      <c r="R46" s="81">
        <f t="shared" si="3"/>
        <v>0</v>
      </c>
      <c r="S46" s="84">
        <f>IF(OR($L$46="*",$L$46="＊"),"*",IF($D$16=$T$5,ROUNDDOWN(L46*$U$7,0),L46))</f>
        <v>0</v>
      </c>
      <c r="T46" s="8" t="s">
        <v>7</v>
      </c>
    </row>
    <row r="47" spans="1:20" ht="13.9" customHeight="1" x14ac:dyDescent="0.4">
      <c r="A47" s="135" t="s">
        <v>176</v>
      </c>
      <c r="B47" s="121"/>
      <c r="C47" s="121"/>
      <c r="D47" s="121"/>
      <c r="E47" s="121" t="s">
        <v>105</v>
      </c>
      <c r="F47" s="121"/>
      <c r="G47" s="121"/>
      <c r="H47" s="121"/>
      <c r="I47" s="121"/>
      <c r="J47" s="121"/>
      <c r="K47" s="121"/>
      <c r="L47" s="115"/>
      <c r="M47" s="148" t="str">
        <f>IF($L$47="","",IF($L$47&gt;=SUM(L49:L50),"","←内訳より小さい"))</f>
        <v/>
      </c>
      <c r="N47" s="121"/>
      <c r="O47" s="121"/>
      <c r="P47" s="123"/>
      <c r="Q47" s="12" t="str">
        <f>E47</f>
        <v>設備関係費</v>
      </c>
      <c r="R47" s="81">
        <f t="shared" si="3"/>
        <v>0</v>
      </c>
      <c r="S47" s="82">
        <f>IF($D$16=$T$5,(L47-L48)+ROUNDDOWN(L48*$U$7,0),L47)</f>
        <v>0</v>
      </c>
      <c r="T47" s="8" t="s">
        <v>81</v>
      </c>
    </row>
    <row r="48" spans="1:20" ht="13.9" customHeight="1" x14ac:dyDescent="0.4">
      <c r="A48" s="136" t="str">
        <f>IF(D16="","02-(04)",IF(D16=T5,"02-(04)",""))</f>
        <v>02-(04)</v>
      </c>
      <c r="B48" s="121"/>
      <c r="C48" s="121"/>
      <c r="D48" s="121"/>
      <c r="E48" s="121" t="str">
        <f>IF(D16="","　（うち消費税課税対象費用）",IF(D16=T5,"　（うち消費税課税対象費用）",""))</f>
        <v>　（うち消費税課税対象費用）</v>
      </c>
      <c r="F48" s="121"/>
      <c r="G48" s="121"/>
      <c r="H48" s="121"/>
      <c r="I48" s="121"/>
      <c r="J48" s="121"/>
      <c r="K48" s="121"/>
      <c r="L48" s="118"/>
      <c r="M48" s="141"/>
      <c r="N48" s="121"/>
      <c r="O48" s="121"/>
      <c r="P48" s="123"/>
      <c r="Q48" s="12"/>
      <c r="R48" s="81"/>
      <c r="S48" s="83"/>
    </row>
    <row r="49" spans="1:20" ht="13.9" customHeight="1" x14ac:dyDescent="0.4">
      <c r="A49" s="135" t="s">
        <v>193</v>
      </c>
      <c r="B49" s="121"/>
      <c r="C49" s="121"/>
      <c r="D49" s="121"/>
      <c r="E49" s="121"/>
      <c r="F49" s="121" t="s">
        <v>2672</v>
      </c>
      <c r="G49" s="121"/>
      <c r="H49" s="121"/>
      <c r="I49" s="121"/>
      <c r="J49" s="121"/>
      <c r="K49" s="121"/>
      <c r="L49" s="115"/>
      <c r="M49" s="141" t="s">
        <v>206</v>
      </c>
      <c r="N49" s="121"/>
      <c r="O49" s="121"/>
      <c r="P49" s="123"/>
      <c r="Q49" s="12" t="str">
        <f>F49</f>
        <v>うち減価償却費</v>
      </c>
      <c r="R49" s="81">
        <f t="shared" si="3"/>
        <v>0</v>
      </c>
      <c r="S49" s="81">
        <f>IF($D$16=$T$5,L49,L49)</f>
        <v>0</v>
      </c>
      <c r="T49" s="8" t="s">
        <v>8</v>
      </c>
    </row>
    <row r="50" spans="1:20" ht="13.9" customHeight="1" x14ac:dyDescent="0.4">
      <c r="A50" s="135" t="s">
        <v>194</v>
      </c>
      <c r="B50" s="121"/>
      <c r="C50" s="121"/>
      <c r="D50" s="121"/>
      <c r="E50" s="121"/>
      <c r="F50" s="121" t="s">
        <v>2671</v>
      </c>
      <c r="G50" s="121"/>
      <c r="H50" s="121"/>
      <c r="I50" s="121"/>
      <c r="J50" s="121"/>
      <c r="K50" s="121"/>
      <c r="L50" s="115"/>
      <c r="M50" s="141" t="s">
        <v>206</v>
      </c>
      <c r="N50" s="121"/>
      <c r="O50" s="121"/>
      <c r="P50" s="123"/>
      <c r="Q50" s="12" t="str">
        <f>F50</f>
        <v>うち器機賃借料</v>
      </c>
      <c r="R50" s="81">
        <f t="shared" si="3"/>
        <v>0</v>
      </c>
      <c r="S50" s="84">
        <f>IF(OR($L$50="*",$L$50="＊"),"*",IF($D$16=$T$5,ROUNDDOWN(L50*$U$7,0),L50))</f>
        <v>0</v>
      </c>
      <c r="T50" s="8" t="s">
        <v>9</v>
      </c>
    </row>
    <row r="51" spans="1:20" ht="13.9" customHeight="1" x14ac:dyDescent="0.4">
      <c r="A51" s="135" t="s">
        <v>195</v>
      </c>
      <c r="B51" s="121"/>
      <c r="C51" s="121"/>
      <c r="D51" s="121"/>
      <c r="E51" s="121" t="s">
        <v>41</v>
      </c>
      <c r="F51" s="121"/>
      <c r="G51" s="121"/>
      <c r="H51" s="121"/>
      <c r="I51" s="121"/>
      <c r="J51" s="121"/>
      <c r="K51" s="121"/>
      <c r="L51" s="115"/>
      <c r="M51" s="141"/>
      <c r="N51" s="121"/>
      <c r="O51" s="121"/>
      <c r="P51" s="123"/>
      <c r="Q51" s="12" t="str">
        <f>E51</f>
        <v>研究研修費</v>
      </c>
      <c r="R51" s="81">
        <f t="shared" si="3"/>
        <v>0</v>
      </c>
      <c r="S51" s="82">
        <f>IF($D$16=$T$5,(L51-L52)+ROUNDDOWN(L52*$U$7,0),L51)</f>
        <v>0</v>
      </c>
      <c r="T51" s="8" t="s">
        <v>106</v>
      </c>
    </row>
    <row r="52" spans="1:20" ht="13.9" customHeight="1" x14ac:dyDescent="0.4">
      <c r="A52" s="136" t="str">
        <f>IF(D16="","02-(05)",IF(D16=T5,"02-(05)",""))</f>
        <v>02-(05)</v>
      </c>
      <c r="B52" s="121"/>
      <c r="C52" s="121"/>
      <c r="D52" s="121"/>
      <c r="E52" s="121" t="str">
        <f>IF(D16="","　（うち消費税課税対象費用）",IF(D16=T5,"　（うち消費税課税対象費用）",""))</f>
        <v>　（うち消費税課税対象費用）</v>
      </c>
      <c r="F52" s="121"/>
      <c r="G52" s="121"/>
      <c r="H52" s="121"/>
      <c r="I52" s="121"/>
      <c r="J52" s="121"/>
      <c r="K52" s="121"/>
      <c r="L52" s="118"/>
      <c r="M52" s="141"/>
      <c r="N52" s="121"/>
      <c r="O52" s="121"/>
      <c r="P52" s="123"/>
      <c r="Q52" s="12"/>
      <c r="R52" s="81"/>
      <c r="S52" s="83"/>
    </row>
    <row r="53" spans="1:20" ht="13.9" customHeight="1" x14ac:dyDescent="0.4">
      <c r="A53" s="135" t="s">
        <v>196</v>
      </c>
      <c r="B53" s="121"/>
      <c r="C53" s="121"/>
      <c r="D53" s="121"/>
      <c r="E53" s="121" t="s">
        <v>17</v>
      </c>
      <c r="F53" s="121"/>
      <c r="G53" s="121"/>
      <c r="H53" s="121"/>
      <c r="I53" s="121"/>
      <c r="J53" s="121"/>
      <c r="K53" s="121"/>
      <c r="L53" s="115"/>
      <c r="M53" s="148" t="str">
        <f>IF($L$53="","",IF($L$53&gt;=SUM(L55),"","←内訳より小さい"))</f>
        <v/>
      </c>
      <c r="N53" s="121"/>
      <c r="O53" s="121"/>
      <c r="P53" s="123"/>
      <c r="Q53" s="12" t="str">
        <f>E53</f>
        <v>経費</v>
      </c>
      <c r="R53" s="81">
        <f t="shared" si="3"/>
        <v>0</v>
      </c>
      <c r="S53" s="82">
        <f>IF($D$16=$T$5,(L53-L54)+ROUNDDOWN(L54*$U$7,0)+L56+((L19+ROUNDDOWN(L23*$U$7,0)+L24+ROUNDDOWN(L28*$U$7,0))-L18)-((ROUNDDOWN((L32-(L37-L38)-(L47-L48)-(L51-L52)-(L53-L54)-L56-IF(L57="-",0,L57)-IF(OR($L$36="-",L$36="－",$L$36="―"),0,IF(OR(L36="*",L36="＊"),0,L36)))*$U$7,0))+((L37-L38)+(L47-L48)+(L51-L52)+(L53-L54)+L56+IF(L57="-",0,L57)+(ROUNDDOWN(IF(OR($L$36="-",L$36="－",$L$36="―"),0,IF(OR(L36="*",L36="＊"),0,L36))*$V$7,0)))-L32),L53)</f>
        <v>0</v>
      </c>
      <c r="T53" s="8" t="s">
        <v>107</v>
      </c>
    </row>
    <row r="54" spans="1:20" ht="13.9" customHeight="1" x14ac:dyDescent="0.4">
      <c r="A54" s="136" t="str">
        <f>IF(D16="","02-(06)",IF(D16=T5,"02-(06)",""))</f>
        <v>02-(06)</v>
      </c>
      <c r="B54" s="121"/>
      <c r="C54" s="121"/>
      <c r="D54" s="121"/>
      <c r="E54" s="121" t="str">
        <f>IF(D16="","　（うち消費税課税対象費用）",IF(D16=T5,"　（うち消費税課税対象費用）",""))</f>
        <v>　（うち消費税課税対象費用）</v>
      </c>
      <c r="F54" s="121"/>
      <c r="G54" s="121"/>
      <c r="H54" s="121"/>
      <c r="I54" s="121"/>
      <c r="J54" s="121"/>
      <c r="K54" s="121"/>
      <c r="L54" s="118"/>
      <c r="M54" s="141"/>
      <c r="N54" s="121"/>
      <c r="O54" s="121"/>
      <c r="P54" s="123"/>
      <c r="Q54" s="12"/>
      <c r="R54" s="81"/>
      <c r="S54" s="83"/>
    </row>
    <row r="55" spans="1:20" ht="13.9" customHeight="1" x14ac:dyDescent="0.4">
      <c r="A55" s="135" t="s">
        <v>197</v>
      </c>
      <c r="B55" s="121"/>
      <c r="C55" s="121"/>
      <c r="D55" s="121"/>
      <c r="E55" s="121"/>
      <c r="F55" s="121" t="s">
        <v>2673</v>
      </c>
      <c r="G55" s="121"/>
      <c r="H55" s="121"/>
      <c r="I55" s="121"/>
      <c r="J55" s="121"/>
      <c r="K55" s="121"/>
      <c r="L55" s="115"/>
      <c r="M55" s="141" t="s">
        <v>206</v>
      </c>
      <c r="N55" s="121"/>
      <c r="O55" s="121"/>
      <c r="P55" s="123"/>
      <c r="Q55" s="12" t="str">
        <f>F55</f>
        <v>うち水道光熱費</v>
      </c>
      <c r="R55" s="81">
        <f>IF($D$16=$T$6,"－",L55)</f>
        <v>0</v>
      </c>
      <c r="S55" s="84">
        <f>IF(OR($L$55="*",$L$55="＊"),"*",IF($D$16=$T$5,ROUNDDOWN(L55*$U$7,0),L55))</f>
        <v>0</v>
      </c>
      <c r="T55" s="8" t="s">
        <v>10</v>
      </c>
    </row>
    <row r="56" spans="1:20" ht="13.9" customHeight="1" x14ac:dyDescent="0.4">
      <c r="A56" s="136" t="str">
        <f>IF(D16="","02-07",IF(D16=T5,"02-07",""))</f>
        <v>02-07</v>
      </c>
      <c r="B56" s="121"/>
      <c r="C56" s="121"/>
      <c r="D56" s="121"/>
      <c r="E56" s="121" t="str">
        <f>IF(D16="","控除対象外消費税等負担額",IF(D16=T5,"控除対象外消費税等負担額",""))</f>
        <v>控除対象外消費税等負担額</v>
      </c>
      <c r="F56" s="121"/>
      <c r="G56" s="121"/>
      <c r="H56" s="121"/>
      <c r="I56" s="121"/>
      <c r="J56" s="121"/>
      <c r="K56" s="121"/>
      <c r="L56" s="115"/>
      <c r="M56" s="141"/>
      <c r="N56" s="121"/>
      <c r="O56" s="126"/>
      <c r="P56" s="127"/>
      <c r="Q56" s="12" t="str">
        <f>E56</f>
        <v>控除対象外消費税等負担額</v>
      </c>
      <c r="R56" s="81">
        <f>IF($D$16=$T$6,"－",L56)</f>
        <v>0</v>
      </c>
      <c r="S56" s="83"/>
      <c r="T56" s="8" t="s">
        <v>11</v>
      </c>
    </row>
    <row r="57" spans="1:20" ht="13.9" customHeight="1" x14ac:dyDescent="0.4">
      <c r="A57" s="135" t="s">
        <v>198</v>
      </c>
      <c r="B57" s="121"/>
      <c r="C57" s="121"/>
      <c r="D57" s="121"/>
      <c r="E57" s="121" t="s">
        <v>31</v>
      </c>
      <c r="F57" s="121"/>
      <c r="G57" s="121"/>
      <c r="H57" s="121"/>
      <c r="I57" s="121"/>
      <c r="J57" s="121"/>
      <c r="K57" s="121"/>
      <c r="L57" s="115"/>
      <c r="M57" s="141"/>
      <c r="N57" s="121"/>
      <c r="O57" s="121"/>
      <c r="P57" s="123"/>
      <c r="Q57" s="12" t="str">
        <f>E57</f>
        <v>本部費配賦額</v>
      </c>
      <c r="R57" s="81">
        <f>IF($D$16=$T$6,"－",L57)</f>
        <v>0</v>
      </c>
      <c r="S57" s="81">
        <f>IF($D$16=$T$5,L57,L57)</f>
        <v>0</v>
      </c>
      <c r="T57" s="8" t="s">
        <v>12</v>
      </c>
    </row>
    <row r="58" spans="1:20" ht="13.9" customHeight="1" x14ac:dyDescent="0.4">
      <c r="A58" s="135" t="s">
        <v>166</v>
      </c>
      <c r="B58" s="121"/>
      <c r="C58" s="121"/>
      <c r="D58" s="121" t="s">
        <v>108</v>
      </c>
      <c r="E58" s="121"/>
      <c r="F58" s="121"/>
      <c r="G58" s="121"/>
      <c r="H58" s="121"/>
      <c r="I58" s="121"/>
      <c r="J58" s="121"/>
      <c r="K58" s="121"/>
      <c r="L58" s="113">
        <f>L18-L32</f>
        <v>0</v>
      </c>
      <c r="M58" s="141" t="s">
        <v>205</v>
      </c>
      <c r="N58" s="121"/>
      <c r="O58" s="121"/>
      <c r="P58" s="123"/>
      <c r="Q58" s="15" t="str">
        <f>D58</f>
        <v>医業利益（又は医業損失）</v>
      </c>
      <c r="R58" s="81">
        <f>IF($D$16=$T$6,"－",L58)</f>
        <v>0</v>
      </c>
      <c r="S58" s="83">
        <f>IF($D$16=$T$5,L58,L58)</f>
        <v>0</v>
      </c>
    </row>
    <row r="59" spans="1:20" ht="13.9" customHeight="1" x14ac:dyDescent="0.4">
      <c r="A59" s="135"/>
      <c r="B59" s="121"/>
      <c r="C59" s="121"/>
      <c r="D59" s="121"/>
      <c r="E59" s="121"/>
      <c r="F59" s="121"/>
      <c r="G59" s="121"/>
      <c r="H59" s="121"/>
      <c r="I59" s="121"/>
      <c r="J59" s="121"/>
      <c r="K59" s="121"/>
      <c r="L59" s="114"/>
      <c r="M59" s="141"/>
      <c r="N59" s="121"/>
      <c r="O59" s="121"/>
      <c r="P59" s="123"/>
      <c r="Q59" s="12"/>
      <c r="R59" s="81"/>
      <c r="S59" s="83"/>
    </row>
    <row r="60" spans="1:20" ht="13.9" customHeight="1" x14ac:dyDescent="0.4">
      <c r="A60" s="135" t="s">
        <v>199</v>
      </c>
      <c r="B60" s="121"/>
      <c r="C60" s="121"/>
      <c r="D60" s="121" t="s">
        <v>32</v>
      </c>
      <c r="E60" s="121"/>
      <c r="F60" s="121"/>
      <c r="G60" s="121"/>
      <c r="H60" s="121"/>
      <c r="I60" s="121"/>
      <c r="J60" s="121"/>
      <c r="K60" s="121"/>
      <c r="L60" s="115"/>
      <c r="M60" s="148" t="str">
        <f>IF($L$60="","",IF($L$60&gt;=SUM(L61:L63),"","←内訳より小さい"))</f>
        <v/>
      </c>
      <c r="N60" s="121"/>
      <c r="O60" s="121"/>
      <c r="P60" s="123"/>
      <c r="Q60" s="12" t="str">
        <f>D60</f>
        <v>医業外収益</v>
      </c>
      <c r="R60" s="81">
        <f t="shared" ref="R60:R65" si="5">IF($D$16=$T$6,"－",L60)</f>
        <v>0</v>
      </c>
      <c r="S60" s="83">
        <f t="shared" ref="S60:S65" si="6">IF($D$16=$T$5,L60,L60)</f>
        <v>0</v>
      </c>
      <c r="T60" s="8" t="s">
        <v>109</v>
      </c>
    </row>
    <row r="61" spans="1:20" ht="13.9" customHeight="1" x14ac:dyDescent="0.4">
      <c r="A61" s="135" t="s">
        <v>167</v>
      </c>
      <c r="B61" s="121"/>
      <c r="C61" s="121"/>
      <c r="D61" s="121"/>
      <c r="E61" s="121" t="s">
        <v>2674</v>
      </c>
      <c r="F61" s="121"/>
      <c r="G61" s="121"/>
      <c r="H61" s="121"/>
      <c r="I61" s="121"/>
      <c r="J61" s="121"/>
      <c r="K61" s="121"/>
      <c r="L61" s="115"/>
      <c r="M61" s="141" t="s">
        <v>206</v>
      </c>
      <c r="N61" s="121"/>
      <c r="O61" s="121"/>
      <c r="P61" s="123"/>
      <c r="Q61" s="12" t="str">
        <f>E61</f>
        <v>うち受取利息及び配当金</v>
      </c>
      <c r="R61" s="81">
        <f t="shared" si="5"/>
        <v>0</v>
      </c>
      <c r="S61" s="81">
        <f t="shared" si="6"/>
        <v>0</v>
      </c>
      <c r="T61" s="8" t="s">
        <v>13</v>
      </c>
    </row>
    <row r="62" spans="1:20" ht="13.9" customHeight="1" x14ac:dyDescent="0.4">
      <c r="A62" s="135" t="s">
        <v>168</v>
      </c>
      <c r="B62" s="121"/>
      <c r="C62" s="121"/>
      <c r="D62" s="121"/>
      <c r="E62" s="121" t="s">
        <v>2675</v>
      </c>
      <c r="F62" s="121"/>
      <c r="G62" s="121"/>
      <c r="H62" s="121"/>
      <c r="I62" s="121"/>
      <c r="J62" s="121"/>
      <c r="K62" s="121"/>
      <c r="L62" s="115"/>
      <c r="M62" s="141"/>
      <c r="N62" s="121"/>
      <c r="O62" s="121"/>
      <c r="P62" s="123"/>
      <c r="Q62" s="12" t="str">
        <f>E62</f>
        <v>うち運営費補助金収益</v>
      </c>
      <c r="R62" s="81">
        <f t="shared" si="5"/>
        <v>0</v>
      </c>
      <c r="S62" s="83">
        <f t="shared" si="6"/>
        <v>0</v>
      </c>
      <c r="T62" s="8" t="s">
        <v>307</v>
      </c>
    </row>
    <row r="63" spans="1:20" ht="13.9" customHeight="1" x14ac:dyDescent="0.4">
      <c r="A63" s="135" t="s">
        <v>170</v>
      </c>
      <c r="B63" s="121"/>
      <c r="C63" s="121"/>
      <c r="D63" s="121"/>
      <c r="E63" s="121" t="s">
        <v>2676</v>
      </c>
      <c r="F63" s="121"/>
      <c r="G63" s="121"/>
      <c r="H63" s="121"/>
      <c r="I63" s="121"/>
      <c r="J63" s="121"/>
      <c r="K63" s="121"/>
      <c r="L63" s="115"/>
      <c r="M63" s="141"/>
      <c r="N63" s="121"/>
      <c r="O63" s="121"/>
      <c r="P63" s="123"/>
      <c r="Q63" s="15" t="str">
        <f>E63</f>
        <v>うち施設設備補助金収益</v>
      </c>
      <c r="R63" s="81">
        <f t="shared" si="5"/>
        <v>0</v>
      </c>
      <c r="S63" s="83">
        <f t="shared" si="6"/>
        <v>0</v>
      </c>
      <c r="T63" s="8" t="s">
        <v>308</v>
      </c>
    </row>
    <row r="64" spans="1:20" ht="13.9" customHeight="1" x14ac:dyDescent="0.4">
      <c r="A64" s="135" t="s">
        <v>130</v>
      </c>
      <c r="B64" s="121"/>
      <c r="C64" s="121"/>
      <c r="D64" s="121" t="s">
        <v>36</v>
      </c>
      <c r="E64" s="121"/>
      <c r="F64" s="121"/>
      <c r="G64" s="121"/>
      <c r="H64" s="121"/>
      <c r="I64" s="121"/>
      <c r="J64" s="121"/>
      <c r="K64" s="121"/>
      <c r="L64" s="115"/>
      <c r="M64" s="148" t="str">
        <f>IF($L$64="","",IF($L$64&gt;=SUM(L65),"","←内訳より小さい"))</f>
        <v/>
      </c>
      <c r="N64" s="121"/>
      <c r="O64" s="121"/>
      <c r="P64" s="123"/>
      <c r="Q64" s="12" t="str">
        <f>D64</f>
        <v>医業外費用</v>
      </c>
      <c r="R64" s="81">
        <f t="shared" si="5"/>
        <v>0</v>
      </c>
      <c r="S64" s="83">
        <f t="shared" si="6"/>
        <v>0</v>
      </c>
      <c r="T64" s="8" t="s">
        <v>110</v>
      </c>
    </row>
    <row r="65" spans="1:20" ht="13.9" customHeight="1" x14ac:dyDescent="0.4">
      <c r="A65" s="135" t="s">
        <v>135</v>
      </c>
      <c r="B65" s="121"/>
      <c r="C65" s="121"/>
      <c r="D65" s="121"/>
      <c r="E65" s="121" t="s">
        <v>2680</v>
      </c>
      <c r="F65" s="121"/>
      <c r="G65" s="121"/>
      <c r="H65" s="121"/>
      <c r="I65" s="121"/>
      <c r="J65" s="121"/>
      <c r="K65" s="121"/>
      <c r="L65" s="115"/>
      <c r="M65" s="141" t="s">
        <v>206</v>
      </c>
      <c r="N65" s="121"/>
      <c r="O65" s="121"/>
      <c r="P65" s="123"/>
      <c r="Q65" s="15" t="str">
        <f>E65</f>
        <v>うち支払利息</v>
      </c>
      <c r="R65" s="81">
        <f t="shared" si="5"/>
        <v>0</v>
      </c>
      <c r="S65" s="81">
        <f t="shared" si="6"/>
        <v>0</v>
      </c>
      <c r="T65" s="8" t="s">
        <v>14</v>
      </c>
    </row>
    <row r="66" spans="1:20" ht="13.9" customHeight="1" x14ac:dyDescent="0.4">
      <c r="A66" s="135"/>
      <c r="B66" s="121"/>
      <c r="C66" s="121"/>
      <c r="D66" s="121"/>
      <c r="E66" s="121"/>
      <c r="F66" s="121"/>
      <c r="G66" s="121"/>
      <c r="H66" s="121"/>
      <c r="I66" s="121"/>
      <c r="J66" s="121"/>
      <c r="K66" s="121"/>
      <c r="L66" s="114"/>
      <c r="M66" s="141"/>
      <c r="N66" s="121"/>
      <c r="O66" s="121"/>
      <c r="P66" s="123"/>
      <c r="Q66" s="12"/>
      <c r="R66" s="81"/>
      <c r="S66" s="83"/>
    </row>
    <row r="67" spans="1:20" ht="13.9" customHeight="1" x14ac:dyDescent="0.4">
      <c r="A67" s="135" t="s">
        <v>131</v>
      </c>
      <c r="B67" s="121"/>
      <c r="C67" s="121"/>
      <c r="D67" s="121" t="s">
        <v>45</v>
      </c>
      <c r="E67" s="121"/>
      <c r="F67" s="121"/>
      <c r="G67" s="121"/>
      <c r="H67" s="121"/>
      <c r="I67" s="121"/>
      <c r="J67" s="121"/>
      <c r="K67" s="121"/>
      <c r="L67" s="116">
        <f>L58+L60-L64</f>
        <v>0</v>
      </c>
      <c r="M67" s="141" t="s">
        <v>205</v>
      </c>
      <c r="N67" s="121"/>
      <c r="O67" s="121"/>
      <c r="P67" s="123"/>
      <c r="Q67" s="15" t="str">
        <f>D67</f>
        <v>経常利益（又は経常損失）</v>
      </c>
      <c r="R67" s="81">
        <f>IF($D$16=$T$6,"－",L67)</f>
        <v>0</v>
      </c>
      <c r="S67" s="83">
        <f>IF($D$16=$T$5,L67,L67)</f>
        <v>0</v>
      </c>
    </row>
    <row r="68" spans="1:20" ht="13.9" customHeight="1" x14ac:dyDescent="0.4">
      <c r="A68" s="135"/>
      <c r="B68" s="121"/>
      <c r="C68" s="121"/>
      <c r="D68" s="121"/>
      <c r="E68" s="121"/>
      <c r="F68" s="121"/>
      <c r="G68" s="121"/>
      <c r="H68" s="121"/>
      <c r="I68" s="121"/>
      <c r="J68" s="121"/>
      <c r="K68" s="121"/>
      <c r="L68" s="114"/>
      <c r="M68" s="141"/>
      <c r="N68" s="121"/>
      <c r="O68" s="121"/>
      <c r="P68" s="123"/>
      <c r="Q68" s="12"/>
      <c r="R68" s="81"/>
      <c r="S68" s="83"/>
    </row>
    <row r="69" spans="1:20" ht="13.9" customHeight="1" x14ac:dyDescent="0.4">
      <c r="A69" s="135" t="s">
        <v>200</v>
      </c>
      <c r="B69" s="121"/>
      <c r="C69" s="121"/>
      <c r="D69" s="121" t="s">
        <v>37</v>
      </c>
      <c r="E69" s="121"/>
      <c r="F69" s="121"/>
      <c r="G69" s="121"/>
      <c r="H69" s="121"/>
      <c r="I69" s="121"/>
      <c r="J69" s="121"/>
      <c r="K69" s="121"/>
      <c r="L69" s="115"/>
      <c r="M69" s="148" t="str">
        <f>IF($L$69="","",IF($L$69&gt;=SUM(L70:L71),"","←内訳より小さい"))</f>
        <v/>
      </c>
      <c r="N69" s="121"/>
      <c r="O69" s="121"/>
      <c r="P69" s="123"/>
      <c r="Q69" s="15" t="str">
        <f>D69</f>
        <v>臨時収益</v>
      </c>
      <c r="R69" s="81">
        <f>IF($D$16=$T$6,"－",L69)</f>
        <v>0</v>
      </c>
      <c r="S69" s="83">
        <f>IF($D$16=$T$5,L69,L69)</f>
        <v>0</v>
      </c>
      <c r="T69" s="8" t="s">
        <v>44</v>
      </c>
    </row>
    <row r="70" spans="1:20" ht="13.9" customHeight="1" x14ac:dyDescent="0.4">
      <c r="A70" s="135" t="s">
        <v>300</v>
      </c>
      <c r="B70" s="121"/>
      <c r="C70" s="121"/>
      <c r="D70" s="121"/>
      <c r="E70" s="121" t="s">
        <v>2675</v>
      </c>
      <c r="F70" s="121"/>
      <c r="G70" s="121"/>
      <c r="H70" s="121"/>
      <c r="I70" s="121"/>
      <c r="J70" s="121"/>
      <c r="K70" s="121"/>
      <c r="L70" s="115"/>
      <c r="M70" s="141"/>
      <c r="N70" s="121"/>
      <c r="O70" s="121"/>
      <c r="P70" s="123"/>
      <c r="Q70" s="15" t="str">
        <f>E70</f>
        <v>うち運営費補助金収益</v>
      </c>
      <c r="R70" s="81">
        <f>IF($D$16=$T$6,"－",L70)</f>
        <v>0</v>
      </c>
      <c r="S70" s="83">
        <f>IF($D$16=$T$5,L70,L70)</f>
        <v>0</v>
      </c>
      <c r="T70" s="8" t="s">
        <v>304</v>
      </c>
    </row>
    <row r="71" spans="1:20" ht="13.9" customHeight="1" x14ac:dyDescent="0.4">
      <c r="A71" s="135" t="s">
        <v>302</v>
      </c>
      <c r="B71" s="121"/>
      <c r="C71" s="121"/>
      <c r="D71" s="121"/>
      <c r="E71" s="121" t="s">
        <v>2676</v>
      </c>
      <c r="F71" s="121"/>
      <c r="G71" s="121"/>
      <c r="H71" s="121"/>
      <c r="I71" s="121"/>
      <c r="J71" s="121"/>
      <c r="K71" s="121"/>
      <c r="L71" s="115"/>
      <c r="M71" s="141"/>
      <c r="N71" s="121"/>
      <c r="O71" s="121"/>
      <c r="P71" s="123"/>
      <c r="Q71" s="15" t="str">
        <f>E71</f>
        <v>うち施設設備補助金収益</v>
      </c>
      <c r="R71" s="81">
        <f>IF($D$16=$T$6,"－",L71)</f>
        <v>0</v>
      </c>
      <c r="S71" s="83">
        <f>IF($D$16=$T$5,L71,L71)</f>
        <v>0</v>
      </c>
      <c r="T71" s="8" t="s">
        <v>305</v>
      </c>
    </row>
    <row r="72" spans="1:20" ht="13.9" customHeight="1" x14ac:dyDescent="0.4">
      <c r="A72" s="135" t="s">
        <v>201</v>
      </c>
      <c r="B72" s="121"/>
      <c r="C72" s="121"/>
      <c r="D72" s="121" t="s">
        <v>38</v>
      </c>
      <c r="E72" s="121"/>
      <c r="F72" s="121"/>
      <c r="G72" s="121"/>
      <c r="H72" s="121"/>
      <c r="I72" s="121"/>
      <c r="J72" s="121"/>
      <c r="K72" s="121"/>
      <c r="L72" s="115"/>
      <c r="M72" s="141"/>
      <c r="N72" s="121"/>
      <c r="O72" s="121"/>
      <c r="P72" s="123"/>
      <c r="Q72" s="15" t="str">
        <f>D72</f>
        <v>臨時費用</v>
      </c>
      <c r="R72" s="81">
        <f>IF($D$16=$T$6,"－",L72)</f>
        <v>0</v>
      </c>
      <c r="S72" s="83">
        <f>IF($D$16=$T$5,L72,L72)</f>
        <v>0</v>
      </c>
      <c r="T72" s="8" t="s">
        <v>111</v>
      </c>
    </row>
    <row r="73" spans="1:20" ht="13.9" customHeight="1" x14ac:dyDescent="0.4">
      <c r="A73" s="135"/>
      <c r="B73" s="121"/>
      <c r="C73" s="128"/>
      <c r="D73" s="121"/>
      <c r="E73" s="121"/>
      <c r="F73" s="121"/>
      <c r="G73" s="121"/>
      <c r="H73" s="121"/>
      <c r="I73" s="121"/>
      <c r="J73" s="121"/>
      <c r="K73" s="121"/>
      <c r="L73" s="114"/>
      <c r="M73" s="141"/>
      <c r="N73" s="128"/>
      <c r="O73" s="121"/>
      <c r="P73" s="123"/>
      <c r="Q73" s="12"/>
      <c r="R73" s="81"/>
      <c r="S73" s="83"/>
    </row>
    <row r="74" spans="1:20" ht="13.9" customHeight="1" x14ac:dyDescent="0.4">
      <c r="A74" s="137" t="s">
        <v>202</v>
      </c>
      <c r="B74" s="129"/>
      <c r="C74" s="121"/>
      <c r="D74" s="129" t="s">
        <v>112</v>
      </c>
      <c r="E74" s="129"/>
      <c r="F74" s="129"/>
      <c r="G74" s="129"/>
      <c r="H74" s="129"/>
      <c r="I74" s="129"/>
      <c r="J74" s="129"/>
      <c r="K74" s="129"/>
      <c r="L74" s="117">
        <f>L67+L69-L72</f>
        <v>0</v>
      </c>
      <c r="M74" s="144" t="s">
        <v>205</v>
      </c>
      <c r="N74" s="121"/>
      <c r="O74" s="129"/>
      <c r="P74" s="130"/>
      <c r="Q74" s="15" t="str">
        <f>D74</f>
        <v>税引前当期純利益（又は税引前当期純損失）</v>
      </c>
      <c r="R74" s="81">
        <f>IF($D$16=$T$6,"－",L74)</f>
        <v>0</v>
      </c>
      <c r="S74" s="83">
        <f>IF($D$16=$T$5,L74,L74)</f>
        <v>0</v>
      </c>
      <c r="T74" s="8" t="s">
        <v>3011</v>
      </c>
    </row>
    <row r="75" spans="1:20" ht="13.9" customHeight="1" x14ac:dyDescent="0.4">
      <c r="A75" s="138" t="s">
        <v>203</v>
      </c>
      <c r="B75" s="128"/>
      <c r="C75" s="128"/>
      <c r="D75" s="128" t="s">
        <v>113</v>
      </c>
      <c r="E75" s="128"/>
      <c r="F75" s="128"/>
      <c r="G75" s="128"/>
      <c r="H75" s="128"/>
      <c r="I75" s="128"/>
      <c r="J75" s="128"/>
      <c r="K75" s="128"/>
      <c r="L75" s="145"/>
      <c r="M75" s="141" t="s">
        <v>206</v>
      </c>
      <c r="N75" s="128"/>
      <c r="O75" s="128"/>
      <c r="P75" s="131"/>
      <c r="Q75" s="15" t="str">
        <f>D75</f>
        <v>法人税、住民税及び事業税負担額</v>
      </c>
      <c r="R75" s="81">
        <f>IF($D$16=$T$6,"－",L75)</f>
        <v>0</v>
      </c>
      <c r="S75" s="81">
        <f>IF($D$16=$T$5,L75,L75)</f>
        <v>0</v>
      </c>
      <c r="T75" s="8" t="s">
        <v>114</v>
      </c>
    </row>
    <row r="76" spans="1:20" ht="13.9" customHeight="1" x14ac:dyDescent="0.4">
      <c r="A76" s="138" t="s">
        <v>204</v>
      </c>
      <c r="B76" s="132"/>
      <c r="C76" s="132"/>
      <c r="D76" s="132" t="s">
        <v>115</v>
      </c>
      <c r="E76" s="132"/>
      <c r="F76" s="132"/>
      <c r="G76" s="132"/>
      <c r="H76" s="132"/>
      <c r="I76" s="132"/>
      <c r="J76" s="132"/>
      <c r="K76" s="132"/>
      <c r="L76" s="146" t="str">
        <f>IF(OR($L$75="*",$L$75="＊",$L$75=""),"-",L74-L75)</f>
        <v>-</v>
      </c>
      <c r="M76" s="147" t="s">
        <v>205</v>
      </c>
      <c r="N76" s="132"/>
      <c r="O76" s="132"/>
      <c r="P76" s="133"/>
      <c r="Q76" s="15" t="str">
        <f>D76</f>
        <v>当期純利益（又は当期純損失）</v>
      </c>
      <c r="R76" s="81" t="str">
        <f>IF($D$16=$T$6,"－",L76)</f>
        <v>-</v>
      </c>
      <c r="S76" s="81" t="str">
        <f>IF($D$16=$T$5,L76,L76)</f>
        <v>-</v>
      </c>
    </row>
    <row r="77" spans="1:20" ht="13.9" customHeight="1" x14ac:dyDescent="0.4">
      <c r="A77" s="139" t="s">
        <v>2920</v>
      </c>
      <c r="B77" s="122"/>
      <c r="C77" s="122"/>
      <c r="D77" s="122"/>
      <c r="E77" s="122"/>
      <c r="F77" s="122"/>
      <c r="G77" s="122"/>
      <c r="H77" s="122"/>
      <c r="I77" s="122"/>
      <c r="J77" s="122"/>
      <c r="K77" s="134"/>
      <c r="L77" s="134"/>
      <c r="M77" s="134"/>
      <c r="N77" s="122"/>
      <c r="O77" s="122"/>
      <c r="P77" s="122"/>
      <c r="Q77" s="15"/>
      <c r="R77" s="81"/>
      <c r="S77" s="81"/>
    </row>
    <row r="78" spans="1:20" ht="13.9" customHeight="1" x14ac:dyDescent="0.4">
      <c r="A78" s="139" t="s">
        <v>2921</v>
      </c>
      <c r="B78" s="122"/>
      <c r="C78" s="122"/>
      <c r="D78" s="122"/>
      <c r="E78" s="122"/>
      <c r="F78" s="122"/>
      <c r="G78" s="122"/>
      <c r="H78" s="122"/>
      <c r="I78" s="122"/>
      <c r="J78" s="122"/>
      <c r="K78" s="134"/>
      <c r="L78" s="134"/>
      <c r="M78" s="134"/>
      <c r="N78" s="122"/>
      <c r="O78" s="122"/>
      <c r="P78" s="122"/>
      <c r="Q78" s="15"/>
      <c r="R78" s="81"/>
      <c r="S78" s="81"/>
    </row>
    <row r="79" spans="1:20" ht="13.9" customHeight="1" x14ac:dyDescent="0.4">
      <c r="A79" s="139" t="s">
        <v>2922</v>
      </c>
      <c r="B79" s="122"/>
      <c r="C79" s="122"/>
      <c r="D79" s="122"/>
      <c r="E79" s="122"/>
      <c r="F79" s="122"/>
      <c r="G79" s="122"/>
      <c r="H79" s="122"/>
      <c r="I79" s="122"/>
      <c r="J79" s="122"/>
      <c r="K79" s="134"/>
      <c r="L79" s="134"/>
      <c r="M79" s="134"/>
      <c r="N79" s="122"/>
      <c r="O79" s="122"/>
      <c r="P79" s="122"/>
      <c r="Q79" s="15"/>
      <c r="R79" s="81"/>
      <c r="S79" s="81"/>
    </row>
    <row r="80" spans="1:20" ht="13.9" customHeight="1" x14ac:dyDescent="0.4">
      <c r="A80" s="139" t="s">
        <v>2923</v>
      </c>
      <c r="B80" s="122"/>
      <c r="C80" s="122"/>
      <c r="D80" s="122"/>
      <c r="E80" s="122"/>
      <c r="F80" s="122"/>
      <c r="G80" s="122"/>
      <c r="H80" s="122"/>
      <c r="I80" s="122"/>
      <c r="J80" s="122"/>
      <c r="K80" s="134"/>
      <c r="L80" s="134"/>
      <c r="M80" s="134"/>
      <c r="N80" s="122"/>
      <c r="O80" s="122"/>
      <c r="P80" s="122"/>
      <c r="Q80" s="15"/>
      <c r="R80" s="81"/>
      <c r="S80" s="81"/>
    </row>
    <row r="81" spans="1:19" ht="13.9" customHeight="1" x14ac:dyDescent="0.4">
      <c r="A81" s="139" t="s">
        <v>3050</v>
      </c>
      <c r="B81" s="121"/>
      <c r="C81" s="121"/>
      <c r="D81" s="121"/>
      <c r="E81" s="121"/>
      <c r="F81" s="121"/>
      <c r="G81" s="121"/>
      <c r="H81" s="121"/>
      <c r="I81" s="121"/>
      <c r="J81" s="121"/>
      <c r="K81" s="121"/>
      <c r="L81" s="121"/>
      <c r="M81" s="121"/>
      <c r="N81" s="121"/>
      <c r="O81" s="121"/>
      <c r="P81" s="121"/>
      <c r="Q81" s="12"/>
      <c r="R81" s="20"/>
      <c r="S81" s="20"/>
    </row>
    <row r="83" spans="1:19" ht="14.45" customHeight="1" x14ac:dyDescent="0.4">
      <c r="A83" s="226" t="s">
        <v>3010</v>
      </c>
      <c r="B83" s="226"/>
      <c r="C83" s="226"/>
      <c r="D83" s="226"/>
      <c r="E83" s="226"/>
      <c r="F83" s="226"/>
      <c r="G83" s="226"/>
      <c r="H83" s="226"/>
      <c r="I83" s="226"/>
      <c r="J83" s="226"/>
      <c r="K83" s="226"/>
      <c r="L83" s="226"/>
      <c r="M83" s="226"/>
      <c r="N83" s="226"/>
      <c r="O83" s="226"/>
      <c r="P83" s="226"/>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75" t="str">
        <f>IF(N5="","",N5)</f>
        <v/>
      </c>
      <c r="O85" s="176"/>
      <c r="P85" s="177"/>
      <c r="Q85" s="17"/>
      <c r="R85" s="17"/>
      <c r="S85" s="19"/>
    </row>
    <row r="86" spans="1:19" ht="13.9" customHeight="1" x14ac:dyDescent="0.4">
      <c r="K86" s="9" t="s">
        <v>119</v>
      </c>
      <c r="L86" s="26"/>
      <c r="M86" s="46"/>
      <c r="N86" s="238" t="str">
        <f>IF(N6="","",N6)</f>
        <v/>
      </c>
      <c r="O86" s="239"/>
      <c r="P86" s="240"/>
      <c r="Q86" s="17"/>
      <c r="R86" s="17"/>
      <c r="S86" s="19"/>
    </row>
    <row r="87" spans="1:19" ht="13.9" customHeight="1" x14ac:dyDescent="0.4">
      <c r="K87" s="9" t="s">
        <v>116</v>
      </c>
      <c r="L87" s="26"/>
      <c r="M87" s="120" t="str">
        <f>IF(M7="","",M7)</f>
        <v/>
      </c>
      <c r="N87" s="175" t="str">
        <f>IF(N7="","",N7)</f>
        <v/>
      </c>
      <c r="O87" s="176"/>
      <c r="P87" s="177"/>
      <c r="Q87" s="17"/>
      <c r="R87" s="17"/>
      <c r="S87" s="19"/>
    </row>
    <row r="88" spans="1:19" ht="13.9" customHeight="1" x14ac:dyDescent="0.4">
      <c r="K88" s="42" t="s">
        <v>118</v>
      </c>
      <c r="L88" s="43"/>
      <c r="M88" s="120" t="str">
        <f>IF(M8="","",M8)</f>
        <v/>
      </c>
      <c r="N88" s="175" t="str">
        <f>IF(N8="","",N8)</f>
        <v/>
      </c>
      <c r="O88" s="176"/>
      <c r="P88" s="177"/>
      <c r="Q88" s="17"/>
      <c r="R88" s="17"/>
      <c r="S88" s="19"/>
    </row>
    <row r="89" spans="1:19" ht="6" customHeight="1" x14ac:dyDescent="0.4">
      <c r="R89" s="12"/>
    </row>
    <row r="90" spans="1:19" ht="13.9" customHeight="1" x14ac:dyDescent="0.4">
      <c r="A90" s="76" t="s">
        <v>87</v>
      </c>
      <c r="B90" s="77"/>
      <c r="C90" s="200" t="str">
        <f>IF(C10="","",C10)</f>
        <v/>
      </c>
      <c r="D90" s="201"/>
      <c r="E90" s="201"/>
      <c r="F90" s="201"/>
      <c r="G90" s="201"/>
      <c r="H90" s="201"/>
      <c r="I90" s="201"/>
      <c r="J90" s="201"/>
      <c r="K90" s="201"/>
      <c r="L90" s="201"/>
      <c r="M90" s="201"/>
      <c r="N90" s="201"/>
      <c r="O90" s="201"/>
      <c r="P90" s="202"/>
      <c r="Q90" s="30"/>
      <c r="R90" s="12"/>
    </row>
    <row r="91" spans="1:19" ht="13.9" customHeight="1" x14ac:dyDescent="0.4">
      <c r="A91" s="76" t="s">
        <v>2649</v>
      </c>
      <c r="B91" s="77"/>
      <c r="C91" s="200" t="str">
        <f>IF(C11="","",C11)</f>
        <v/>
      </c>
      <c r="D91" s="201"/>
      <c r="E91" s="201"/>
      <c r="F91" s="201"/>
      <c r="G91" s="201"/>
      <c r="H91" s="201"/>
      <c r="I91" s="202"/>
      <c r="J91" s="223" t="s">
        <v>2652</v>
      </c>
      <c r="K91" s="224"/>
      <c r="L91" s="112" t="str">
        <f>IF(L11="","",L11)</f>
        <v/>
      </c>
      <c r="M91" s="214" t="s">
        <v>2653</v>
      </c>
      <c r="N91" s="215"/>
      <c r="O91" s="231" t="str">
        <f>IF(O11="","",O11)</f>
        <v/>
      </c>
      <c r="P91" s="232"/>
      <c r="Q91" s="30"/>
      <c r="R91" s="12"/>
    </row>
    <row r="92" spans="1:19" ht="13.9" customHeight="1" x14ac:dyDescent="0.4">
      <c r="A92" s="221" t="s">
        <v>2650</v>
      </c>
      <c r="B92" s="222"/>
      <c r="C92" s="200" t="s">
        <v>325</v>
      </c>
      <c r="D92" s="202"/>
      <c r="E92" s="171" t="str">
        <f>IF(E12="","",E12)</f>
        <v/>
      </c>
      <c r="F92" s="172"/>
      <c r="G92" s="79" t="s">
        <v>326</v>
      </c>
      <c r="H92" s="171" t="str">
        <f>IF(H12="","",H12)</f>
        <v/>
      </c>
      <c r="I92" s="172"/>
      <c r="J92" s="78" t="s">
        <v>2651</v>
      </c>
      <c r="K92" s="189" t="str">
        <f>IF(K12="","",K12)</f>
        <v/>
      </c>
      <c r="L92" s="189"/>
      <c r="M92" s="200" t="s">
        <v>2546</v>
      </c>
      <c r="N92" s="202"/>
      <c r="O92" s="189" t="str">
        <f>IF(O12="","",O12)</f>
        <v/>
      </c>
      <c r="P92" s="189"/>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121" t="s">
        <v>3136</v>
      </c>
    </row>
    <row r="95" spans="1:19" ht="6" customHeight="1" x14ac:dyDescent="0.4"/>
    <row r="96" spans="1:19" ht="13.9" customHeight="1" x14ac:dyDescent="0.4">
      <c r="A96" s="181" t="s">
        <v>3055</v>
      </c>
      <c r="B96" s="182"/>
      <c r="C96" s="182"/>
      <c r="D96" s="182"/>
      <c r="E96" s="183"/>
      <c r="F96" s="161"/>
      <c r="G96" s="156"/>
      <c r="P96" s="17" t="s">
        <v>152</v>
      </c>
      <c r="Q96" s="28"/>
      <c r="S96" s="12"/>
    </row>
    <row r="97" spans="1:16" ht="13.9" customHeight="1" thickBot="1" x14ac:dyDescent="0.45">
      <c r="A97" s="194" t="s">
        <v>157</v>
      </c>
      <c r="B97" s="195"/>
      <c r="C97" s="195"/>
      <c r="D97" s="195"/>
      <c r="E97" s="196"/>
      <c r="F97" s="184" t="s">
        <v>2936</v>
      </c>
      <c r="G97" s="185"/>
      <c r="H97" s="185"/>
      <c r="I97" s="185"/>
      <c r="J97" s="185"/>
      <c r="K97" s="186"/>
      <c r="L97" s="235" t="s">
        <v>2935</v>
      </c>
      <c r="M97" s="227" t="s">
        <v>2937</v>
      </c>
      <c r="N97" s="228"/>
      <c r="O97" s="228"/>
      <c r="P97" s="229"/>
    </row>
    <row r="98" spans="1:16" ht="13.9" customHeight="1" x14ac:dyDescent="0.4">
      <c r="A98" s="197"/>
      <c r="B98" s="170"/>
      <c r="C98" s="170"/>
      <c r="D98" s="170"/>
      <c r="E98" s="170"/>
      <c r="F98" s="187" t="s">
        <v>2705</v>
      </c>
      <c r="G98" s="243"/>
      <c r="H98" s="243"/>
      <c r="I98" s="188"/>
      <c r="J98" s="187" t="s">
        <v>2934</v>
      </c>
      <c r="K98" s="188"/>
      <c r="L98" s="236"/>
      <c r="M98" s="187" t="s">
        <v>2706</v>
      </c>
      <c r="N98" s="243"/>
      <c r="O98" s="243"/>
      <c r="P98" s="190" t="s">
        <v>2708</v>
      </c>
    </row>
    <row r="99" spans="1:16" ht="13.9" customHeight="1" x14ac:dyDescent="0.4">
      <c r="A99" s="197"/>
      <c r="B99" s="170"/>
      <c r="C99" s="170"/>
      <c r="D99" s="170"/>
      <c r="E99" s="170"/>
      <c r="F99" s="247" t="s">
        <v>2706</v>
      </c>
      <c r="G99" s="179"/>
      <c r="H99" s="180"/>
      <c r="I99" s="219" t="s">
        <v>2708</v>
      </c>
      <c r="J99" s="216" t="s">
        <v>2707</v>
      </c>
      <c r="K99" s="219" t="s">
        <v>2708</v>
      </c>
      <c r="L99" s="236"/>
      <c r="M99" s="173" t="s">
        <v>2917</v>
      </c>
      <c r="N99" s="174"/>
      <c r="O99" s="244" t="s">
        <v>2723</v>
      </c>
      <c r="P99" s="191"/>
    </row>
    <row r="100" spans="1:16" ht="13.9" customHeight="1" x14ac:dyDescent="0.4">
      <c r="A100" s="197"/>
      <c r="B100" s="170"/>
      <c r="C100" s="170"/>
      <c r="D100" s="170"/>
      <c r="E100" s="170"/>
      <c r="F100" s="225" t="s">
        <v>2917</v>
      </c>
      <c r="G100" s="183"/>
      <c r="H100" s="245" t="s">
        <v>2723</v>
      </c>
      <c r="I100" s="220"/>
      <c r="J100" s="217"/>
      <c r="K100" s="220"/>
      <c r="L100" s="236"/>
      <c r="M100" s="241" t="s">
        <v>2703</v>
      </c>
      <c r="N100" s="242" t="s">
        <v>2704</v>
      </c>
      <c r="O100" s="244"/>
      <c r="P100" s="191"/>
    </row>
    <row r="101" spans="1:16" ht="13.9" customHeight="1" x14ac:dyDescent="0.4">
      <c r="A101" s="198"/>
      <c r="B101" s="199"/>
      <c r="C101" s="199"/>
      <c r="D101" s="199"/>
      <c r="E101" s="199"/>
      <c r="F101" s="149" t="s">
        <v>158</v>
      </c>
      <c r="G101" s="120" t="s">
        <v>159</v>
      </c>
      <c r="H101" s="246"/>
      <c r="I101" s="191"/>
      <c r="J101" s="218"/>
      <c r="K101" s="191"/>
      <c r="L101" s="236"/>
      <c r="M101" s="241"/>
      <c r="N101" s="242"/>
      <c r="O101" s="244"/>
      <c r="P101" s="192"/>
    </row>
    <row r="102" spans="1:16" ht="21" customHeight="1" x14ac:dyDescent="0.4">
      <c r="A102" s="85" t="s">
        <v>124</v>
      </c>
      <c r="B102" s="205" t="s">
        <v>2709</v>
      </c>
      <c r="C102" s="206"/>
      <c r="D102" s="206"/>
      <c r="E102" s="206"/>
      <c r="F102" s="106"/>
      <c r="G102" s="150"/>
      <c r="H102" s="150"/>
      <c r="I102" s="159" t="str">
        <f>IF(F96=R5,"-","")</f>
        <v/>
      </c>
      <c r="J102" s="106"/>
      <c r="K102" s="151" t="str">
        <f>IF(F96=R5,"-","")</f>
        <v/>
      </c>
      <c r="L102" s="236"/>
      <c r="M102" s="106"/>
      <c r="N102" s="150"/>
      <c r="O102" s="150"/>
      <c r="P102" s="151" t="str">
        <f>IF(F96=R5,"-","")</f>
        <v/>
      </c>
    </row>
    <row r="103" spans="1:16" ht="21" customHeight="1" x14ac:dyDescent="0.4">
      <c r="A103" s="85" t="s">
        <v>126</v>
      </c>
      <c r="B103" s="205" t="s">
        <v>2710</v>
      </c>
      <c r="C103" s="206"/>
      <c r="D103" s="206"/>
      <c r="E103" s="206"/>
      <c r="F103" s="152"/>
      <c r="G103" s="150"/>
      <c r="H103" s="150"/>
      <c r="I103" s="159" t="str">
        <f>IF(F96=R5,"-","")</f>
        <v/>
      </c>
      <c r="J103" s="152"/>
      <c r="K103" s="151" t="str">
        <f>IF(F96=R5,"-","")</f>
        <v/>
      </c>
      <c r="L103" s="236"/>
      <c r="M103" s="152"/>
      <c r="N103" s="150"/>
      <c r="O103" s="150"/>
      <c r="P103" s="151" t="str">
        <f>IF(F96=R5,"-","")</f>
        <v/>
      </c>
    </row>
    <row r="104" spans="1:16" ht="21" customHeight="1" x14ac:dyDescent="0.4">
      <c r="A104" s="85" t="s">
        <v>127</v>
      </c>
      <c r="B104" s="205" t="s">
        <v>2711</v>
      </c>
      <c r="C104" s="206"/>
      <c r="D104" s="206"/>
      <c r="E104" s="206"/>
      <c r="F104" s="152"/>
      <c r="G104" s="150"/>
      <c r="H104" s="150"/>
      <c r="I104" s="159" t="str">
        <f>IF(F96=R5,"-","")</f>
        <v/>
      </c>
      <c r="J104" s="152"/>
      <c r="K104" s="151" t="str">
        <f>IF(F96=R5,"-","")</f>
        <v/>
      </c>
      <c r="L104" s="236"/>
      <c r="M104" s="152"/>
      <c r="N104" s="150"/>
      <c r="O104" s="150"/>
      <c r="P104" s="151" t="str">
        <f>IF(F96=R5,"-","")</f>
        <v/>
      </c>
    </row>
    <row r="105" spans="1:16" ht="21" customHeight="1" x14ac:dyDescent="0.4">
      <c r="A105" s="85" t="s">
        <v>128</v>
      </c>
      <c r="B105" s="209" t="s">
        <v>59</v>
      </c>
      <c r="C105" s="213"/>
      <c r="D105" s="213"/>
      <c r="E105" s="213"/>
      <c r="F105" s="152">
        <f>SUM(F106:F109)</f>
        <v>0</v>
      </c>
      <c r="G105" s="150">
        <f t="shared" ref="G105:K105" si="7">SUM(G106:G109)</f>
        <v>0</v>
      </c>
      <c r="H105" s="150">
        <f t="shared" si="7"/>
        <v>0</v>
      </c>
      <c r="I105" s="159">
        <f t="shared" si="7"/>
        <v>0</v>
      </c>
      <c r="J105" s="152">
        <f t="shared" si="7"/>
        <v>0</v>
      </c>
      <c r="K105" s="151">
        <f t="shared" si="7"/>
        <v>0</v>
      </c>
      <c r="L105" s="236"/>
      <c r="M105" s="152">
        <f t="shared" ref="M105:P105" si="8">SUM(M106:M109)</f>
        <v>0</v>
      </c>
      <c r="N105" s="150">
        <f t="shared" si="8"/>
        <v>0</v>
      </c>
      <c r="O105" s="150">
        <f t="shared" si="8"/>
        <v>0</v>
      </c>
      <c r="P105" s="151">
        <f t="shared" si="8"/>
        <v>0</v>
      </c>
    </row>
    <row r="106" spans="1:16" ht="21" customHeight="1" x14ac:dyDescent="0.4">
      <c r="A106" s="85" t="s">
        <v>167</v>
      </c>
      <c r="B106" s="207" t="s">
        <v>155</v>
      </c>
      <c r="C106" s="203" t="s">
        <v>64</v>
      </c>
      <c r="D106" s="206"/>
      <c r="E106" s="206"/>
      <c r="F106" s="152"/>
      <c r="G106" s="150"/>
      <c r="H106" s="150"/>
      <c r="I106" s="159"/>
      <c r="J106" s="152"/>
      <c r="K106" s="151"/>
      <c r="L106" s="236"/>
      <c r="M106" s="152"/>
      <c r="N106" s="150"/>
      <c r="O106" s="150"/>
      <c r="P106" s="151"/>
    </row>
    <row r="107" spans="1:16" ht="21" customHeight="1" x14ac:dyDescent="0.4">
      <c r="A107" s="85" t="s">
        <v>169</v>
      </c>
      <c r="B107" s="207"/>
      <c r="C107" s="205" t="s">
        <v>2712</v>
      </c>
      <c r="D107" s="206"/>
      <c r="E107" s="206"/>
      <c r="F107" s="152"/>
      <c r="G107" s="150"/>
      <c r="H107" s="150"/>
      <c r="I107" s="159" t="str">
        <f>IF(F96=R5,"-","")</f>
        <v/>
      </c>
      <c r="J107" s="152"/>
      <c r="K107" s="151" t="str">
        <f>IF(F96=R5,"-","")</f>
        <v/>
      </c>
      <c r="L107" s="236"/>
      <c r="M107" s="152"/>
      <c r="N107" s="150"/>
      <c r="O107" s="150"/>
      <c r="P107" s="151" t="str">
        <f>IF(F96=R5,"-","")</f>
        <v/>
      </c>
    </row>
    <row r="108" spans="1:16" ht="21" customHeight="1" x14ac:dyDescent="0.4">
      <c r="A108" s="85" t="s">
        <v>171</v>
      </c>
      <c r="B108" s="207"/>
      <c r="C108" s="205" t="s">
        <v>2713</v>
      </c>
      <c r="D108" s="206"/>
      <c r="E108" s="206"/>
      <c r="F108" s="152"/>
      <c r="G108" s="150"/>
      <c r="H108" s="150"/>
      <c r="I108" s="159" t="str">
        <f>IF(F96=R5,"-","")</f>
        <v/>
      </c>
      <c r="J108" s="152"/>
      <c r="K108" s="151" t="str">
        <f>IF(F96=R5,"-","")</f>
        <v/>
      </c>
      <c r="L108" s="236"/>
      <c r="M108" s="152"/>
      <c r="N108" s="150"/>
      <c r="O108" s="150"/>
      <c r="P108" s="151" t="str">
        <f>IF(F96=R5,"-","")</f>
        <v/>
      </c>
    </row>
    <row r="109" spans="1:16" ht="21" customHeight="1" x14ac:dyDescent="0.4">
      <c r="A109" s="85" t="s">
        <v>172</v>
      </c>
      <c r="B109" s="208"/>
      <c r="C109" s="205" t="s">
        <v>2714</v>
      </c>
      <c r="D109" s="206"/>
      <c r="E109" s="206"/>
      <c r="F109" s="152"/>
      <c r="G109" s="150"/>
      <c r="H109" s="150"/>
      <c r="I109" s="159" t="str">
        <f>IF(F96=R5,"-","")</f>
        <v/>
      </c>
      <c r="J109" s="152"/>
      <c r="K109" s="151" t="str">
        <f>IF(F96=R5,"-","")</f>
        <v/>
      </c>
      <c r="L109" s="236"/>
      <c r="M109" s="152"/>
      <c r="N109" s="150"/>
      <c r="O109" s="150"/>
      <c r="P109" s="151" t="str">
        <f>IF(F96=R5,"-","")</f>
        <v/>
      </c>
    </row>
    <row r="110" spans="1:16" ht="21" customHeight="1" x14ac:dyDescent="0.4">
      <c r="A110" s="85" t="s">
        <v>129</v>
      </c>
      <c r="B110" s="209" t="s">
        <v>75</v>
      </c>
      <c r="C110" s="213"/>
      <c r="D110" s="213"/>
      <c r="E110" s="213"/>
      <c r="F110" s="152">
        <f t="shared" ref="F110:K110" si="9">SUM(F111,F112,F113,F114,F119,F120,F121,F125,F126,F127,F128,F129,F133)</f>
        <v>0</v>
      </c>
      <c r="G110" s="150">
        <f t="shared" si="9"/>
        <v>0</v>
      </c>
      <c r="H110" s="150">
        <f t="shared" si="9"/>
        <v>0</v>
      </c>
      <c r="I110" s="159">
        <f t="shared" si="9"/>
        <v>0</v>
      </c>
      <c r="J110" s="152">
        <f t="shared" si="9"/>
        <v>0</v>
      </c>
      <c r="K110" s="151">
        <f t="shared" si="9"/>
        <v>0</v>
      </c>
      <c r="L110" s="236"/>
      <c r="M110" s="152">
        <f>SUM(M111,M112,M113,M114,M119,M120,M121,M125,M126,M127,M128,M129,M133)</f>
        <v>0</v>
      </c>
      <c r="N110" s="150">
        <f>SUM(N111,N112,N113,N114,N119,N120,N121,N125,N126,N127,N128,N129,N133)</f>
        <v>0</v>
      </c>
      <c r="O110" s="150">
        <f>SUM(O111,O112,O113,O114,O119,O120,O121,O125,O126,O127,O128,O129,O133)</f>
        <v>0</v>
      </c>
      <c r="P110" s="151">
        <f>SUM(P111,P112,P113,P114,P119,P120,P121,P125,P126,P127,P128,P129,P133)</f>
        <v>0</v>
      </c>
    </row>
    <row r="111" spans="1:16" ht="21" customHeight="1" x14ac:dyDescent="0.4">
      <c r="A111" s="85" t="s">
        <v>134</v>
      </c>
      <c r="B111" s="207" t="s">
        <v>156</v>
      </c>
      <c r="C111" s="205" t="s">
        <v>2715</v>
      </c>
      <c r="D111" s="206"/>
      <c r="E111" s="206"/>
      <c r="F111" s="152"/>
      <c r="G111" s="150"/>
      <c r="H111" s="150"/>
      <c r="I111" s="159" t="str">
        <f>IF(F96=R5,"-","")</f>
        <v/>
      </c>
      <c r="J111" s="152"/>
      <c r="K111" s="151" t="str">
        <f>IF(F96=R5,"-","")</f>
        <v/>
      </c>
      <c r="L111" s="236"/>
      <c r="M111" s="152"/>
      <c r="N111" s="150"/>
      <c r="O111" s="150"/>
      <c r="P111" s="151" t="str">
        <f>IF(F96=R5,"-","")</f>
        <v/>
      </c>
    </row>
    <row r="112" spans="1:16" ht="21" customHeight="1" x14ac:dyDescent="0.4">
      <c r="A112" s="85" t="s">
        <v>136</v>
      </c>
      <c r="B112" s="207"/>
      <c r="C112" s="205" t="s">
        <v>2716</v>
      </c>
      <c r="D112" s="206"/>
      <c r="E112" s="206"/>
      <c r="F112" s="152"/>
      <c r="G112" s="150"/>
      <c r="H112" s="150"/>
      <c r="I112" s="159" t="str">
        <f>IF(F96=R5,"-","")</f>
        <v/>
      </c>
      <c r="J112" s="152"/>
      <c r="K112" s="151" t="str">
        <f>IF(F96=R5,"-","")</f>
        <v/>
      </c>
      <c r="L112" s="236"/>
      <c r="M112" s="152"/>
      <c r="N112" s="150"/>
      <c r="O112" s="150"/>
      <c r="P112" s="151" t="str">
        <f>IF(F96=R5,"-","")</f>
        <v/>
      </c>
    </row>
    <row r="113" spans="1:16" ht="21" customHeight="1" x14ac:dyDescent="0.4">
      <c r="A113" s="85" t="s">
        <v>137</v>
      </c>
      <c r="B113" s="207"/>
      <c r="C113" s="205" t="s">
        <v>2717</v>
      </c>
      <c r="D113" s="206"/>
      <c r="E113" s="206"/>
      <c r="F113" s="152"/>
      <c r="G113" s="150"/>
      <c r="H113" s="150"/>
      <c r="I113" s="159" t="str">
        <f>IF(F96=R5,"-","")</f>
        <v/>
      </c>
      <c r="J113" s="152"/>
      <c r="K113" s="151" t="str">
        <f>IF(F96=R5,"-","")</f>
        <v/>
      </c>
      <c r="L113" s="236"/>
      <c r="M113" s="152"/>
      <c r="N113" s="150"/>
      <c r="O113" s="150"/>
      <c r="P113" s="151" t="str">
        <f>IF(F96=R5,"-","")</f>
        <v/>
      </c>
    </row>
    <row r="114" spans="1:16" ht="21" customHeight="1" x14ac:dyDescent="0.4">
      <c r="A114" s="85" t="s">
        <v>138</v>
      </c>
      <c r="B114" s="207"/>
      <c r="C114" s="209" t="s">
        <v>72</v>
      </c>
      <c r="D114" s="213"/>
      <c r="E114" s="213"/>
      <c r="F114" s="152">
        <f>SUM(F115:F118)</f>
        <v>0</v>
      </c>
      <c r="G114" s="150">
        <f t="shared" ref="G114:K114" si="10">SUM(G115:G118)</f>
        <v>0</v>
      </c>
      <c r="H114" s="150">
        <f t="shared" si="10"/>
        <v>0</v>
      </c>
      <c r="I114" s="159">
        <f t="shared" si="10"/>
        <v>0</v>
      </c>
      <c r="J114" s="152">
        <f t="shared" si="10"/>
        <v>0</v>
      </c>
      <c r="K114" s="151">
        <f t="shared" si="10"/>
        <v>0</v>
      </c>
      <c r="L114" s="236"/>
      <c r="M114" s="152">
        <f t="shared" ref="M114:P114" si="11">SUM(M115:M118)</f>
        <v>0</v>
      </c>
      <c r="N114" s="150">
        <f t="shared" si="11"/>
        <v>0</v>
      </c>
      <c r="O114" s="150">
        <f t="shared" si="11"/>
        <v>0</v>
      </c>
      <c r="P114" s="151">
        <f t="shared" si="11"/>
        <v>0</v>
      </c>
    </row>
    <row r="115" spans="1:16" ht="21" customHeight="1" x14ac:dyDescent="0.4">
      <c r="A115" s="85" t="s">
        <v>139</v>
      </c>
      <c r="B115" s="207"/>
      <c r="C115" s="207" t="s">
        <v>154</v>
      </c>
      <c r="D115" s="205" t="s">
        <v>2718</v>
      </c>
      <c r="E115" s="206"/>
      <c r="F115" s="152"/>
      <c r="G115" s="150"/>
      <c r="H115" s="150"/>
      <c r="I115" s="159" t="str">
        <f>IF(F96=R5,"-","")</f>
        <v/>
      </c>
      <c r="J115" s="152"/>
      <c r="K115" s="151" t="str">
        <f>IF(F96=R5,"-","")</f>
        <v/>
      </c>
      <c r="L115" s="236"/>
      <c r="M115" s="152"/>
      <c r="N115" s="150"/>
      <c r="O115" s="150"/>
      <c r="P115" s="151" t="str">
        <f>IF(F96=R5,"-","")</f>
        <v/>
      </c>
    </row>
    <row r="116" spans="1:16" ht="21" customHeight="1" x14ac:dyDescent="0.4">
      <c r="A116" s="85" t="s">
        <v>140</v>
      </c>
      <c r="B116" s="207"/>
      <c r="C116" s="207"/>
      <c r="D116" s="205" t="s">
        <v>2719</v>
      </c>
      <c r="E116" s="206"/>
      <c r="F116" s="152"/>
      <c r="G116" s="150"/>
      <c r="H116" s="150"/>
      <c r="I116" s="159" t="str">
        <f>IF(F96=R5,"-","")</f>
        <v/>
      </c>
      <c r="J116" s="152"/>
      <c r="K116" s="151" t="str">
        <f>IF(F96=R5,"-","")</f>
        <v/>
      </c>
      <c r="L116" s="236"/>
      <c r="M116" s="152"/>
      <c r="N116" s="150"/>
      <c r="O116" s="150"/>
      <c r="P116" s="151" t="str">
        <f>IF(F96=R5,"-","")</f>
        <v/>
      </c>
    </row>
    <row r="117" spans="1:16" ht="21" customHeight="1" x14ac:dyDescent="0.4">
      <c r="A117" s="85" t="s">
        <v>141</v>
      </c>
      <c r="B117" s="207"/>
      <c r="C117" s="207"/>
      <c r="D117" s="203" t="s">
        <v>65</v>
      </c>
      <c r="E117" s="204"/>
      <c r="F117" s="152"/>
      <c r="G117" s="150"/>
      <c r="H117" s="150"/>
      <c r="I117" s="159"/>
      <c r="J117" s="152"/>
      <c r="K117" s="151"/>
      <c r="L117" s="236"/>
      <c r="M117" s="152"/>
      <c r="N117" s="150"/>
      <c r="O117" s="150"/>
      <c r="P117" s="151"/>
    </row>
    <row r="118" spans="1:16" ht="21" customHeight="1" x14ac:dyDescent="0.4">
      <c r="A118" s="85" t="s">
        <v>2547</v>
      </c>
      <c r="B118" s="207"/>
      <c r="C118" s="208"/>
      <c r="D118" s="205" t="s">
        <v>2720</v>
      </c>
      <c r="E118" s="206"/>
      <c r="F118" s="152"/>
      <c r="G118" s="150"/>
      <c r="H118" s="150"/>
      <c r="I118" s="159" t="str">
        <f>IF(F96=R5,"-","")</f>
        <v/>
      </c>
      <c r="J118" s="152"/>
      <c r="K118" s="151" t="str">
        <f>IF(F96=R5,"-","")</f>
        <v/>
      </c>
      <c r="L118" s="236"/>
      <c r="M118" s="152"/>
      <c r="N118" s="150"/>
      <c r="O118" s="150"/>
      <c r="P118" s="151" t="str">
        <f>IF(F96=R5,"-","")</f>
        <v/>
      </c>
    </row>
    <row r="119" spans="1:16" ht="21" customHeight="1" x14ac:dyDescent="0.4">
      <c r="A119" s="85" t="s">
        <v>142</v>
      </c>
      <c r="B119" s="207"/>
      <c r="C119" s="203" t="s">
        <v>66</v>
      </c>
      <c r="D119" s="204"/>
      <c r="E119" s="204"/>
      <c r="F119" s="152"/>
      <c r="G119" s="150"/>
      <c r="H119" s="150"/>
      <c r="I119" s="159"/>
      <c r="J119" s="152"/>
      <c r="K119" s="151"/>
      <c r="L119" s="236"/>
      <c r="M119" s="152"/>
      <c r="N119" s="150"/>
      <c r="O119" s="150"/>
      <c r="P119" s="151"/>
    </row>
    <row r="120" spans="1:16" ht="21" customHeight="1" x14ac:dyDescent="0.4">
      <c r="A120" s="85" t="s">
        <v>143</v>
      </c>
      <c r="B120" s="207"/>
      <c r="C120" s="203" t="s">
        <v>67</v>
      </c>
      <c r="D120" s="204"/>
      <c r="E120" s="204"/>
      <c r="F120" s="152"/>
      <c r="G120" s="150"/>
      <c r="H120" s="150"/>
      <c r="I120" s="159"/>
      <c r="J120" s="152"/>
      <c r="K120" s="151"/>
      <c r="L120" s="236"/>
      <c r="M120" s="152"/>
      <c r="N120" s="150"/>
      <c r="O120" s="150"/>
      <c r="P120" s="151"/>
    </row>
    <row r="121" spans="1:16" ht="21" customHeight="1" x14ac:dyDescent="0.4">
      <c r="A121" s="85" t="s">
        <v>144</v>
      </c>
      <c r="B121" s="207"/>
      <c r="C121" s="209" t="s">
        <v>76</v>
      </c>
      <c r="D121" s="210"/>
      <c r="E121" s="210"/>
      <c r="F121" s="152">
        <f>SUM(F122:F124)</f>
        <v>0</v>
      </c>
      <c r="G121" s="150">
        <f t="shared" ref="G121:K121" si="12">SUM(G122:G124)</f>
        <v>0</v>
      </c>
      <c r="H121" s="150">
        <f t="shared" si="12"/>
        <v>0</v>
      </c>
      <c r="I121" s="159">
        <f t="shared" si="12"/>
        <v>0</v>
      </c>
      <c r="J121" s="152">
        <f t="shared" si="12"/>
        <v>0</v>
      </c>
      <c r="K121" s="151">
        <f t="shared" si="12"/>
        <v>0</v>
      </c>
      <c r="L121" s="236"/>
      <c r="M121" s="152">
        <f t="shared" ref="M121:P121" si="13">SUM(M122:M124)</f>
        <v>0</v>
      </c>
      <c r="N121" s="150">
        <f t="shared" si="13"/>
        <v>0</v>
      </c>
      <c r="O121" s="150">
        <f t="shared" si="13"/>
        <v>0</v>
      </c>
      <c r="P121" s="151">
        <f t="shared" si="13"/>
        <v>0</v>
      </c>
    </row>
    <row r="122" spans="1:16" ht="21" customHeight="1" x14ac:dyDescent="0.4">
      <c r="A122" s="85" t="s">
        <v>145</v>
      </c>
      <c r="B122" s="207"/>
      <c r="C122" s="207" t="s">
        <v>153</v>
      </c>
      <c r="D122" s="205" t="s">
        <v>2721</v>
      </c>
      <c r="E122" s="206"/>
      <c r="F122" s="152"/>
      <c r="G122" s="150"/>
      <c r="H122" s="150"/>
      <c r="I122" s="159" t="str">
        <f>IF(F96=R5,"-","")</f>
        <v/>
      </c>
      <c r="J122" s="152"/>
      <c r="K122" s="151" t="str">
        <f>IF(F96=R5,"-","")</f>
        <v/>
      </c>
      <c r="L122" s="236"/>
      <c r="M122" s="152"/>
      <c r="N122" s="150"/>
      <c r="O122" s="150"/>
      <c r="P122" s="151" t="str">
        <f>IF(F96=R5,"-","")</f>
        <v/>
      </c>
    </row>
    <row r="123" spans="1:16" ht="21" customHeight="1" x14ac:dyDescent="0.4">
      <c r="A123" s="85" t="s">
        <v>146</v>
      </c>
      <c r="B123" s="207"/>
      <c r="C123" s="207"/>
      <c r="D123" s="203" t="s">
        <v>77</v>
      </c>
      <c r="E123" s="204"/>
      <c r="F123" s="152"/>
      <c r="G123" s="150"/>
      <c r="H123" s="150"/>
      <c r="I123" s="159"/>
      <c r="J123" s="152"/>
      <c r="K123" s="151"/>
      <c r="L123" s="236"/>
      <c r="M123" s="152"/>
      <c r="N123" s="150"/>
      <c r="O123" s="150"/>
      <c r="P123" s="151"/>
    </row>
    <row r="124" spans="1:16" ht="21" customHeight="1" x14ac:dyDescent="0.4">
      <c r="A124" s="85" t="s">
        <v>147</v>
      </c>
      <c r="B124" s="207"/>
      <c r="C124" s="208"/>
      <c r="D124" s="203" t="s">
        <v>78</v>
      </c>
      <c r="E124" s="204"/>
      <c r="F124" s="152"/>
      <c r="G124" s="150"/>
      <c r="H124" s="150"/>
      <c r="I124" s="159"/>
      <c r="J124" s="152"/>
      <c r="K124" s="151"/>
      <c r="L124" s="236"/>
      <c r="M124" s="152"/>
      <c r="N124" s="150"/>
      <c r="O124" s="150"/>
      <c r="P124" s="151"/>
    </row>
    <row r="125" spans="1:16" ht="21" customHeight="1" x14ac:dyDescent="0.4">
      <c r="A125" s="85" t="s">
        <v>148</v>
      </c>
      <c r="B125" s="207"/>
      <c r="C125" s="203" t="s">
        <v>74</v>
      </c>
      <c r="D125" s="204"/>
      <c r="E125" s="204"/>
      <c r="F125" s="152"/>
      <c r="G125" s="150"/>
      <c r="H125" s="150"/>
      <c r="I125" s="159"/>
      <c r="J125" s="152"/>
      <c r="K125" s="151"/>
      <c r="L125" s="236"/>
      <c r="M125" s="152"/>
      <c r="N125" s="150"/>
      <c r="O125" s="150"/>
      <c r="P125" s="151"/>
    </row>
    <row r="126" spans="1:16" ht="21" customHeight="1" x14ac:dyDescent="0.4">
      <c r="A126" s="85" t="s">
        <v>149</v>
      </c>
      <c r="B126" s="207"/>
      <c r="C126" s="203" t="s">
        <v>68</v>
      </c>
      <c r="D126" s="204"/>
      <c r="E126" s="204"/>
      <c r="F126" s="152"/>
      <c r="G126" s="150"/>
      <c r="H126" s="150"/>
      <c r="I126" s="159"/>
      <c r="J126" s="152"/>
      <c r="K126" s="151"/>
      <c r="L126" s="236"/>
      <c r="M126" s="152"/>
      <c r="N126" s="150"/>
      <c r="O126" s="150"/>
      <c r="P126" s="151"/>
    </row>
    <row r="127" spans="1:16" ht="21" customHeight="1" x14ac:dyDescent="0.4">
      <c r="A127" s="85" t="s">
        <v>132</v>
      </c>
      <c r="B127" s="207"/>
      <c r="C127" s="203" t="s">
        <v>73</v>
      </c>
      <c r="D127" s="204"/>
      <c r="E127" s="204"/>
      <c r="F127" s="152"/>
      <c r="G127" s="150"/>
      <c r="H127" s="150"/>
      <c r="I127" s="159"/>
      <c r="J127" s="152"/>
      <c r="K127" s="151"/>
      <c r="L127" s="236"/>
      <c r="M127" s="152"/>
      <c r="N127" s="150"/>
      <c r="O127" s="150"/>
      <c r="P127" s="151"/>
    </row>
    <row r="128" spans="1:16" ht="21" customHeight="1" x14ac:dyDescent="0.4">
      <c r="A128" s="85" t="s">
        <v>133</v>
      </c>
      <c r="B128" s="207"/>
      <c r="C128" s="205" t="s">
        <v>2722</v>
      </c>
      <c r="D128" s="206"/>
      <c r="E128" s="206"/>
      <c r="F128" s="152"/>
      <c r="G128" s="150"/>
      <c r="H128" s="150"/>
      <c r="I128" s="159" t="str">
        <f>IF(F96=R5,"-","")</f>
        <v/>
      </c>
      <c r="J128" s="152"/>
      <c r="K128" s="151" t="str">
        <f>IF(F96=R5,"-","")</f>
        <v/>
      </c>
      <c r="L128" s="236"/>
      <c r="M128" s="152"/>
      <c r="N128" s="150"/>
      <c r="O128" s="150"/>
      <c r="P128" s="151" t="str">
        <f>IF(F96=R5,"-","")</f>
        <v/>
      </c>
    </row>
    <row r="129" spans="1:16" ht="21" customHeight="1" x14ac:dyDescent="0.4">
      <c r="A129" s="85" t="s">
        <v>150</v>
      </c>
      <c r="B129" s="207"/>
      <c r="C129" s="209" t="s">
        <v>2697</v>
      </c>
      <c r="D129" s="204"/>
      <c r="E129" s="204"/>
      <c r="F129" s="152">
        <f>SUM(F130:F132)</f>
        <v>0</v>
      </c>
      <c r="G129" s="150">
        <f t="shared" ref="G129:K129" si="14">SUM(G130:G132)</f>
        <v>0</v>
      </c>
      <c r="H129" s="150">
        <f t="shared" si="14"/>
        <v>0</v>
      </c>
      <c r="I129" s="159">
        <f t="shared" si="14"/>
        <v>0</v>
      </c>
      <c r="J129" s="152">
        <f t="shared" si="14"/>
        <v>0</v>
      </c>
      <c r="K129" s="151">
        <f t="shared" si="14"/>
        <v>0</v>
      </c>
      <c r="L129" s="236"/>
      <c r="M129" s="152">
        <f t="shared" ref="M129:P129" si="15">SUM(M130:M132)</f>
        <v>0</v>
      </c>
      <c r="N129" s="150">
        <f t="shared" si="15"/>
        <v>0</v>
      </c>
      <c r="O129" s="150">
        <f t="shared" si="15"/>
        <v>0</v>
      </c>
      <c r="P129" s="151">
        <f t="shared" si="15"/>
        <v>0</v>
      </c>
    </row>
    <row r="130" spans="1:16" ht="21" customHeight="1" x14ac:dyDescent="0.4">
      <c r="A130" s="85" t="s">
        <v>2682</v>
      </c>
      <c r="B130" s="207"/>
      <c r="C130" s="207" t="s">
        <v>2681</v>
      </c>
      <c r="D130" s="211" t="s">
        <v>2724</v>
      </c>
      <c r="E130" s="212"/>
      <c r="F130" s="152"/>
      <c r="G130" s="150"/>
      <c r="H130" s="150"/>
      <c r="I130" s="159"/>
      <c r="J130" s="152"/>
      <c r="K130" s="151"/>
      <c r="L130" s="236"/>
      <c r="M130" s="152"/>
      <c r="N130" s="150"/>
      <c r="O130" s="150"/>
      <c r="P130" s="151"/>
    </row>
    <row r="131" spans="1:16" ht="21" customHeight="1" x14ac:dyDescent="0.4">
      <c r="A131" s="85" t="s">
        <v>2683</v>
      </c>
      <c r="B131" s="207"/>
      <c r="C131" s="207"/>
      <c r="D131" s="181" t="s">
        <v>70</v>
      </c>
      <c r="E131" s="182"/>
      <c r="F131" s="152"/>
      <c r="G131" s="150"/>
      <c r="H131" s="150"/>
      <c r="I131" s="159"/>
      <c r="J131" s="152"/>
      <c r="K131" s="151"/>
      <c r="L131" s="236"/>
      <c r="M131" s="152"/>
      <c r="N131" s="150"/>
      <c r="O131" s="150"/>
      <c r="P131" s="151"/>
    </row>
    <row r="132" spans="1:16" ht="21" customHeight="1" x14ac:dyDescent="0.4">
      <c r="A132" s="85" t="s">
        <v>2684</v>
      </c>
      <c r="B132" s="207"/>
      <c r="C132" s="208"/>
      <c r="D132" s="181" t="s">
        <v>71</v>
      </c>
      <c r="E132" s="182"/>
      <c r="F132" s="152"/>
      <c r="G132" s="150"/>
      <c r="H132" s="150"/>
      <c r="I132" s="159"/>
      <c r="J132" s="152"/>
      <c r="K132" s="151"/>
      <c r="L132" s="236"/>
      <c r="M132" s="152"/>
      <c r="N132" s="150"/>
      <c r="O132" s="150"/>
      <c r="P132" s="151"/>
    </row>
    <row r="133" spans="1:16" ht="21" customHeight="1" thickBot="1" x14ac:dyDescent="0.45">
      <c r="A133" s="85" t="s">
        <v>151</v>
      </c>
      <c r="B133" s="208"/>
      <c r="C133" s="203" t="s">
        <v>69</v>
      </c>
      <c r="D133" s="204"/>
      <c r="E133" s="204"/>
      <c r="F133" s="153"/>
      <c r="G133" s="154"/>
      <c r="H133" s="154"/>
      <c r="I133" s="160"/>
      <c r="J133" s="153"/>
      <c r="K133" s="155"/>
      <c r="L133" s="237"/>
      <c r="M133" s="153"/>
      <c r="N133" s="154"/>
      <c r="O133" s="154"/>
      <c r="P133" s="155"/>
    </row>
    <row r="134" spans="1:16" ht="13.9" customHeight="1" x14ac:dyDescent="0.4">
      <c r="A134" s="158" t="s">
        <v>3066</v>
      </c>
    </row>
    <row r="135" spans="1:16" ht="13.9" customHeight="1" x14ac:dyDescent="0.4">
      <c r="A135" s="158" t="s">
        <v>3003</v>
      </c>
    </row>
    <row r="136" spans="1:16" ht="13.9" customHeight="1" x14ac:dyDescent="0.4">
      <c r="A136" s="158" t="s">
        <v>3004</v>
      </c>
    </row>
    <row r="137" spans="1:16" ht="13.9" customHeight="1" x14ac:dyDescent="0.4">
      <c r="A137" s="158" t="s">
        <v>3053</v>
      </c>
    </row>
    <row r="138" spans="1:16" ht="13.9" customHeight="1" x14ac:dyDescent="0.4">
      <c r="A138" s="158" t="s">
        <v>3054</v>
      </c>
    </row>
    <row r="139" spans="1:16" ht="13.9" customHeight="1" x14ac:dyDescent="0.4">
      <c r="A139" s="158" t="s">
        <v>2919</v>
      </c>
    </row>
    <row r="140" spans="1:16" ht="13.9" customHeight="1" x14ac:dyDescent="0.4">
      <c r="A140" s="158" t="s">
        <v>3060</v>
      </c>
    </row>
    <row r="141" spans="1:16" ht="13.9" customHeight="1" x14ac:dyDescent="0.4">
      <c r="A141" s="158" t="s">
        <v>2918</v>
      </c>
    </row>
    <row r="142" spans="1:16" ht="13.9" customHeight="1" x14ac:dyDescent="0.4">
      <c r="A142" s="158" t="s">
        <v>2938</v>
      </c>
    </row>
    <row r="143" spans="1:16" ht="13.9" customHeight="1" x14ac:dyDescent="0.4">
      <c r="A143" s="158" t="s">
        <v>3070</v>
      </c>
    </row>
    <row r="144" spans="1:16" ht="13.9" customHeight="1" x14ac:dyDescent="0.4">
      <c r="A144" s="158" t="s">
        <v>3059</v>
      </c>
    </row>
    <row r="145" spans="1:1" ht="13.9" customHeight="1" x14ac:dyDescent="0.4">
      <c r="A145" s="158" t="s">
        <v>3067</v>
      </c>
    </row>
    <row r="146" spans="1:1" ht="15" customHeight="1" x14ac:dyDescent="0.4">
      <c r="A146" s="158" t="s">
        <v>3068</v>
      </c>
    </row>
    <row r="147" spans="1:1" ht="15" customHeight="1" x14ac:dyDescent="0.4">
      <c r="A147" s="158" t="s">
        <v>3061</v>
      </c>
    </row>
    <row r="148" spans="1:1" ht="15" customHeight="1" x14ac:dyDescent="0.4">
      <c r="A148" s="158" t="s">
        <v>3069</v>
      </c>
    </row>
    <row r="149" spans="1:1" ht="15" customHeight="1" x14ac:dyDescent="0.4">
      <c r="A149" s="158" t="s">
        <v>3071</v>
      </c>
    </row>
    <row r="150" spans="1:1" ht="15" customHeight="1" x14ac:dyDescent="0.4">
      <c r="A150" s="158" t="s">
        <v>3065</v>
      </c>
    </row>
  </sheetData>
  <sheetProtection algorithmName="SHA-512" hashValue="vTDGUMp4zXpC6AYYOEL84SIlxDKkSUQzLH4hY5OkeGaVHyhzXiRBCZ7/vspSZT+fl9cxN3thM4+ksP52ZtW3XQ==" saltValue="LN7u876IqbkycsK8clG2Cw==" spinCount="100000" sheet="1" selectLockedCells="1"/>
  <mergeCells count="86">
    <mergeCell ref="M100:M101"/>
    <mergeCell ref="E92:F92"/>
    <mergeCell ref="N100:N101"/>
    <mergeCell ref="M98:O98"/>
    <mergeCell ref="F98:I98"/>
    <mergeCell ref="O99:O101"/>
    <mergeCell ref="H100:H101"/>
    <mergeCell ref="F99:H99"/>
    <mergeCell ref="I99:I101"/>
    <mergeCell ref="A3:P3"/>
    <mergeCell ref="A83:P83"/>
    <mergeCell ref="M97:P97"/>
    <mergeCell ref="M11:N11"/>
    <mergeCell ref="M12:N12"/>
    <mergeCell ref="J11:K11"/>
    <mergeCell ref="K92:L92"/>
    <mergeCell ref="O91:P91"/>
    <mergeCell ref="C12:D12"/>
    <mergeCell ref="A12:B12"/>
    <mergeCell ref="A10:B10"/>
    <mergeCell ref="A11:B11"/>
    <mergeCell ref="L97:L133"/>
    <mergeCell ref="B104:E104"/>
    <mergeCell ref="B103:E103"/>
    <mergeCell ref="N86:P86"/>
    <mergeCell ref="C90:P90"/>
    <mergeCell ref="M91:N91"/>
    <mergeCell ref="N85:P85"/>
    <mergeCell ref="B106:B109"/>
    <mergeCell ref="C106:E106"/>
    <mergeCell ref="C107:E107"/>
    <mergeCell ref="B105:E105"/>
    <mergeCell ref="C109:E109"/>
    <mergeCell ref="C108:E108"/>
    <mergeCell ref="J99:J101"/>
    <mergeCell ref="K99:K101"/>
    <mergeCell ref="A96:E96"/>
    <mergeCell ref="A92:B92"/>
    <mergeCell ref="N87:P87"/>
    <mergeCell ref="J91:K91"/>
    <mergeCell ref="F100:G100"/>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6" priority="2229">
      <formula>AND($N$5="")</formula>
    </cfRule>
  </conditionalFormatting>
  <conditionalFormatting sqref="N6">
    <cfRule type="expression" dxfId="415" priority="2228">
      <formula>AND($N$6="")</formula>
    </cfRule>
  </conditionalFormatting>
  <conditionalFormatting sqref="M7">
    <cfRule type="expression" dxfId="414" priority="2227">
      <formula>AND($M$7="")</formula>
    </cfRule>
  </conditionalFormatting>
  <conditionalFormatting sqref="M8">
    <cfRule type="expression" dxfId="413" priority="2226">
      <formula>AND($M$8="")</formula>
    </cfRule>
  </conditionalFormatting>
  <conditionalFormatting sqref="N7">
    <cfRule type="expression" dxfId="412" priority="2225">
      <formula>AND($N$7="",$M$7&lt;&gt;"２無")</formula>
    </cfRule>
  </conditionalFormatting>
  <conditionalFormatting sqref="N8">
    <cfRule type="expression" dxfId="411" priority="2224">
      <formula>AND($N$8="",$M$8&lt;&gt;"２無")</formula>
    </cfRule>
  </conditionalFormatting>
  <conditionalFormatting sqref="C10">
    <cfRule type="expression" dxfId="410" priority="2223">
      <formula>AND($C$10="")</formula>
    </cfRule>
  </conditionalFormatting>
  <conditionalFormatting sqref="C11">
    <cfRule type="expression" dxfId="409" priority="2222">
      <formula>AND($C$11="")</formula>
    </cfRule>
  </conditionalFormatting>
  <conditionalFormatting sqref="L11">
    <cfRule type="expression" dxfId="408" priority="2221">
      <formula>AND($L$11="")</formula>
    </cfRule>
  </conditionalFormatting>
  <conditionalFormatting sqref="O11">
    <cfRule type="expression" dxfId="407" priority="2220">
      <formula>AND($O$11="")</formula>
    </cfRule>
  </conditionalFormatting>
  <conditionalFormatting sqref="E12">
    <cfRule type="expression" dxfId="406" priority="2219">
      <formula>AND($E$12="")</formula>
    </cfRule>
  </conditionalFormatting>
  <conditionalFormatting sqref="H12">
    <cfRule type="expression" dxfId="405" priority="2218">
      <formula>AND($H$12="")</formula>
    </cfRule>
  </conditionalFormatting>
  <conditionalFormatting sqref="K12">
    <cfRule type="expression" dxfId="404" priority="2217">
      <formula>AND($K$12="")</formula>
    </cfRule>
  </conditionalFormatting>
  <conditionalFormatting sqref="G14">
    <cfRule type="expression" dxfId="403" priority="2215">
      <formula>AND($G$14="")</formula>
    </cfRule>
  </conditionalFormatting>
  <conditionalFormatting sqref="L14">
    <cfRule type="expression" dxfId="402" priority="2214">
      <formula>AND($L$14="")</formula>
    </cfRule>
  </conditionalFormatting>
  <conditionalFormatting sqref="D16">
    <cfRule type="expression" dxfId="401" priority="2213">
      <formula>AND($D$16="")</formula>
    </cfRule>
  </conditionalFormatting>
  <conditionalFormatting sqref="G94">
    <cfRule type="expression" dxfId="400" priority="2164">
      <formula>AND($G$94="")</formula>
    </cfRule>
  </conditionalFormatting>
  <conditionalFormatting sqref="L94">
    <cfRule type="expression" dxfId="399" priority="2163">
      <formula>AND($L$94="")</formula>
    </cfRule>
  </conditionalFormatting>
  <conditionalFormatting sqref="O12">
    <cfRule type="expression" dxfId="398" priority="1836">
      <formula>AND($O$12="")</formula>
    </cfRule>
  </conditionalFormatting>
  <conditionalFormatting sqref="A1:J1">
    <cfRule type="expression" dxfId="397" priority="1509">
      <formula>AND(A1="未記載セルチェック：【未記載セル（色付）が残っています。】")</formula>
    </cfRule>
  </conditionalFormatting>
  <conditionalFormatting sqref="K1:P1">
    <cfRule type="expression" dxfId="396" priority="1508">
      <formula>AND(K1="内訳数値チェック：【内訳より小さい又は不一致の科目あり】")</formula>
    </cfRule>
  </conditionalFormatting>
  <conditionalFormatting sqref="L18">
    <cfRule type="expression" dxfId="395" priority="1460">
      <formula>AND($L$18="")</formula>
    </cfRule>
  </conditionalFormatting>
  <conditionalFormatting sqref="L29">
    <cfRule type="expression" dxfId="394" priority="1461">
      <formula>AND($L$29="")</formula>
    </cfRule>
  </conditionalFormatting>
  <conditionalFormatting sqref="L30">
    <cfRule type="expression" dxfId="393" priority="1462">
      <formula>AND($L$30="")</formula>
    </cfRule>
  </conditionalFormatting>
  <conditionalFormatting sqref="L32">
    <cfRule type="expression" dxfId="392" priority="1463">
      <formula>AND($L$32="")</formula>
    </cfRule>
  </conditionalFormatting>
  <conditionalFormatting sqref="L35">
    <cfRule type="expression" dxfId="391" priority="1465">
      <formula>AND($L$35="")</formula>
    </cfRule>
  </conditionalFormatting>
  <conditionalFormatting sqref="L36">
    <cfRule type="expression" dxfId="390" priority="1466">
      <formula>AND($L$36="")</formula>
    </cfRule>
  </conditionalFormatting>
  <conditionalFormatting sqref="L39">
    <cfRule type="expression" dxfId="389" priority="1467">
      <formula>AND($L$39="")</formula>
    </cfRule>
  </conditionalFormatting>
  <conditionalFormatting sqref="L40">
    <cfRule type="expression" dxfId="388" priority="1468">
      <formula>AND($L$40="")</formula>
    </cfRule>
  </conditionalFormatting>
  <conditionalFormatting sqref="L41">
    <cfRule type="expression" dxfId="387" priority="1469">
      <formula>AND($L$41="")</formula>
    </cfRule>
  </conditionalFormatting>
  <conditionalFormatting sqref="L42">
    <cfRule type="expression" dxfId="386" priority="1470">
      <formula>AND($L$42="")</formula>
    </cfRule>
  </conditionalFormatting>
  <conditionalFormatting sqref="L43">
    <cfRule type="expression" dxfId="385" priority="1471">
      <formula>AND($L$43="")</formula>
    </cfRule>
  </conditionalFormatting>
  <conditionalFormatting sqref="L44">
    <cfRule type="expression" dxfId="384" priority="1472">
      <formula>AND($L$44="")</formula>
    </cfRule>
  </conditionalFormatting>
  <conditionalFormatting sqref="L45">
    <cfRule type="expression" dxfId="383" priority="1473">
      <formula>AND($L$45="")</formula>
    </cfRule>
  </conditionalFormatting>
  <conditionalFormatting sqref="L46">
    <cfRule type="expression" dxfId="382" priority="1474">
      <formula>AND($L$46="")</formula>
    </cfRule>
  </conditionalFormatting>
  <conditionalFormatting sqref="L47">
    <cfRule type="expression" dxfId="381" priority="1475">
      <formula>AND($L$47="")</formula>
    </cfRule>
  </conditionalFormatting>
  <conditionalFormatting sqref="L49">
    <cfRule type="expression" dxfId="380" priority="1476">
      <formula>AND($L$49="")</formula>
    </cfRule>
  </conditionalFormatting>
  <conditionalFormatting sqref="L50">
    <cfRule type="expression" dxfId="379" priority="1477">
      <formula>AND($L$50="")</formula>
    </cfRule>
  </conditionalFormatting>
  <conditionalFormatting sqref="L51">
    <cfRule type="expression" dxfId="378" priority="1478">
      <formula>AND($L$51="")</formula>
    </cfRule>
  </conditionalFormatting>
  <conditionalFormatting sqref="L53">
    <cfRule type="expression" dxfId="377" priority="1479">
      <formula>AND($L$53="")</formula>
    </cfRule>
  </conditionalFormatting>
  <conditionalFormatting sqref="L55">
    <cfRule type="expression" dxfId="376" priority="1480">
      <formula>AND($L$55="")</formula>
    </cfRule>
  </conditionalFormatting>
  <conditionalFormatting sqref="L57">
    <cfRule type="expression" dxfId="375" priority="1481">
      <formula>AND($L$57="")</formula>
    </cfRule>
  </conditionalFormatting>
  <conditionalFormatting sqref="L60">
    <cfRule type="expression" dxfId="374" priority="1482">
      <formula>AND($L$60="")</formula>
    </cfRule>
  </conditionalFormatting>
  <conditionalFormatting sqref="L61">
    <cfRule type="expression" dxfId="373" priority="1483">
      <formula>AND($L$61="")</formula>
    </cfRule>
  </conditionalFormatting>
  <conditionalFormatting sqref="L62">
    <cfRule type="expression" dxfId="372" priority="1484">
      <formula>AND($L$62="")</formula>
    </cfRule>
  </conditionalFormatting>
  <conditionalFormatting sqref="L63">
    <cfRule type="expression" dxfId="371" priority="1485">
      <formula>AND($L$63="")</formula>
    </cfRule>
  </conditionalFormatting>
  <conditionalFormatting sqref="L64">
    <cfRule type="expression" dxfId="370" priority="1486">
      <formula>AND($L$64="")</formula>
    </cfRule>
  </conditionalFormatting>
  <conditionalFormatting sqref="L65">
    <cfRule type="expression" dxfId="369" priority="1487">
      <formula>AND($L$65="")</formula>
    </cfRule>
  </conditionalFormatting>
  <conditionalFormatting sqref="L69">
    <cfRule type="expression" dxfId="368" priority="1488">
      <formula>AND($L$69="")</formula>
    </cfRule>
  </conditionalFormatting>
  <conditionalFormatting sqref="L70">
    <cfRule type="expression" dxfId="367" priority="1489">
      <formula>AND($L$70="")</formula>
    </cfRule>
  </conditionalFormatting>
  <conditionalFormatting sqref="L71">
    <cfRule type="expression" dxfId="366" priority="1490">
      <formula>AND($L$71="")</formula>
    </cfRule>
  </conditionalFormatting>
  <conditionalFormatting sqref="L72">
    <cfRule type="expression" dxfId="365" priority="1491">
      <formula>AND($L$72="")</formula>
    </cfRule>
  </conditionalFormatting>
  <conditionalFormatting sqref="L75">
    <cfRule type="expression" dxfId="364" priority="1492">
      <formula>AND($L$75="")</formula>
    </cfRule>
  </conditionalFormatting>
  <conditionalFormatting sqref="L38">
    <cfRule type="expression" dxfId="363" priority="1493">
      <formula>AND($D$16&lt;&gt;$T$6,$L$38="")</formula>
    </cfRule>
    <cfRule type="expression" dxfId="362" priority="1506">
      <formula>AND($D$16=$T$6,$L$38&lt;&gt;0)</formula>
    </cfRule>
    <cfRule type="expression" dxfId="361" priority="1507">
      <formula>AND($D$16=$T$6,$L$38=0)</formula>
    </cfRule>
  </conditionalFormatting>
  <conditionalFormatting sqref="L34">
    <cfRule type="expression" dxfId="360" priority="1464">
      <formula>AND($L$34="")</formula>
    </cfRule>
  </conditionalFormatting>
  <conditionalFormatting sqref="L48">
    <cfRule type="expression" dxfId="359" priority="1494">
      <formula>AND($D$16&lt;&gt;$T$6,$L$48="")</formula>
    </cfRule>
    <cfRule type="expression" dxfId="358" priority="1495">
      <formula>AND($D$16=$T$6,$L$48=0)</formula>
    </cfRule>
    <cfRule type="expression" dxfId="357" priority="1496">
      <formula>AND($D$16=$T$6,$L$48&lt;&gt;0)</formula>
    </cfRule>
  </conditionalFormatting>
  <conditionalFormatting sqref="L52">
    <cfRule type="expression" dxfId="356" priority="1497">
      <formula>AND($D$16&lt;&gt;$T$6,$L$52="")</formula>
    </cfRule>
    <cfRule type="expression" dxfId="355" priority="1498">
      <formula>AND($D$16=$T$6,$L$52&lt;&gt;0)</formula>
    </cfRule>
    <cfRule type="expression" dxfId="354" priority="1499">
      <formula>AND($D$16=$T$6,$L$52=0)</formula>
    </cfRule>
  </conditionalFormatting>
  <conditionalFormatting sqref="L54">
    <cfRule type="expression" dxfId="353" priority="1500">
      <formula>AND($D$16&lt;&gt;$T$6,$L$54="")</formula>
    </cfRule>
    <cfRule type="expression" dxfId="352" priority="1501">
      <formula>AND($D$16=$T$6,$L$54&lt;&gt;0)</formula>
    </cfRule>
    <cfRule type="expression" dxfId="351" priority="1502">
      <formula>AND($D$16=$T$6,$L$54=0)</formula>
    </cfRule>
  </conditionalFormatting>
  <conditionalFormatting sqref="L56">
    <cfRule type="expression" dxfId="350" priority="1503">
      <formula>AND($D$16&lt;&gt;$T$6,$L$56="")</formula>
    </cfRule>
    <cfRule type="expression" dxfId="349" priority="1504">
      <formula>AND($D$16=$T$6,$L$56&lt;&gt;0)</formula>
    </cfRule>
    <cfRule type="expression" dxfId="348" priority="1505">
      <formula>AND($D$16=$T$6,$L$56=0)</formula>
    </cfRule>
  </conditionalFormatting>
  <conditionalFormatting sqref="L33">
    <cfRule type="expression" dxfId="347" priority="1459">
      <formula>AND($L$33="")</formula>
    </cfRule>
  </conditionalFormatting>
  <conditionalFormatting sqref="L37">
    <cfRule type="expression" dxfId="346" priority="1458">
      <formula>AND($L$37="")</formula>
    </cfRule>
  </conditionalFormatting>
  <conditionalFormatting sqref="L20">
    <cfRule type="expression" dxfId="345" priority="1453">
      <formula>AND($L$20="")</formula>
    </cfRule>
  </conditionalFormatting>
  <conditionalFormatting sqref="L21">
    <cfRule type="expression" dxfId="344" priority="1454">
      <formula>AND($L$21="")</formula>
    </cfRule>
  </conditionalFormatting>
  <conditionalFormatting sqref="L23">
    <cfRule type="expression" dxfId="343" priority="1455">
      <formula>AND($L$23="")</formula>
    </cfRule>
  </conditionalFormatting>
  <conditionalFormatting sqref="L25">
    <cfRule type="expression" dxfId="342" priority="1456">
      <formula>AND($L$25="")</formula>
    </cfRule>
  </conditionalFormatting>
  <conditionalFormatting sqref="L26">
    <cfRule type="expression" dxfId="341" priority="1457">
      <formula>AND($L$26="")</formula>
    </cfRule>
  </conditionalFormatting>
  <conditionalFormatting sqref="L19">
    <cfRule type="expression" dxfId="340" priority="1452">
      <formula>AND($L$19="")</formula>
    </cfRule>
  </conditionalFormatting>
  <conditionalFormatting sqref="L24">
    <cfRule type="expression" dxfId="339" priority="1451">
      <formula>AND($L$24="")</formula>
    </cfRule>
  </conditionalFormatting>
  <conditionalFormatting sqref="M32">
    <cfRule type="expression" dxfId="338" priority="1450">
      <formula>AND($M$32="←内訳と不一致")</formula>
    </cfRule>
  </conditionalFormatting>
  <conditionalFormatting sqref="M33">
    <cfRule type="expression" dxfId="337" priority="1449">
      <formula>AND($M$33="←内訳より小さい")</formula>
    </cfRule>
  </conditionalFormatting>
  <conditionalFormatting sqref="M37">
    <cfRule type="expression" dxfId="336" priority="1448">
      <formula>AND($M$37="←内訳より小さい")</formula>
    </cfRule>
  </conditionalFormatting>
  <conditionalFormatting sqref="M45">
    <cfRule type="expression" dxfId="335" priority="1447">
      <formula>AND($M$45="←内訳より小さい")</formula>
    </cfRule>
  </conditionalFormatting>
  <conditionalFormatting sqref="M47">
    <cfRule type="expression" dxfId="334" priority="1446">
      <formula>AND($M$47="←内訳より小さい")</formula>
    </cfRule>
  </conditionalFormatting>
  <conditionalFormatting sqref="M53">
    <cfRule type="expression" dxfId="333" priority="1445">
      <formula>AND($M$53="←内訳より小さい")</formula>
    </cfRule>
  </conditionalFormatting>
  <conditionalFormatting sqref="M60">
    <cfRule type="expression" dxfId="332" priority="1444">
      <formula>AND($M$60="←内訳より小さい")</formula>
    </cfRule>
  </conditionalFormatting>
  <conditionalFormatting sqref="M64">
    <cfRule type="expression" dxfId="331" priority="1443">
      <formula>AND($M$64="←内訳より小さい")</formula>
    </cfRule>
  </conditionalFormatting>
  <conditionalFormatting sqref="M69">
    <cfRule type="expression" dxfId="330" priority="1442">
      <formula>AND($M$69="←内訳より小さい")</formula>
    </cfRule>
  </conditionalFormatting>
  <conditionalFormatting sqref="F96">
    <cfRule type="expression" dxfId="329" priority="80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92">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72" xr:uid="{8BE40428-FE75-48B5-8CBC-FD8CFE4EA9A9}">
      <formula1>AND(INT($L$72)=$L$72)</formula1>
    </dataValidation>
    <dataValidation type="custom" imeMode="halfAlpha" operator="notEqual" showInputMessage="1" showErrorMessage="1" error="整数を記載ください。" sqref="L57" xr:uid="{EDE2062F-B5D7-4C4F-9212-70887FFC363E}">
      <formula1>IF(ISNUMBER($L$57)=TRUE,AND(INT($L$57)=$L$57),OR($L$57="-"))</formula1>
    </dataValidation>
    <dataValidation type="custom" imeMode="halfAlpha" operator="notEqual" showInputMessage="1" showErrorMessage="1" error="整数を記載ください。" sqref="L56" xr:uid="{4AA18D54-1341-45C9-BF26-9E99C4C50670}">
      <formula1>IF(ISNUMBER($L$56)=TRUE,AND(INT($L$56)=$L$56))</formula1>
    </dataValidation>
    <dataValidation type="whole" imeMode="halfAlpha" operator="notEqual" showInputMessage="1" showErrorMessage="1" error="整数を記載ください。" sqref="L32" xr:uid="{C41643F0-6F8C-412E-A445-1F947ECCCFCD}">
      <formula1>AND(INT($L$32)=$L$32)</formula1>
    </dataValidation>
    <dataValidation type="custom" imeMode="halfAlpha" operator="notEqual" showInputMessage="1" showErrorMessage="1" error="整数を記載ください。" sqref="L23" xr:uid="{A386E9B5-BBA1-4EDF-B0FD-B3AFB699DB69}">
      <formula1>AND(INT($L$23)=$L$23)</formula1>
    </dataValidation>
    <dataValidation type="custom" imeMode="halfAlpha" operator="notEqual" showInputMessage="1" showErrorMessage="1" error="整数を記載ください。" sqref="L18" xr:uid="{4E096E25-D170-4092-AA19-8FA1C5037ACA}">
      <formula1>AND(INT($L$18)=$L$18)</formula1>
    </dataValidation>
    <dataValidation type="custom" imeMode="halfAlpha" operator="notEqual" showInputMessage="1" showErrorMessage="1" error="整数を記載ください。" prompt="”臨時収益”を超えないよう記載ください。" sqref="L71" xr:uid="{49821192-21DD-441E-957D-55E79226A158}">
      <formula1>AND(INT($L$71)=$L$71)</formula1>
    </dataValidation>
    <dataValidation type="custom" imeMode="halfAlpha" operator="notEqual" showInputMessage="1" showErrorMessage="1" error="整数を記載ください。" prompt="”臨時収益”を超えないよう記載ください。" sqref="L70" xr:uid="{07D8B3E3-A59E-45B6-8D73-223D505F3C6D}">
      <formula1>AND(INT($L$70)=$L$70)</formula1>
    </dataValidation>
    <dataValidation type="custom" imeMode="halfAlpha" operator="notEqual" showInputMessage="1" showErrorMessage="1" error="整数を記載ください。" sqref="L69" xr:uid="{3C217DBB-DD9B-4460-8745-A34E4674AA0F}">
      <formula1>AND(INT($L$69)=$L$69)</formula1>
    </dataValidation>
    <dataValidation type="custom" imeMode="halfAlpha" operator="notEqual" showInputMessage="1" showErrorMessage="1" error="整数を記載ください。”支払利息”以上を記載ください。" sqref="L64" xr:uid="{DAC8014F-2181-4309-839F-AD60144054D0}">
      <formula1>AND(INT($L$64)=$L$64)</formula1>
    </dataValidation>
    <dataValidation type="custom" imeMode="halfAlpha" operator="notEqual" showInputMessage="1" showErrorMessage="1" error="整数を記載ください。" prompt="”医業外収益”を超えないよう記載ください。" sqref="L63" xr:uid="{B909987D-F16B-45AB-A812-EF4543F3F408}">
      <formula1>AND(INT($L$63)=$L$63)</formula1>
    </dataValidation>
    <dataValidation type="custom" imeMode="halfAlpha" operator="notEqual" showInputMessage="1" showErrorMessage="1" error="整数を記載ください。" prompt="”医業外収益”を超えないよう記載ください。" sqref="L62" xr:uid="{28A74749-E3A5-489C-AD7F-980E68EEDB67}">
      <formula1>AND(INT($L$62)=$L$62)</formula1>
    </dataValidation>
    <dataValidation type="custom" imeMode="halfAlpha" operator="notEqual" showInputMessage="1" showErrorMessage="1" error="整数を記載ください。" prompt="”医業外収益”を超えないよう記載ください。" sqref="L61" xr:uid="{0D009930-AE0F-4B2F-B0DE-CF5ACFF2FB67}">
      <formula1>IF(ISNUMBER($L$61)=TRUE,AND(INT($L$61)=$L$61),OR($L$61="*",$L$61="＊"))</formula1>
    </dataValidation>
    <dataValidation type="custom" imeMode="halfAlpha" operator="notEqual" showInputMessage="1" showErrorMessage="1" error="整数を記載ください。" sqref="L60" xr:uid="{5D51A544-BEED-46BB-A3E9-A86F7B7C35B3}">
      <formula1>AND(INT($L$60)=$L$60)</formula1>
    </dataValidation>
    <dataValidation type="custom" imeMode="halfAlpha" operator="notEqual" showInputMessage="1" showErrorMessage="1" error="整数を記載ください。" sqref="L30" xr:uid="{24F59E4B-5CFF-4FB2-B879-712CD98E5631}">
      <formula1>AND(INT($L$30)=$L$30)</formula1>
    </dataValidation>
    <dataValidation type="custom" imeMode="halfAlpha" operator="notEqual" allowBlank="1" showInputMessage="1" showErrorMessage="1" error="整数を記載ください。" sqref="L29" xr:uid="{F6D897C0-201C-441E-A707-77BA655643DF}">
      <formula1>IF(ISNUMBER($L$29)=TRUE,AND(INT($L$29)=$L$29),OR($L$29="*",$L$29="＊"))</formula1>
    </dataValidation>
    <dataValidation type="custom" imeMode="halfAlpha" operator="notEqual" showInputMessage="1" showErrorMessage="1" error="整数を記載ください。" sqref="L53" xr:uid="{6162CA6C-C479-4CBB-9F2F-E38401502177}">
      <formula1>AND(INT($L$53)=$L$53)</formula1>
    </dataValidation>
    <dataValidation type="custom" imeMode="halfAlpha" operator="notEqual" showInputMessage="1" showErrorMessage="1" error="整数を記載ください。" sqref="L51" xr:uid="{63039FF1-CAEE-4E63-86F8-1D4D34032CF2}">
      <formula1>AND(INT($L$51)=$L$51)</formula1>
    </dataValidation>
    <dataValidation type="custom" imeMode="halfAlpha" operator="notEqual" showInputMessage="1" showErrorMessage="1" error="整数を記載ください。" prompt="”医業外費用”を超えないよう記載ください。" sqref="L65" xr:uid="{03056497-9760-4518-88B8-3282372ED005}">
      <formula1>IF(ISNUMBER($L$65)=TRUE,AND(INT($L$65)=$L$65),OR($L$65="*",$L$65="＊"))</formula1>
    </dataValidation>
    <dataValidation type="custom" imeMode="halfAlpha" operator="notEqual" showInputMessage="1" showErrorMessage="1" error="整数を記載ください。" sqref="L45" xr:uid="{CDD9DF66-6E9E-4899-894D-350CE64DACAC}">
      <formula1>AND(INT($L$45)=$L$45)</formula1>
    </dataValidation>
    <dataValidation type="custom" imeMode="halfAlpha" operator="notEqual" showInputMessage="1" showErrorMessage="1" error="整数を記載ください。" sqref="L75" xr:uid="{50D3E5FF-CAD3-4DDE-90EE-F7A94B851571}">
      <formula1>IF(ISNUMBER($L$75)=TRUE,AND(INT($L$75)=$L$75),OR($L$75="*",$L$75="＊"))</formula1>
    </dataValidation>
    <dataValidation imeMode="halfAlpha" operator="notEqual" showInputMessage="1" showErrorMessage="1" sqref="M23 M20:M21 M25:M26" xr:uid="{A18ECF02-219D-43F5-A78F-70EC234BB650}"/>
    <dataValidation imeMode="halfAlpha" showInputMessage="1" showErrorMessage="1" sqref="O8:P8 O7:R7"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76C4E796-49B8-40AC-8A69-87BA18C7C57D}">
      <formula1>IF(ISNUMBER($L$21)=TRUE,AND(INT($L$21)=$L$21),OR($L$21="*",$L$21="＊"))</formula1>
    </dataValidation>
    <dataValidation type="custom" imeMode="halfAlpha" operator="notEqual" showInputMessage="1" showErrorMessage="1" error="整数を記載ください。" sqref="L20" xr:uid="{BE9AEF85-C29F-4B13-B105-8BCB78832BFB}">
      <formula1>IF(ISNUMBER($L$20)=TRUE,AND(INT($L$20)=$L$20),OR($L$20="*",$L$20="＊"))</formula1>
    </dataValidation>
    <dataValidation type="custom" imeMode="halfAlpha" operator="notEqual" showInputMessage="1" showErrorMessage="1" error="整数を記載ください。" sqref="L26" xr:uid="{B6B458D8-40F9-42C1-8F74-6D67AD5E5B52}">
      <formula1>IF(ISNUMBER($L$26)=TRUE,AND(INT($L$26)=$L$26),OR($L$26="*",$L$26="＊"))</formula1>
    </dataValidation>
    <dataValidation type="custom" imeMode="halfAlpha" operator="notEqual" showInputMessage="1" showErrorMessage="1" error="整数を記載ください。" sqref="L25" xr:uid="{0E3DD57D-584D-4F58-A6BF-2986299B1030}">
      <formula1>IF(ISNUMBER($L$25)=TRUE,AND(INT($L$25)=$L$25),OR($L$25="*",$L$25="＊"))</formula1>
    </dataValidation>
    <dataValidation type="custom" imeMode="halfAlpha" operator="notEqual" showInputMessage="1" showErrorMessage="1" error="整数を記載ください。" sqref="L19" xr:uid="{49C9F0F2-A993-4D5F-91A6-676A7ED80031}">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118C5632-7269-4D24-AAFB-82EC52EBF5EB}">
      <formula1>IF(ISNUMBER($L$76)=TRUE,AND(INT($L$76)=$L$76),OR($L$76="*",$L$76="＊",$L$76="-"))</formula1>
    </dataValidation>
    <dataValidation type="custom" imeMode="halfAlpha" operator="notEqual" showInputMessage="1" showErrorMessage="1" error="整数を記載ください。" sqref="L37" xr:uid="{04655A7D-0FF1-44F1-8372-D1FA44633F68}">
      <formula1>AND(INT($L$37)=$L$37)</formula1>
    </dataValidation>
    <dataValidation type="custom" imeMode="halfAlpha" operator="notEqual" showInputMessage="1" showErrorMessage="1" error="整数を記載ください。" sqref="L33" xr:uid="{F4CAF070-EA3D-41A9-B200-CC3A792DAFBA}">
      <formula1>AND(INT($L$33)=$L$33)</formula1>
    </dataValidation>
    <dataValidation type="custom" imeMode="halfAlpha" operator="notEqual" showInputMessage="1" showErrorMessage="1" error="整数を記載ください。" prompt="”給与費”を超えないよう記載ください。" sqref="L40" xr:uid="{C206F88D-C8AD-4801-8FAE-CCE1DEAA02C2}">
      <formula1>IF(ISNUMBER($L$40)=TRUE,AND(INT($L$40)=$L$40),OR($L$40="*",$L$40="＊"))</formula1>
    </dataValidation>
    <dataValidation type="custom" imeMode="halfAlpha" operator="notEqual" showInputMessage="1" showErrorMessage="1" error="整数を記載ください。" prompt="”給与費”を超えないよう記載ください。" sqref="L39" xr:uid="{EF631347-5EE1-4497-960C-6C61DDCE6E94}">
      <formula1>IF(ISNUMBER($L$39)=TRUE,AND(INT($L$39)=$L$39),OR($L$39="*",$L$39="＊"))</formula1>
    </dataValidation>
    <dataValidation type="custom" imeMode="halfAlpha" operator="notEqual" showInputMessage="1" showErrorMessage="1" error="整数を記載ください。" prompt="”給与費”を超えないよう記載ください。" sqref="L44" xr:uid="{EFEE0C20-5451-4CE6-A333-A6E18A839515}">
      <formula1>IF(ISNUMBER($L$44)=TRUE,AND(INT($L$44)=$L$44),OR($L$44="*",$L$44="＊"))</formula1>
    </dataValidation>
    <dataValidation type="custom" imeMode="halfAlpha" operator="notEqual" showInputMessage="1" showErrorMessage="1" error="整数を記載ください。" prompt="”給与費”を超えないよう記載ください。" sqref="L43" xr:uid="{6A314C43-1DF9-4ECF-A467-A5ADF50D0446}">
      <formula1>IF(ISNUMBER($L$43)=TRUE,AND(INT($L$43)=$L$43),OR($L$43="*",$L$43="＊"))</formula1>
    </dataValidation>
    <dataValidation type="custom" imeMode="halfAlpha" operator="notEqual" showInputMessage="1" showErrorMessage="1" error="整数を記載ください。" prompt="”給与費”を超えないよう記載ください。" sqref="L42" xr:uid="{21FD027F-CA66-40A9-B1C5-0402C88311D0}">
      <formula1>IF(ISNUMBER($L$42)=TRUE,AND(INT($L$42)=$L$42),OR($L$42="*",$L$42="＊"))</formula1>
    </dataValidation>
    <dataValidation type="custom" imeMode="halfAlpha" operator="notEqual" showInputMessage="1" showErrorMessage="1" error="整数を記載ください。" prompt="”給与費”を超えないよう記載ください。" sqref="L41" xr:uid="{09EC217C-1372-47FE-A5F2-540B45DCC895}">
      <formula1>IF(ISNUMBER($L$41)=TRUE,AND(INT($L$41)=$L$41),OR($L$41="*",$L$41="＊"))</formula1>
    </dataValidation>
    <dataValidation type="custom" imeMode="halfAlpha" operator="notEqual" showInputMessage="1" showErrorMessage="1" error="整数を記載ください。" prompt="”材料費”を超えないよう記載ください。" sqref="L35" xr:uid="{E06FD8FC-AA1F-4727-B2F0-35CECFF8EA83}">
      <formula1>IF(ISNUMBER($L$35)=TRUE,AND(INT($L$35)=$L$35),OR($L$35="*",$L$35="＊"))</formula1>
    </dataValidation>
    <dataValidation type="custom" imeMode="halfAlpha" operator="notEqual" showInputMessage="1" showErrorMessage="1" error="整数を記載ください。" prompt="”材料費”を超えないよう記載ください。" sqref="L34" xr:uid="{16C2AA83-48F2-4121-82A2-44914725C52A}">
      <formula1>IF(ISNUMBER($L$34)=TRUE,AND(INT($L$34)=$L$34),OR($L$34="*",$L$34="＊"))</formula1>
    </dataValidation>
    <dataValidation type="custom" imeMode="halfAlpha" operator="notEqual" showInputMessage="1" showErrorMessage="1" error="整数を記載ください。" prompt="”経費”を超えないよう記載ください。" sqref="L55" xr:uid="{0D78B22D-96A5-4659-8640-98F55D354BB2}">
      <formula1>IF(ISNUMBER($L$55)=TRUE,AND(INT($L$55)=$L$55),OR($L$55="*",$L$55="＊"))</formula1>
    </dataValidation>
    <dataValidation type="custom" imeMode="halfAlpha" operator="notEqual" showInputMessage="1" showErrorMessage="1" error="整数を記載ください。" prompt="”設備関係費”を超えないよう記載ください。" sqref="L50" xr:uid="{851E6A11-C6EE-4395-AB93-0E0825655024}">
      <formula1>IF(ISNUMBER($L$50)=TRUE,AND(INT($L$50)=$L$50),OR($L$50="*",$L$50="＊"))</formula1>
    </dataValidation>
    <dataValidation type="custom" imeMode="halfAlpha" operator="notEqual" showInputMessage="1" showErrorMessage="1" error="整数を記載ください。" prompt="”設備関係費”を超えないよう記載ください。" sqref="L49" xr:uid="{BEB33558-2130-4613-AD48-A68F4E5B17F0}">
      <formula1>IF(ISNUMBER($L$49)=TRUE,AND(INT($L$49)=$L$49),OR($L$49="*",$L$49="＊"))</formula1>
    </dataValidation>
    <dataValidation type="custom" imeMode="halfAlpha" operator="notEqual" showInputMessage="1" showErrorMessage="1" error="整数を記載ください。" sqref="L47" xr:uid="{135E4B3D-DB9F-46C3-8174-5EF93B6CE340}">
      <formula1>AND(INT($L$47)=$L$47)</formula1>
    </dataValidation>
    <dataValidation type="custom" imeMode="halfAlpha" operator="notEqual" showInputMessage="1" showErrorMessage="1" error="整数を記載ください。" prompt="”委託費”を超えないよう記載ください。" sqref="L46" xr:uid="{4365FC38-F170-4E9E-B543-DC656372CA4D}">
      <formula1>IF(ISNUMBER($L$46)=TRUE,AND(INT($L$46)=$L$46),OR($L$46="*",$L$46="＊"))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1B6FA8C-5928-411E-9BC9-BC5F695CA9E6}">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A78A5251-EB42-44C4-84FC-3C34545CC7B5}">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EAC8A1C-A384-4095-852B-33B93E980093}">
      <formula1>IF(ISNUMBER($L$48)=TRUE,AND(INT($L$48)=$L$48,$L$47&gt;=$L$48))</formula1>
    </dataValidation>
    <dataValidation type="custom" imeMode="halfAlpha" operator="notEqual" showInputMessage="1" showErrorMessage="1" error="整数を記載ください。”給与費”を超えないよう記載ください。" prompt="”給与費”を先に記載ください。”給与費”を超えないよう記載ください。" sqref="L38" xr:uid="{76F580F6-9050-41E5-A876-130AABB56460}">
      <formula1>IF(ISNUMBER($L$38)=TRUE,AND(INT($L$38)=$L$38,$L$37&gt;=$L$38))</formula1>
    </dataValidation>
    <dataValidation type="custom" imeMode="halfAlpha" operator="notEqual" showInputMessage="1" showErrorMessage="1" error="整数を記載ください。" prompt="”材料費”を超えないよう記載ください。" sqref="L36" xr:uid="{1AD3A718-F0E4-45BD-8047-BA0C443A100E}">
      <formula1>IF(ISNUMBER($L$36)=TRUE,INT($L$36)=$L$36,OR($L$36="-",L$36="－",$L$36="―",L$36="*",$L$36="＊"))</formula1>
    </dataValidation>
    <dataValidation type="list" allowBlank="1" showInputMessage="1" showErrorMessage="1" prompt="「病床機能報告」報告の有無を選択ください。" sqref="F96" xr:uid="{716ABE73-AE1B-4AFF-B57F-43577BF8DCEC}">
      <formula1>$R$4:$R$7</formula1>
    </dataValidation>
    <dataValidation type="custom" showInputMessage="1" showErrorMessage="1" error="自然数を記載ください。”その他の医療技術者等”を超えないよう記載ください。" sqref="F132" xr:uid="{71CE410B-87C9-438C-A3C6-84B6549ED48F}">
      <formula1>IF(ISNUMBER($F$132)=TRUE,AND(INT($F$132)=$F$132,$F$129&gt;=$F$132,$F$132&gt;=0),OR($F$132="*",$F$132="＊"))</formula1>
    </dataValidation>
    <dataValidation type="custom" showInputMessage="1" showErrorMessage="1" error="自然数を記載ください。”その他の医療技術者等”を超えないよう記載ください。" sqref="F131" xr:uid="{71768645-F197-448F-A7C8-1B8193850DA8}">
      <formula1>IF(ISNUMBER($F$131)=TRUE,AND(INT($F$131)=$F$131,$F$129&gt;=$F$131,$F$131&gt;=0),OR($F$131="*",$F$131="＊"))</formula1>
    </dataValidation>
    <dataValidation type="custom" showInputMessage="1" showErrorMessage="1" error="自然数を記載ください。”その他の医療技術者等”を超えないよう記載ください。" sqref="F130" xr:uid="{447B94A0-AA8D-48F5-896F-8254BBC501FA}">
      <formula1>IF(ISNUMBER($F$130)=TRUE,AND(INT($F$130)=$F$130,$F$129&gt;=$F$130,$F$130&gt;=0),OR($F$130="*",$F$130="＊"))</formula1>
    </dataValidation>
    <dataValidation type="custom" showInputMessage="1" showErrorMessage="1" error="自然数を記載ください。”その他の医療技術者等”を超えないよう記載ください。" sqref="F128" xr:uid="{C870CE26-00CD-4755-8B1D-F8D803EF8F82}">
      <formula1>IF(ISNUMBER($F$128)=TRUE,AND(INT($F$128)=$F$128,$F$110&gt;=$F$128,$F$128&gt;=0),OR($F$128="*",$F$128="＊"))</formula1>
    </dataValidation>
    <dataValidation type="custom" showInputMessage="1" showErrorMessage="1" error="自然数を記載ください。”その他の医療技術者等”を超えないよう記載ください。" sqref="F127" xr:uid="{315D82E6-AE8E-4703-9DC9-DB5CF18C295E}">
      <formula1>IF(ISNUMBER($F$127)=TRUE,AND(INT($F$127)=$F$127,$F$110&gt;=$F$127,$F$127&gt;=0),OR($F$127="*",$F$127="＊"))</formula1>
    </dataValidation>
    <dataValidation type="custom" showInputMessage="1" showErrorMessage="1" error="自然数を記載ください。&quot;その他の医療技術者等”を超えないよう記載ください。" sqref="F126" xr:uid="{B73276A2-FEAD-431A-9171-5C46FECCF639}">
      <formula1>IF(ISNUMBER($F$126)=TRUE,AND(INT($F$126)=$F$126,$F$110&gt;=$F$126,$F$126&gt;=0),OR($F$126="*",$F$126="＊"))</formula1>
    </dataValidation>
    <dataValidation type="custom" showInputMessage="1" showErrorMessage="1" error="自然数を記載ください。”その他の医療技術者等”を超えないよう記載ください。" sqref="F125" xr:uid="{A9002D96-AF20-4831-9C0F-8D8A3D747AD6}">
      <formula1>IF(ISNUMBER($F$125)=TRUE,AND(INT($F$125)=$F$125,$F$110&gt;=$F$125,$F$125&gt;=0),OR($F$125="*",$F$125="＊"))</formula1>
    </dataValidation>
    <dataValidation type="custom" showInputMessage="1" showErrorMessage="1" error="自然数を記載ください。”栄養士等”を超えないよう記載ください。" sqref="F123" xr:uid="{5EC33B80-FB90-45CA-BCC6-B82553C5856A}">
      <formula1>IF(ISNUMBER($F$123)=TRUE,AND(INT($F$123)=$F$123,$F$121&gt;=$F$123,$F$123&gt;=0),OR($F$123="*",$F$123="＊"))</formula1>
    </dataValidation>
    <dataValidation type="custom" showInputMessage="1" showErrorMessage="1" error="自然数を記載ください。”栄養士等”を超えないよう記載ください。" sqref="F124" xr:uid="{0B2399BB-100A-4368-A7EC-AD450A05CEA0}">
      <formula1>IF(ISNUMBER($F$124)=TRUE,AND(INT($F$124)=$F$124,$F$121&gt;=$F$124,$F$124&gt;=0),OR($F$124="*",$F$124="＊"))</formula1>
    </dataValidation>
    <dataValidation type="custom" showInputMessage="1" showErrorMessage="1" error="自然数を記載ください。”栄養士等”を超えないよう記載ください。" sqref="F122" xr:uid="{01C336A0-DA59-439C-AA37-2D0AD2C96858}">
      <formula1>IF(ISNUMBER($F$122)=TRUE,AND(INT($F$122)=$F$122,$F$121&gt;=$F$122,$F$122&gt;=0),OR($F$122="*",$F$122="＊"))</formula1>
    </dataValidation>
    <dataValidation type="custom" showInputMessage="1" showErrorMessage="1" error="自然数を記載ください。”その他の医療技術者等”を超えないよう記載ください。" sqref="F120" xr:uid="{52A24AEE-1107-4AE9-835B-77A1A6B1F666}">
      <formula1>IF(ISNUMBER($F$120)=TRUE,AND(INT($F$120)=$F$120,$F$110&gt;=$F$120,$F$120&gt;=0),OR($F$120="*",$F$120="＊"))</formula1>
    </dataValidation>
    <dataValidation type="custom" showInputMessage="1" showErrorMessage="1" error="自然数を記載ください。”その他の医療技術者等”を超えないよう記載ください。" sqref="F119" xr:uid="{B5CAC5D9-31F5-445A-952C-4D3731509244}">
      <formula1>IF(ISNUMBER($F$119)=TRUE,AND(INT($F$119)=$F$119,$F$110&gt;=$F$119,$F$119&gt;=0),OR($F$119="*",$F$119="＊"))</formula1>
    </dataValidation>
    <dataValidation type="custom" showInputMessage="1" showErrorMessage="1" error="自然数を記載ください。”リハビリスタッフ”を超えないよう記載ください。" sqref="F117" xr:uid="{DA1121CE-1396-4747-AE82-C3A230C9373A}">
      <formula1>IF(ISNUMBER($F$117)=TRUE,AND(INT($F$117)=$F$117,$F$114&gt;=$F$117,$F$117&gt;=0),OR($F$117="*",$F$117="＊"))</formula1>
    </dataValidation>
    <dataValidation type="custom" showInputMessage="1" showErrorMessage="1" error="自然数を記載ください。”リハビリスタッフ”を超えないよう記載ください。" sqref="F116" xr:uid="{2F2F4A14-04E2-4819-8002-EA6DC18B0A78}">
      <formula1>IF(ISNUMBER($F$116)=TRUE,AND(INT($F$116)=$F$116,$F$114&gt;=$F$116,$F$116&gt;=0),OR($F$116="*",$F$116="＊"))</formula1>
    </dataValidation>
    <dataValidation type="custom" showInputMessage="1" showErrorMessage="1" error="自然数を記載ください。”リハビリスタッフ”を超えないよう記載ください。" sqref="F115" xr:uid="{B09C5412-226A-428B-AF72-9293458A5473}">
      <formula1>IF(ISNUMBER($F$115)=TRUE,AND(INT($F$115)=$F$115,$F$114&gt;=$F$115,$F$115&gt;=0),OR($F$115="*",$F$115="＊"))</formula1>
    </dataValidation>
    <dataValidation type="custom" showInputMessage="1" showErrorMessage="1" error="自然数を記載ください。”リハビリスタッフ”を超えないよう記載ください。" sqref="F118" xr:uid="{9DF04914-8B8F-4629-9103-6D4E2DB2936B}">
      <formula1>IF(ISNUMBER($F$118)=TRUE,AND(INT($F$118)=$F$118,$F$114&gt;=$F$118,$F$118&gt;=0),OR($F$118="*",$F$118="＊"))</formula1>
    </dataValidation>
    <dataValidation type="custom" showInputMessage="1" showErrorMessage="1" error="自然数を記載ください。”その他の医療技術者等”を超えないよう記載ください。" sqref="F113" xr:uid="{78F57BEB-2F2E-463D-9944-978334A12B55}">
      <formula1>IF(ISNUMBER($F$113)=TRUE,AND(INT($F$113)=$F$113,$F$110&gt;=$F$113,$F$113&gt;=0),OR($F$113="*",$F$113="＊"))</formula1>
    </dataValidation>
    <dataValidation type="custom" showInputMessage="1" showErrorMessage="1" error="自然数を記載ください。”その他の医療技術者等”を超えないよう記載ください。" sqref="F133" xr:uid="{E4A1C62B-4331-47CF-8A08-151EC395F311}">
      <formula1>IF(ISNUMBER($F$133)=TRUE,AND(INT($F$133)=$F$133,$F$110&gt;=$F$133,$F$133&gt;=0),OR($F$133="*",$F$133="＊"))</formula1>
    </dataValidation>
    <dataValidation type="custom" showInputMessage="1" showErrorMessage="1" error="自然数を記載ください。”その他の医療技術者等”を超えないよう記載ください。" sqref="F112" xr:uid="{FA7E9A4F-2BCE-4144-9C5B-7037975A80C3}">
      <formula1>IF(ISNUMBER($F$112)=TRUE,AND(INT($F$112)=$F$112,$F$110&gt;=$F$112,$F$112&gt;=0),OR($F$112="*",$F$112="＊"))</formula1>
    </dataValidation>
    <dataValidation type="custom" showInputMessage="1" showErrorMessage="1" error="自然数を記載ください。”その他の医療技術者等”を超えないよう記載ください。" sqref="F111" xr:uid="{D56F5874-3D8C-4B60-82E7-186D88CCA84C}">
      <formula1>IF(ISNUMBER($F$111)=TRUE,AND(INT($F$111)=$F$111,$F$110&gt;=$F$111,$F$111&gt;=0),OR($F$111="*",$F$111="＊"))</formula1>
    </dataValidation>
    <dataValidation type="custom" imeMode="halfAlpha" operator="notEqual" showInputMessage="1" showErrorMessage="1" error="自然数を記載ください。" sqref="F104" xr:uid="{73B39120-2774-4B95-A52D-1BB8A1BA4165}">
      <formula1>IF(ISNUMBER($F$104)=TRUE,AND(INT($F$104)=$F$104,$F$104&gt;=0),OR($F$104="*",$F$104="＊"))</formula1>
    </dataValidation>
    <dataValidation type="custom" imeMode="halfAlpha" operator="notEqual" showInputMessage="1" showErrorMessage="1" error="自然数を記載ください。" sqref="F103" xr:uid="{898CE143-542F-4B77-A656-F37C0865D51F}">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A209B3A4-1D43-433F-BAB1-24558EAC649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6EE4E975-ADED-4C4F-80A6-1068ABE8086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BE02AA48-9D72-48F8-88E9-BD202450265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9DCACFE5-0889-45C7-BCB9-F7775352464D}">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6056557D-5F92-4A3C-B7AF-2484D765F083}">
      <formula1>IF(ISNUMBER($G$129)=TRUE,AND(INT($G$129)=$G$129,$G$129&gt;=SUM($G$130:$G$132),$G$129&gt;=0),OR($G$129="*",$G$129="＊"))</formula1>
    </dataValidation>
    <dataValidation type="custom" imeMode="halfAlpha" operator="notEqual" showInputMessage="1" showErrorMessage="1" error="自然数を記載ください。" sqref="F102" xr:uid="{6E01D813-E141-49B8-99C1-33789B39981C}">
      <formula1>IF(ISNUMBER($F$102)=TRUE,AND(INT($F$102)=$F$102,$F$102&gt;=0),OR($F$102="*",$F$102="＊"))</formula1>
    </dataValidation>
    <dataValidation type="custom" showInputMessage="1" showErrorMessage="1" error="自然数を記載ください。”その他の医療技術者等”を超えないよう記載ください。" sqref="G133" xr:uid="{61BC6025-10D5-4C69-98AF-7E72C4289162}">
      <formula1>IF(ISNUMBER($G$133)=TRUE,AND(INT($G$133)=$G$133,$G$110&gt;=$G$133,$G$133&gt;=0),OR($G$133="*",$G$133="＊"))</formula1>
    </dataValidation>
    <dataValidation type="custom" showInputMessage="1" showErrorMessage="1" error="自然数を記載ください。”その他の医療技術者等”を超えないよう記載ください。" sqref="G132" xr:uid="{4E522BFB-37AE-4BD7-9173-8A5DB19CF679}">
      <formula1>IF(ISNUMBER($G$132)=TRUE,AND(INT($G$132)=$G$132,$G$129&gt;=$G$132,$G$132&gt;=0),OR($G$132="*",$G$132="＊"))</formula1>
    </dataValidation>
    <dataValidation type="custom" showInputMessage="1" showErrorMessage="1" error="自然数を記載ください。”その他の医療技術者等”を超えないよう記載ください。" sqref="G131" xr:uid="{0812B0A0-B9F0-44C9-BBB5-A0B883AB3EFF}">
      <formula1>IF(ISNUMBER($G$131)=TRUE,AND(INT($G$131)=$G$131,$G$129&gt;=$G$131,$G$131&gt;=0),OR($G$131="*",$G$131="＊"))</formula1>
    </dataValidation>
    <dataValidation type="custom" showInputMessage="1" showErrorMessage="1" error="自然数を記載ください。”その他の医療技術者等”を超えないよう記載ください。" sqref="G130" xr:uid="{7962AB55-8090-4B26-A60A-8899D20A978C}">
      <formula1>IF(ISNUMBER($G$130)=TRUE,AND(INT($G$130)=$G$130,$G$129&gt;=$G$130,$G$130&gt;=0),OR($G$130="*",$G$130="＊"))</formula1>
    </dataValidation>
    <dataValidation type="custom" showInputMessage="1" showErrorMessage="1" error="自然数を記載ください。”その他の医療技術者等”を超えないよう記載ください。" sqref="G128" xr:uid="{E9024FB1-E77B-4274-BBCF-F49B88F6051F}">
      <formula1>IF(ISNUMBER($G$128)=TRUE,AND(INT($G$128)=$G$128,$G$110&gt;=$G$128,$G$128&gt;=0),OR($G$128="*",$G$128="＊"))</formula1>
    </dataValidation>
    <dataValidation type="custom" showInputMessage="1" showErrorMessage="1" error="自然数を記載ください。”その他の医療技術者等”を超えないよう記載ください。" sqref="G127" xr:uid="{D2B3EE30-F0C5-4014-82B3-0E4ECD93180F}">
      <formula1>IF(ISNUMBER($G$127)=TRUE,AND(INT($G$127)=$G$127,$G$110&gt;=$G$127,$G$127&gt;=0),OR($G$127="*",$G$127="＊"))</formula1>
    </dataValidation>
    <dataValidation type="custom" showInputMessage="1" showErrorMessage="1" error="自然数を記載ください。”その他の医療技術者等”を超えないよう記載ください。" sqref="G126" xr:uid="{30527DCB-6BF2-492E-8666-98087AE51BB3}">
      <formula1>IF(ISNUMBER($G$126)=TRUE,AND(INT($G$126)=$G$126,$G$110&gt;=$G$126,$G$126&gt;=0),OR($G$126="*",$G$126="＊"))</formula1>
    </dataValidation>
    <dataValidation type="custom" showInputMessage="1" showErrorMessage="1" error="自然数を記載ください。”その他の医療技術者等”を超えないよう記載ください。" sqref="G125" xr:uid="{B78C5D2C-54F1-4352-9C29-5BCDC501D352}">
      <formula1>IF(ISNUMBER($G$125)=TRUE,AND(INT($G$125)=$G$125,$G$110&gt;=$G$125,$G$125&gt;=0),OR($G$125="*",$G$125="＊"))</formula1>
    </dataValidation>
    <dataValidation type="custom" showInputMessage="1" showErrorMessage="1" error="自然数を記載ください。”栄養士等”を超えないよう記載ください。" sqref="G124" xr:uid="{BEFF31A7-5BBD-47CD-9CE6-45A4DF9D63C4}">
      <formula1>IF(ISNUMBER($G$124)=TRUE,AND(INT($G$124)=$G$124,$G$121&gt;=$G$124,$G$124&gt;=0),OR($G$124="*",$G$124="＊"))</formula1>
    </dataValidation>
    <dataValidation type="custom" showInputMessage="1" showErrorMessage="1" error="自然数を記載ください。”栄養士等”を超えないよう記載ください。" sqref="G123" xr:uid="{AE26AA81-B985-4B8C-BEF8-DD40E2C9EF86}">
      <formula1>IF(ISNUMBER($G$123)=TRUE,AND(INT($G$123)=$G$123,$G$121&gt;=$G$123,$G$123&gt;=0),OR($G$123="*",$G$123="＊"))</formula1>
    </dataValidation>
    <dataValidation type="custom" showInputMessage="1" showErrorMessage="1" error="自然数を記載ください。”栄養士等”を超えないよう記載ください。" sqref="G122" xr:uid="{E8C68FB4-3436-493A-89BB-13EEA45E2EA7}">
      <formula1>IF(ISNUMBER($G$122)=TRUE,AND(INT($G$122)=$G$122,$G$121&gt;=$G$122,$G$122&gt;=0),OR($G$122="*",$G$122="＊"))</formula1>
    </dataValidation>
    <dataValidation type="custom" showInputMessage="1" showErrorMessage="1" error="自然数を記載ください。”その他の医療技術者等”を超えないよう記載ください。" sqref="G120" xr:uid="{42766486-04A8-44BF-975D-6EE89EFFA545}">
      <formula1>IF(ISNUMBER($G$120)=TRUE,AND(INT($G$120)=$G$120,$G$110&gt;=$G$120,$G$120&gt;=0),OR($G$120="*",$G$120="＊"))</formula1>
    </dataValidation>
    <dataValidation type="custom" showInputMessage="1" showErrorMessage="1" error="自然数を記載ください。”その他の医療技術者等”を超えないよう記載ください。" sqref="G119" xr:uid="{5D53051D-7A6E-4716-A554-E08CE8158F56}">
      <formula1>IF(ISNUMBER($G$119)=TRUE,AND(INT($G$119)=$G$119,$G$110&gt;=$G$119,$G$119&gt;=0),OR($G$119="*",$G$119="＊"))</formula1>
    </dataValidation>
    <dataValidation type="custom" showInputMessage="1" showErrorMessage="1" error="自然数を記載ください。”リハビリスタッフ”を超えないよう記載ください。" sqref="G118" xr:uid="{9C67F864-5AAA-46DD-9969-DF0FEFA78536}">
      <formula1>IF(ISNUMBER($G$118)=TRUE,AND(INT($G$118)=$G$118,$G$114&gt;=$G$118,$G$118&gt;=0),OR($G$118="*",$G$118="＊"))</formula1>
    </dataValidation>
    <dataValidation type="custom" showInputMessage="1" showErrorMessage="1" error="自然数を記載ください。”リハビリスタッフ”を超えないよう記載ください。" sqref="G117" xr:uid="{71F54C2C-35DA-476A-9BF4-F0E7FDE7F3BE}">
      <formula1>IF(ISNUMBER($G$117)=TRUE,AND(INT($G$117)=$G$117,$G$114&gt;=$G$117,$G$117&gt;=0),OR($G$117="*",$G$117="＊"))</formula1>
    </dataValidation>
    <dataValidation type="custom" showInputMessage="1" showErrorMessage="1" error="自然数を記載ください。”リハビリスタッフ”を超えないよう記載ください。" sqref="G116" xr:uid="{135CD068-C1A7-4CF0-8A03-7DA4B4916FE2}">
      <formula1>IF(ISNUMBER($G$116)=TRUE,AND(INT($G$116)=$G$116,$G$114&gt;=$G$116,$G$116&gt;=0),OR($G$116="*",$G$116="＊"))</formula1>
    </dataValidation>
    <dataValidation type="custom" showInputMessage="1" showErrorMessage="1" error="自然数を記載ください。”リハビリスタッフ”を超えないよう記載ください。" sqref="G115" xr:uid="{42FB8471-4B4B-4D7F-8301-D9443C4BA38E}">
      <formula1>IF(ISNUMBER($G$115)=TRUE,AND(INT($G$115)=$G$115,$G$114&gt;=$G$115,$G$115&gt;=0),OR($G$115="*",$G$115="＊"))</formula1>
    </dataValidation>
    <dataValidation type="custom" showInputMessage="1" showErrorMessage="1" error="自然数を記載ください。”その他の医療技術者等”を超えないよう記載ください。" sqref="N113" xr:uid="{81970A0F-5364-444B-8CA3-A13A304122ED}">
      <formula1>IF(ISNUMBER($N$113)=TRUE,AND(INT($N$113)=$N$113,$N$110&gt;=$N$113,$N$113&gt;=0),OR($N$113="*",$N$113="＊"))</formula1>
    </dataValidation>
    <dataValidation type="custom" showInputMessage="1" showErrorMessage="1" error="自然数を記載ください。”その他の医療技術者等”を超えないよう記載ください。" sqref="G112" xr:uid="{DF0BA971-7257-47C4-A0BB-C200F281B539}">
      <formula1>IF(ISNUMBER($G$112)=TRUE,AND(INT($G$112)=$G$112,$G$110&gt;=$G$112,$G$112&gt;=0),OR($G$112="*",$G$112="＊"))</formula1>
    </dataValidation>
    <dataValidation type="custom" showInputMessage="1" showErrorMessage="1" error="自然数を記載ください。”その他の医療技術者等”を超えないよう記載ください。" sqref="G111" xr:uid="{DF1EABD1-CF32-4425-9DF9-FB2A052F2217}">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8301AA54-8AC0-4E35-B9D2-26F043DDA3B7}">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EF2535AD-D772-4D73-A218-038CA8415E50}">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0A4A855B-E469-4FF0-9F3E-3AF03E5CBB33}">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27988580-76ED-4D35-92FE-D04B30EE70F1}">
      <formula1>IF(ISNUMBER($G$106)=TRUE,AND(INT($G$106)=$G$106,$G$105&gt;=$G$106,$G$106&gt;=0),OR($G$106="*",$G$106="＊"))</formula1>
    </dataValidation>
    <dataValidation type="custom" imeMode="halfAlpha" operator="notEqual" showInputMessage="1" showErrorMessage="1" error="自然数を記載ください。" sqref="G104" xr:uid="{EDA9381D-70EA-494D-B7EB-2BA24248AE11}">
      <formula1>IF(ISNUMBER($G$104)=TRUE,AND(INT($G$104)=$G$104,$G$104&gt;=0),OR($G$104="*",$G$104="＊"))</formula1>
    </dataValidation>
    <dataValidation type="custom" imeMode="halfAlpha" operator="notEqual" showInputMessage="1" showErrorMessage="1" error="自然数を記載ください。" sqref="G103" xr:uid="{9B96B564-0C88-4695-B856-FF09924A166E}">
      <formula1>IF(ISNUMBER($G$103)=TRUE,AND(INT($G$103)=$G$103,$G$103&gt;=0),OR($G$103="*",$G$103="＊"))</formula1>
    </dataValidation>
    <dataValidation type="custom" imeMode="halfAlpha" operator="notEqual" showInputMessage="1" showErrorMessage="1" error="自然数を記載ください。" sqref="G102" xr:uid="{E7CFB16F-C706-4B53-A2AD-D2120C7B5422}">
      <formula1>IF(ISNUMBER($G$102)=TRUE,AND(INT($G$102)=$G$102,$G$102&gt;=0),OR($G$102="*",$G$102="＊"))</formula1>
    </dataValidation>
    <dataValidation type="custom" showInputMessage="1" showErrorMessage="1" error="自然数を記載ください。”その他の医療技術者等”を超えないよう記載ください。" sqref="H133" xr:uid="{C5FB2969-4C64-45E3-A216-1614E0DD69E3}">
      <formula1>IF(ISNUMBER($H$133)=TRUE,AND(INT($H$133)=$H$133,$H$110&gt;=$H$133,$H$133&gt;=0),OR($H$133="*",$H$133="＊"))</formula1>
    </dataValidation>
    <dataValidation type="custom" showInputMessage="1" showErrorMessage="1" error="自然数を記載ください。”その他の医療技術者等”を超えないよう記載ください。" sqref="H132" xr:uid="{831D0BA1-9140-404B-94AA-6C76B8C0CB67}">
      <formula1>IF(ISNUMBER($H$132)=TRUE,AND(INT($H$132)=$H$132,$H$129&gt;=$H$132,$H$132&gt;=0),OR($H$132="*",$H$132="＊"))</formula1>
    </dataValidation>
    <dataValidation type="custom" showInputMessage="1" showErrorMessage="1" error="自然数を記載ください。”その他の医療技術者等”を超えないよう記載ください。" sqref="H131" xr:uid="{0A315FFA-633E-4040-A420-B14397F3419D}">
      <formula1>IF(ISNUMBER($H$131)=TRUE,AND(INT($H$131)=$H$131,$H$129&gt;=$H$131,$H$131&gt;=0),OR($H$131="*",$H$131="＊"))</formula1>
    </dataValidation>
    <dataValidation type="custom" showInputMessage="1" showErrorMessage="1" error="自然数を記載ください。”その他の医療技術者等”を超えないよう記載ください。" sqref="H130" xr:uid="{CDCFCFAD-6347-4B98-B807-F9B7CC55138B}">
      <formula1>IF(ISNUMBER($H$130)=TRUE,AND(INT($H$130)=$H$130,$H$129&gt;=$H$130,$H$130&gt;=0),OR($H$130="*",$H$130="＊"))</formula1>
    </dataValidation>
    <dataValidation type="custom" showInputMessage="1" showErrorMessage="1" error="自然数を記載ください。”その他の医療技術者等”を超えないよう記載ください。" sqref="H128" xr:uid="{4E0EAC35-7D63-466F-B2EE-D1E125F76AB4}">
      <formula1>IF(ISNUMBER($H$128)=TRUE,AND(INT($H$128)=$H$128,$H$110&gt;=$H$128,$H$128&gt;=0),OR($H$128="*",$H$128="＊"))</formula1>
    </dataValidation>
    <dataValidation type="custom" showInputMessage="1" showErrorMessage="1" error="自然数を記載ください。”その他の医療技術者等”を超えないよう記載ください。" sqref="H127" xr:uid="{F19178F6-7856-48A1-AA45-FEB14ECCCD3C}">
      <formula1>IF(ISNUMBER($H$127)=TRUE,AND(INT($H$127)=$H$127,$H$110&gt;=$H$127,$H$127&gt;=0),OR($H$127="*",$H$127="＊"))</formula1>
    </dataValidation>
    <dataValidation type="custom" showInputMessage="1" showErrorMessage="1" error="自然数を記載ください。”その他の医療技術者等”を超えないよう記載ください。" sqref="H126" xr:uid="{65D4DC99-6A37-43AC-B29A-97DDBD7FE8CC}">
      <formula1>IF(ISNUMBER($H$126)=TRUE,AND(INT($H$126)=$H$126,$H$110&gt;=$H$126,$H$126&gt;=0),OR($H$126="*",$H$126="＊"))</formula1>
    </dataValidation>
    <dataValidation type="custom" showInputMessage="1" showErrorMessage="1" error="自然数を記載ください。”その他の医療技術者等”を超えないよう記載ください。" sqref="H125" xr:uid="{FDF41EC4-0204-4DE3-904D-31F14D501E26}">
      <formula1>IF(ISNUMBER($H$125)=TRUE,AND(INT($H$125)=$H$125,$H$110&gt;=$H$125,$H$125&gt;=0),OR($H$125="*",$H$125="＊"))</formula1>
    </dataValidation>
    <dataValidation type="custom" showInputMessage="1" showErrorMessage="1" error="自然数を記載ください。”栄養士等”を超えないよう記載ください。" sqref="H124" xr:uid="{447CCD16-FF72-44F5-9522-007F0661EC97}">
      <formula1>IF(ISNUMBER($H$124)=TRUE,AND(INT($H$124)=$H$124,$H$121&gt;=$H$124,$H$124&gt;=0),OR($H$124="*",$H$124="＊"))</formula1>
    </dataValidation>
    <dataValidation type="custom" showInputMessage="1" showErrorMessage="1" error="自然数を記載ください。”栄養士等”を超えないよう記載ください。" sqref="H123" xr:uid="{2D46B6B2-6ED9-4A89-A3C9-769914DE841E}">
      <formula1>IF(ISNUMBER($H$123)=TRUE,AND(INT($H$123)=$H$123,$H$121&gt;=$H$123,$H$123&gt;=0),OR($H$123="*",$H$123="＊"))</formula1>
    </dataValidation>
    <dataValidation type="custom" showInputMessage="1" showErrorMessage="1" error="自然数を記載ください。”栄養士等”を超えないよう記載ください。" sqref="H122" xr:uid="{A8112697-54BB-4275-80A7-0133262E4DC3}">
      <formula1>IF(ISNUMBER($H$122)=TRUE,AND(INT($H$122)=$H$122,$H$121&gt;=$H$122,$H$122&gt;=0),OR($H$122="*",$H$122="＊"))</formula1>
    </dataValidation>
    <dataValidation type="custom" showInputMessage="1" showErrorMessage="1" error="自然数を記載ください。”その他の医療技術者等”を超えないよう記載ください。" sqref="H120" xr:uid="{BEC08D17-A5B8-4429-ACDC-A17F89AAD6B2}">
      <formula1>IF(ISNUMBER($H$120)=TRUE,AND(INT($H$120)=$H$120,$H$110&gt;=$H$120,$H$120&gt;=0),OR($H$120="*",$H$120="＊"))</formula1>
    </dataValidation>
    <dataValidation type="custom" showInputMessage="1" showErrorMessage="1" error="自然数を記載ください。”その他の医療技術者等”を超えないよう記載ください。" sqref="H119" xr:uid="{2675AA0B-16CA-476A-8DAA-B8504143486A}">
      <formula1>IF(ISNUMBER($H$119)=TRUE,AND(INT($H$119)=$H$119,$H$110&gt;=$H$119,$H$119&gt;=0),OR($H$119="*",$H$119="＊"))</formula1>
    </dataValidation>
    <dataValidation type="custom" showInputMessage="1" showErrorMessage="1" error="自然数を記載ください。”リハビリスタッフ”を超えないよう記載ください。" sqref="H118" xr:uid="{7FB7AA86-A95B-46DB-816D-008B0F27361E}">
      <formula1>IF(ISNUMBER($H$118)=TRUE,AND(INT($H$118)=$H$118,$H$114&gt;=$H$118,$H$118&gt;=0),OR($H$118="*",$H$118="＊"))</formula1>
    </dataValidation>
    <dataValidation type="custom" showInputMessage="1" showErrorMessage="1" error="自然数を記載ください。”リハビリスタッフ”を超えないよう記載ください。" sqref="H117" xr:uid="{0BF1C229-2B93-46CF-B843-484228584C5D}">
      <formula1>IF(ISNUMBER($H$117)=TRUE,AND(INT($H$117)=$H$117,$H$114&gt;=$H$117,$H$117&gt;=0),OR($H$117="*",$H$117="＊"))</formula1>
    </dataValidation>
    <dataValidation type="custom" showInputMessage="1" showErrorMessage="1" error="自然数を記載ください。”リハビリスタッフ”を超えないよう記載ください。" sqref="H116" xr:uid="{AD529FB3-BD0E-4198-9CA5-745B53041D69}">
      <formula1>IF(ISNUMBER($H$116)=TRUE,AND(INT($H$116)=$H$116,$H$114&gt;=$H$116,$H$116&gt;=0),OR($H$116="*",$H$116="＊"))</formula1>
    </dataValidation>
    <dataValidation type="custom" showInputMessage="1" showErrorMessage="1" error="自然数を記載ください。”リハビリスタッフ”を超えないよう記載ください。" sqref="H115" xr:uid="{5264E7AE-9A8F-4A31-8D3B-006935F67689}">
      <formula1>IF(ISNUMBER($H$115)=TRUE,AND(INT($H$115)=$H$115,$H$114&gt;=$H$115,$H$115&gt;=0),OR($H$115="*",$H$115="＊"))</formula1>
    </dataValidation>
    <dataValidation type="custom" showInputMessage="1" showErrorMessage="1" error="自然数を記載ください。”その他の医療技術者等”を超えないよう記載ください。" sqref="H113" xr:uid="{3F6FD7F1-9B9B-4959-914C-7584A2DBD35E}">
      <formula1>IF(ISNUMBER($H$113)=TRUE,AND(INT($H$113)=$H$113,$H$110&gt;=$H$113,$H$113&gt;=0),OR($H$113="*",$H$113="＊"))</formula1>
    </dataValidation>
    <dataValidation type="custom" showInputMessage="1" showErrorMessage="1" error="自然数を記載ください。”その他の医療技術者等”を超えないよう記載ください。" sqref="H112" xr:uid="{9D9DA800-B482-41C6-8FA1-BE5FB76B4501}">
      <formula1>IF(ISNUMBER($H$112)=TRUE,AND(INT($H$112)=$H$112,$H$110&gt;=$H$112,$H$112&gt;=0),OR($H$112="*",$H$112="＊"))</formula1>
    </dataValidation>
    <dataValidation type="custom" showInputMessage="1" showErrorMessage="1" error="自然数を記載ください。”その他の医療技術者等”を超えないよう記載ください。" sqref="H111" xr:uid="{24CB31E6-B663-4ACB-85B2-7B1289BC6824}">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0555D5A-F090-4C9E-A4B8-2E0A4B4052F7}">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4392CEE9-DBB7-4512-9528-108BF00666BC}">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E31B4D22-548B-416D-AF0D-B704CB80300D}">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9A0A6E26-B8FB-420D-9A02-AD40D069D09B}">
      <formula1>IF(ISNUMBER($H$106)=TRUE,AND(INT($H$106)=$H$106,$H$105&gt;=$H$106,$H$106&gt;=0),OR($H$106="*",$H$106="＊"))</formula1>
    </dataValidation>
    <dataValidation type="custom" imeMode="halfAlpha" operator="notEqual" showInputMessage="1" showErrorMessage="1" error="自然数を記載ください。" sqref="O104" xr:uid="{D868B26B-7E7A-4684-ABCB-C26BBBAA71CB}">
      <formula1>IF(ISNUMBER($O$104)=TRUE,AND(INT($O$104)=$O$104,$O$104&gt;=0),OR($O$104="*",$O$104="＊"))</formula1>
    </dataValidation>
    <dataValidation type="custom" imeMode="halfAlpha" operator="notEqual" showInputMessage="1" showErrorMessage="1" error="自然数を記載ください。" sqref="O103" xr:uid="{04AA9E7A-B52E-490F-822F-612831E11B14}">
      <formula1>IF(ISNUMBER($O$103)=TRUE,AND(INT($O$103)=$O$103,$O$103&gt;=0),OR($O$103="*",$O$103="＊"))</formula1>
    </dataValidation>
    <dataValidation type="custom" imeMode="halfAlpha" operator="notEqual" showInputMessage="1" showErrorMessage="1" error="自然数を記載ください。" sqref="O102" xr:uid="{95A676C5-A62A-4B52-94DB-4565C8639E76}">
      <formula1>IF(ISNUMBER($O$102)=TRUE,AND(INT($O$102)=$O$102,$O$102&gt;=0),OR($O$102="*",$O$102="＊"))</formula1>
    </dataValidation>
    <dataValidation type="custom" imeMode="halfAlpha" operator="greaterThanOrEqual" showInputMessage="1" showErrorMessage="1" error="0以上で小数第一位まで記載ください。" sqref="P103" xr:uid="{90D2A992-5358-4AC6-B55B-A56B5FC9B132}">
      <formula1>IF(ISNUMBER($P$103)=TRUE,AND($P$103*10=INT($P$103*10),$P$103&gt;=0),OR($P$103="*",$P$103="＊",$P$103="-"))</formula1>
    </dataValidation>
    <dataValidation type="custom" imeMode="halfAlpha" operator="greaterThanOrEqual" showInputMessage="1" showErrorMessage="1" error="0以上で小数第一位まで記載ください。" sqref="P102" xr:uid="{33CBCAAC-B89A-49F1-85DA-28032CF25C1C}">
      <formula1>IF(ISNUMBER($P$102)=TRUE,AND($P$102*10=INT($P$102*10),$P$102&gt;=0),OR($P$102="*",$P$102="＊",$P$102="-"))</formula1>
    </dataValidation>
    <dataValidation type="custom" showInputMessage="1" showErrorMessage="1" error="自然数を記載ください。”その他の医療技術者等”を超えないよう記載ください。" sqref="G113" xr:uid="{46DE3C10-1384-49B8-8A9E-6496C5837276}">
      <formula1>IF(ISNUMBER($G$113)=TRUE,AND(INT($G$113)=$G$113,$G$110&gt;=$G$113,$G$113&gt;=0),OR($G$113="*",$G$113="＊"))</formula1>
    </dataValidation>
    <dataValidation type="custom" imeMode="halfAlpha" operator="notEqual" showInputMessage="1" showErrorMessage="1" error="自然数を記載ください。" sqref="H102" xr:uid="{E6184719-BA84-4E23-91B3-D22637DF470C}">
      <formula1>IF(ISNUMBER($H$102)=TRUE,AND(INT($H$102)=$H$102,$H$102&gt;=0),OR($H$102="*",$H$102="＊"))</formula1>
    </dataValidation>
    <dataValidation type="custom" imeMode="halfAlpha" operator="notEqual" showInputMessage="1" showErrorMessage="1" error="自然数を記載ください。" sqref="H103" xr:uid="{5C72BB25-6BE8-4019-847E-21BD1607544A}">
      <formula1>IF(ISNUMBER($H$103)=TRUE,AND(INT($H$103)=$H$103,$H$103&gt;=0),OR($H$103="*",$H$103="＊"))</formula1>
    </dataValidation>
    <dataValidation type="custom" imeMode="halfAlpha" operator="notEqual" showInputMessage="1" showErrorMessage="1" error="自然数を記載ください。" sqref="H104" xr:uid="{22E36CD0-00F6-47EC-AB71-B893D17AA53C}">
      <formula1>IF(ISNUMBER($H$104)=TRUE,AND(INT($H$104)=$H$104,$H$104&gt;=0),OR($H$104="*",$H$104="＊"))</formula1>
    </dataValidation>
    <dataValidation type="custom" imeMode="halfAlpha" operator="notEqual" showInputMessage="1" showErrorMessage="1" error="自然数を記載ください。" sqref="J102" xr:uid="{3E353046-C6BF-406C-8209-8BEF558E981B}">
      <formula1>IF(ISNUMBER($J$102)=TRUE,AND(INT($J$102)=$J102,$J$102&gt;=0),OR($J$102="*",$J$102="＊"))</formula1>
    </dataValidation>
    <dataValidation type="custom" imeMode="halfAlpha" operator="notEqual" showInputMessage="1" showErrorMessage="1" error="自然数を記載ください。" sqref="J103" xr:uid="{4E02D55C-5294-4871-BB45-F3905398334D}">
      <formula1>IF(ISNUMBER($J$103)=TRUE,AND(INT($J$103)=$J$103,$J$103&gt;=0),OR($J$103="*",$J$103="＊"))</formula1>
    </dataValidation>
    <dataValidation type="custom" imeMode="halfAlpha" operator="notEqual" showInputMessage="1" showErrorMessage="1" error="自然数を記載ください。" sqref="J104" xr:uid="{21E50452-998F-4037-88A7-E252E31941E4}">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F9FA90C8-A758-4A4A-B3C6-B7FDFE646DB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2733EEA2-336D-456E-AF61-31EABB107E70}">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44D20E7E-FB39-484F-B42D-D324AA0838FC}">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08881A88-E0AD-4684-B7FC-6E5BD70178AA}">
      <formula1>IF(ISNUMBER($J$109)=TRUE,AND(INT($J$109)=$J$109,$J$105&gt;=$J$109,$J$109&gt;=0),OR($J$109="*",$J$109="＊"))</formula1>
    </dataValidation>
    <dataValidation type="custom" showInputMessage="1" showErrorMessage="1" error="自然数を記載ください。”その他の医療技術者等”を超えないよう記載ください。" sqref="J111" xr:uid="{91F7ECD1-7D86-4CA9-8E6C-E1C6C22FADC3}">
      <formula1>IF(ISNUMBER($J$111)=TRUE,AND(INT($J$111)=$J$111,$J$110&gt;=$J$111,$J$111&gt;=0),OR($J$111="*",$J$111="＊"))</formula1>
    </dataValidation>
    <dataValidation type="custom" showInputMessage="1" showErrorMessage="1" error="自然数を記載ください。”その他の医療技術者等”を超えないよう記載ください。" sqref="J112" xr:uid="{2F644257-20C0-4BAE-8CD8-5BCAA4D2DA9A}">
      <formula1>IF(ISNUMBER($J$112)=TRUE,AND(INT($J$112)=$J$112,$J$110&gt;=$J$112,$J$112&gt;=0),OR($J$112="*",$J$112="＊"))</formula1>
    </dataValidation>
    <dataValidation type="custom" showInputMessage="1" showErrorMessage="1" error="自然数を記載ください。”その他の医療技術者等”を超えないよう記載ください。" sqref="J113" xr:uid="{5668D564-AFD3-49C4-999A-266A231F6636}">
      <formula1>IF(ISNUMBER($J$113)=TRUE,AND(INT($J$113)=$J$113,$J$110&gt;=$J$113,$J$113&gt;=0),OR($J$113="*",$J$113="＊"))</formula1>
    </dataValidation>
    <dataValidation type="custom" showInputMessage="1" showErrorMessage="1" error="自然数を記載ください。”リハビリスタッフ”を超えないよう記載ください。" sqref="J115" xr:uid="{4FE5EA17-4FFE-4759-83B9-EC9E9249A1EE}">
      <formula1>IF(ISNUMBER($J$115)=TRUE,AND(INT($J$115)=$J$115,$J$114&gt;=$J$115,$J$115&gt;=0),OR($J$115="*",$J$115="＊"))</formula1>
    </dataValidation>
    <dataValidation type="custom" showInputMessage="1" showErrorMessage="1" error="自然数を記載ください。”リハビリスタッフ”を超えないよう記載ください。" sqref="J116" xr:uid="{CEE37324-BF10-4402-8FDC-058C8EA56A8C}">
      <formula1>IF(ISNUMBER($J$116)=TRUE,AND(INT($J$116)=$J$116,$J$114&gt;=$J$116,$J$116&gt;=0),OR($J$116="*",$J$116="＊"))</formula1>
    </dataValidation>
    <dataValidation type="custom" showInputMessage="1" showErrorMessage="1" error="自然数を記載ください。”リハビリスタッフ”を超えないよう記載ください。" sqref="J117" xr:uid="{91EB83D0-DB7B-4300-BC8E-EBF3477BAE9C}">
      <formula1>IF(ISNUMBER($J$117)=TRUE,AND(INT($J$117)=$J$117,$J$114&gt;=$J$117,$J$117&gt;=0),OR($J$117="*",$J$117="＊"))</formula1>
    </dataValidation>
    <dataValidation type="custom" showInputMessage="1" showErrorMessage="1" error="自然数を記載ください。”リハビリスタッフ”を超えないよう記載ください。" sqref="J118" xr:uid="{FE2685AC-A2D8-4786-80E4-C1184911A4B1}">
      <formula1>IF(ISNUMBER($J$118)=TRUE,AND(INT($J$118)=$J$118,$J$114&gt;=$J$118,$J$118&gt;=0),OR($J$118="*",$J$118="＊"))</formula1>
    </dataValidation>
    <dataValidation type="custom" showInputMessage="1" showErrorMessage="1" error="自然数を記載ください。”その他の医療技術者等”を超えないよう記載ください。" sqref="J119" xr:uid="{CB479CA1-4D7F-48D5-9D66-DAF36F7EAE4F}">
      <formula1>IF(ISNUMBER($J$119)=TRUE,AND(INT($J$119)=$J$119,$J$110&gt;=$J$119,$J$119&gt;=0),OR($J$119="*",$J$119="＊"))</formula1>
    </dataValidation>
    <dataValidation type="custom" showInputMessage="1" showErrorMessage="1" error="自然数を記載ください。”その他の医療技術者等”を超えないよう記載ください。" sqref="J120" xr:uid="{40D002C3-3729-4457-B873-261CFDE2BF04}">
      <formula1>IF(ISNUMBER($J$120)=TRUE,AND(INT($J$120)=$J$120,$J$110&gt;=$J$120,$J$120&gt;=0),OR($J$120="*",$J$120="＊"))</formula1>
    </dataValidation>
    <dataValidation type="custom" showInputMessage="1" showErrorMessage="1" error="自然数を記載ください。”栄養士等”を超えないよう記載ください。" sqref="J122" xr:uid="{DA211DF6-FD6B-430A-8DFA-C111BD9A27A1}">
      <formula1>IF(ISNUMBER($J$122)=TRUE,AND(INT($J$122)=$J$122,$J$121&gt;=$J$122,$J$122&gt;=0),OR($J$122="*",$J$122="＊"))</formula1>
    </dataValidation>
    <dataValidation type="custom" showInputMessage="1" showErrorMessage="1" error="自然数を記載ください。”栄養士等”を超えないよう記載ください。" sqref="J123" xr:uid="{68940547-F081-48E6-91CF-F4AFA0E262D1}">
      <formula1>IF(ISNUMBER($J$123)=TRUE,AND(INT($J$123)=$J$123,$J$121&gt;=$J$123,$J$123&gt;=0),OR($J$123="*",$J$123="＊"))</formula1>
    </dataValidation>
    <dataValidation type="custom" showInputMessage="1" showErrorMessage="1" error="自然数を記載ください。”栄養士等”を超えないよう記載ください。" sqref="J124" xr:uid="{520E64E8-223F-4377-82BD-71CBBBC56F71}">
      <formula1>IF(ISNUMBER($J$124)=TRUE,AND(INT($J$124)=$J$124,$J$121&gt;=$J$124,$J$124&gt;=0),OR($J$124="*",$J$124="＊"))</formula1>
    </dataValidation>
    <dataValidation type="custom" showInputMessage="1" showErrorMessage="1" error="自然数を記載ください。”その他の医療技術者等”を超えないよう記載ください。" sqref="J125" xr:uid="{0CE07696-3845-448D-BD79-915E0FBD7A01}">
      <formula1>IF(ISNUMBER($J$125)=TRUE,AND(INT($J$125)=$J$125,$J$110&gt;=$J$125,$J$125&gt;=0),OR($J$125="*",$J$125="＊"))</formula1>
    </dataValidation>
    <dataValidation type="custom" showInputMessage="1" showErrorMessage="1" error="自然数を記載ください。&quot;その他の医療技術者等”を超えないよう記載ください。" sqref="J126" xr:uid="{ACC4F3BE-3A14-4C65-AD85-6084B177ABC1}">
      <formula1>IF(ISNUMBER($J$126)=TRUE,AND(INT($J$126)=$J$126,$J$110&gt;=$J$126,$J$126&gt;=0),OR($J$126="*",$J$126="＊"))</formula1>
    </dataValidation>
    <dataValidation type="custom" showInputMessage="1" showErrorMessage="1" error="自然数を記載ください。”その他の医療技術者等”を超えないよう記載ください。" sqref="J127" xr:uid="{CA77E7BC-3982-4A54-BDD2-6F4D6F34AA5C}">
      <formula1>IF(ISNUMBER($J$127)=TRUE,AND(INT($J$127)=$J$127,$J$110&gt;=$J$127,$J$127&gt;=0),OR($J$127="*",$J$127="＊"))</formula1>
    </dataValidation>
    <dataValidation type="custom" showInputMessage="1" showErrorMessage="1" error="自然数を記載ください。”その他の医療技術者等”を超えないよう記載ください。" sqref="J128" xr:uid="{0801F1B9-C539-4FBE-BFC3-0AF2C7E52999}">
      <formula1>IF(ISNUMBER($J$128)=TRUE,AND(INT($J$128)=$J$128,$J$110&gt;=$J$128,$J$128&gt;=0),OR($J$128="*",$J$128="＊"))</formula1>
    </dataValidation>
    <dataValidation type="custom" showInputMessage="1" showErrorMessage="1" error="自然数を記載ください。”その他の医療技術者等”を超えないよう記載ください。" sqref="J130" xr:uid="{D021D17F-5F12-456A-A35C-1E59B998E1C1}">
      <formula1>IF(ISNUMBER($J$130)=TRUE,AND(INT($J$130)=$J$130,$J$129&gt;=$J$130,$J$130&gt;=0),OR($J$130="*",$J$130="＊"))</formula1>
    </dataValidation>
    <dataValidation type="custom" showInputMessage="1" showErrorMessage="1" error="自然数を記載ください。”その他の医療技術者等”を超えないよう記載ください。" sqref="J131" xr:uid="{4FF77331-E5E1-4F80-A388-7BC2A1398256}">
      <formula1>IF(ISNUMBER($J$131)=TRUE,AND(INT($J$131)=$J$131,$J$129&gt;=$J$131,$J$131&gt;=0),OR($J$131="*",$J$131="＊"))</formula1>
    </dataValidation>
    <dataValidation type="custom" showInputMessage="1" showErrorMessage="1" error="自然数を記載ください。”その他の医療技術者等”を超えないよう記載ください。" sqref="J132" xr:uid="{D5A4134B-D357-4C60-9408-D9BDBF35B904}">
      <formula1>IF(ISNUMBER($J$132)=TRUE,AND(INT($J$132)=$J$132,$J$129&gt;=$J$132,$J$132&gt;=0),OR($J$132="*",$J$132="＊"))</formula1>
    </dataValidation>
    <dataValidation type="custom" showInputMessage="1" showErrorMessage="1" error="自然数を記載ください。”その他の医療技術者等”を超えないよう記載ください。" sqref="J133" xr:uid="{0A8B2F3A-19CD-4E5F-A02E-DA4DDFE7832D}">
      <formula1>IF(ISNUMBER($J$133)=TRUE,AND(INT($J$133)=$J$133,$J$110&gt;=$J$133,$J$133&gt;=0),OR($J$133="*",$J$133="＊"))</formula1>
    </dataValidation>
    <dataValidation type="custom" imeMode="halfAlpha" operator="greaterThanOrEqual" showInputMessage="1" showErrorMessage="1" error="0以上で小数第一位まで記載ください。" sqref="K102" xr:uid="{8C577A5B-E1D5-44CB-91EB-CFE7F8BD71DE}">
      <formula1>IF(ISNUMBER($K$102)=TRUE,AND($K$102*10=INT($K$102*10),$K$102&gt;=0),OR($K$102="*",$K$102="＊",$K$102="-"))</formula1>
    </dataValidation>
    <dataValidation type="custom" imeMode="halfAlpha" operator="greaterThanOrEqual" showInputMessage="1" showErrorMessage="1" error="0以上で小数第一位まで記載ください。" sqref="K103" xr:uid="{5415CE5B-BEF6-464E-828C-E9747E675E05}">
      <formula1>IF(ISNUMBER($K$103)=TRUE,AND($K$103*10=INT($K$103*10),$K$103&gt;=0),OR($K$103="*",$K$103="＊",$K$103="-"))</formula1>
    </dataValidation>
    <dataValidation type="custom" imeMode="halfAlpha" operator="greaterThanOrEqual" showInputMessage="1" showErrorMessage="1" error="0以上で小数第一位まで記載ください。" sqref="K104" xr:uid="{EFB23E7A-6ECE-4328-95EC-2C310FB721D5}">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627B1D26-649C-4EDF-A4B0-AEE9B07E77DA}">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267710E4-DCD9-41F2-B930-D749BE945BF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3A4DD7AB-6B7C-43E9-9CFA-D4C38181F8BD}">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A5C95E6B-9385-44A1-B844-8A1ECF127772}">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6F0E8E17-56DF-416A-80D0-CE22E4C5A377}">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AD19274E-3AE3-4C3A-983E-5D2E17F77D78}">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9F1DED62-3866-42EC-A60E-03E2FE53546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E4698C6E-76D1-4E90-966B-4EFB910C03F7}">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C93E4E47-B622-47A4-9B6C-21140FD92620}">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A85F550B-2FC6-4451-93CA-AB9DD3D4C984}">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B4ACE8BD-DE84-4C80-AF37-BA053F967E54}">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D38001B-886B-4338-986C-2E587015591B}">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9A16A5A-87A6-4A03-8DA7-9651356CE02B}">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F29DA40-B92E-45EA-967D-7E9F399C88BD}">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8762F2C-8B88-4521-9590-4AE55294E81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6B38A3E6-A973-4797-87EB-3E90807E5FAF}">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0CD95EC-04F9-453C-85F9-6CF63499ED98}">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99565B39-545E-47C8-8CC8-B7B9504BC597}">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AD1626B7-D49E-4DAD-A622-E06FA85DF0F8}">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055C6F0C-A6CB-4FC8-97F0-765C4F6507BF}">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7CFE2A46-1547-4BB8-AE54-136228AD6AB9}">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BC608BD3-9A0C-4701-939C-8C948ABF76A9}">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B7A6B15D-8ABC-4F14-B412-633A18F11CE3}">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C58FE1B-9B16-452E-B3E8-E5A52B287D36}">
      <formula1>IF(ISNUMBER($K$133)=TRUE,AND($K$133*10=INT($K$133*10),$K$110&gt;=$K$133,$K$133&gt;=0),OR($K$133="*",$K$133="＊"))</formula1>
    </dataValidation>
    <dataValidation type="custom" imeMode="halfAlpha" operator="notEqual" showInputMessage="1" showErrorMessage="1" error="自然数を記載ください。" sqref="M102" xr:uid="{C4E5556F-D47E-4677-8CE7-E0461540838A}">
      <formula1>IF(ISNUMBER($M$102)=TRUE,AND(INT($M$102)=$M$102,$M$102&gt;=0),OR($M$102="*",$M$102="＊"))</formula1>
    </dataValidation>
    <dataValidation type="custom" imeMode="halfAlpha" operator="notEqual" showInputMessage="1" showErrorMessage="1" error="自然数を記載ください。" sqref="M103" xr:uid="{892E0F75-A0B8-4E5B-891B-816656C21418}">
      <formula1>IF(ISNUMBER($M$103)=TRUE,AND(INT($M$103)=$M$103,$M$103&gt;=0),OR($M$103="*",$M$103="＊"))</formula1>
    </dataValidation>
    <dataValidation type="custom" imeMode="halfAlpha" operator="notEqual" showInputMessage="1" showErrorMessage="1" error="自然数を記載ください。" sqref="M104" xr:uid="{E92EFC01-0365-43A3-B36A-B64927200CE8}">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D2BBA021-909C-41BB-82B8-2FF9AC53BB6E}">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5228DF10-34CE-45EC-896F-B231FA86E5C3}">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D4FF2CEF-9F94-4FBA-B701-F2B7D816B3DB}">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B72FA4E7-726B-4ADF-B85B-62220880DA17}">
      <formula1>IF(ISNUMBER($M$109)=TRUE,AND(INT($M$109)=$M$109,$M$105&gt;=$M$109,$M$109&gt;=0),OR($M$109="*",$M$109="＊"))</formula1>
    </dataValidation>
    <dataValidation type="custom" showInputMessage="1" showErrorMessage="1" error="自然数を記載ください。”その他の医療技術者等”を超えないよう記載ください。" sqref="M111" xr:uid="{56D824E9-72C7-4C7A-B56F-83EFE3BAF1DD}">
      <formula1>IF(ISNUMBER($M$111)=TRUE,AND(INT($M$111)=$M$111,$M$110&gt;=$M$111,$M$111&gt;=0),OR($M$111="*",$M$111="＊"))</formula1>
    </dataValidation>
    <dataValidation type="custom" showInputMessage="1" showErrorMessage="1" error="自然数を記載ください。”その他の医療技術者等”を超えないよう記載ください。" sqref="M112" xr:uid="{C72C0970-66F1-4100-950E-DA1F7BFBCEE8}">
      <formula1>IF(ISNUMBER($M$112)=TRUE,AND(INT($M$112)=$M$112,$M$110&gt;=$M$112,$M$112&gt;=0),OR($M$112="*",$M$112="＊"))</formula1>
    </dataValidation>
    <dataValidation type="custom" showInputMessage="1" showErrorMessage="1" error="自然数を記載ください。”その他の医療技術者等”を超えないよう記載ください。" sqref="M113" xr:uid="{F14A4F44-ED29-47C9-B130-F551393184EB}">
      <formula1>IF(ISNUMBER($M$113)=TRUE,AND(INT($M$113)=$M$113,$M$110&gt;=$M$113,$M$113&gt;=0),OR($M$113="*",$M$113="＊"))</formula1>
    </dataValidation>
    <dataValidation type="custom" showInputMessage="1" showErrorMessage="1" error="自然数を記載ください。”リハビリスタッフ”を超えないよう記載ください。" sqref="M115" xr:uid="{A39A3B12-ECDA-4BC4-918A-C3BA5D7116DD}">
      <formula1>IF(ISNUMBER($M$115)=TRUE,AND(INT($M$115)=$M$115,$M$114&gt;=$M$115,$M$115&gt;=0),OR($M$115="*",$M$115="＊"))</formula1>
    </dataValidation>
    <dataValidation type="custom" showInputMessage="1" showErrorMessage="1" error="自然数を記載ください。”リハビリスタッフ”を超えないよう記載ください。" sqref="M116" xr:uid="{33126E5C-8932-41B0-8ECC-FE05E471C9FA}">
      <formula1>IF(ISNUMBER($M$116)=TRUE,AND(INT($M$116)=$M$116,$M$114&gt;=$M$116,$M$116&gt;=0),OR($M$116="*",$M$116="＊"))</formula1>
    </dataValidation>
    <dataValidation type="custom" showInputMessage="1" showErrorMessage="1" error="自然数を記載ください。”リハビリスタッフ”を超えないよう記載ください。" sqref="M117" xr:uid="{80B6D350-62EE-4FE3-A7CE-9A17B63AA974}">
      <formula1>IF(ISNUMBER($M$117)=TRUE,AND(INT($M$117)=$M$117,$M$114&gt;=$M$117,$M$117&gt;=0),OR($M$117="*",$M$117="＊"))</formula1>
    </dataValidation>
    <dataValidation type="custom" showInputMessage="1" showErrorMessage="1" error="自然数を記載ください。”リハビリスタッフ”を超えないよう記載ください。" sqref="M118" xr:uid="{39721CF6-C819-4520-B77F-E360C1072308}">
      <formula1>IF(ISNUMBER($M$118)=TRUE,AND(INT($M$118)=$M$118,$M$114&gt;=$M$118,$M$118&gt;=0),OR($M$118="*",$M$118="＊"))</formula1>
    </dataValidation>
    <dataValidation type="custom" showInputMessage="1" showErrorMessage="1" error="自然数を記載ください。”その他の医療技術者等”を超えないよう記載ください。" sqref="M119" xr:uid="{BE045D3E-B012-4160-BFB2-E015258D20D5}">
      <formula1>IF(ISNUMBER($M$119)=TRUE,AND(INT($M$119)=$M$119,$M$110&gt;=$M$119,$M$119&gt;=0),OR($M$119="*",$M$119="＊"))</formula1>
    </dataValidation>
    <dataValidation type="custom" showInputMessage="1" showErrorMessage="1" error="自然数を記載ください。”その他の医療技術者等”を超えないよう記載ください。" sqref="M120" xr:uid="{9ECE0E47-58CE-438A-BB47-62FFED2795CE}">
      <formula1>IF(ISNUMBER($M$120)=TRUE,AND(INT($M$120)=$M$120,$M$110&gt;=$M$120,$M$120&gt;=0),OR($M$120="*",$M$120="＊"))</formula1>
    </dataValidation>
    <dataValidation type="custom" showInputMessage="1" showErrorMessage="1" error="自然数を記載ください。”栄養士等”を超えないよう記載ください。" sqref="M122" xr:uid="{2235305A-F0F5-4BF2-9F87-368976F2D1A0}">
      <formula1>IF(ISNUMBER($M$122)=TRUE,AND(INT($M$122)=$M$122,$M$121&gt;=$M$122,$M$122&gt;=0),OR($M$122="*",$M$122="＊"))</formula1>
    </dataValidation>
    <dataValidation type="custom" showInputMessage="1" showErrorMessage="1" error="自然数を記載ください。”栄養士等”を超えないよう記載ください。" sqref="M123" xr:uid="{87740AB0-2912-449C-93E3-95B67FAE69C9}">
      <formula1>IF(ISNUMBER($M$123)=TRUE,AND(INT($M$123)=$M$123,$M$121&gt;=$M$123,$M$123&gt;=0),OR($M$123="*",$M$123="＊"))</formula1>
    </dataValidation>
    <dataValidation type="custom" showInputMessage="1" showErrorMessage="1" error="自然数を記載ください。”栄養士等”を超えないよう記載ください。" sqref="M124" xr:uid="{2F3330BA-48CC-4B22-A3B7-1B42436EE345}">
      <formula1>IF(ISNUMBER($M$124)=TRUE,AND(INT($M$124)=$M$124,$M$121&gt;=$M$124,$M$124&gt;=0),OR($M$124="*",$M$124="＊"))</formula1>
    </dataValidation>
    <dataValidation type="custom" showInputMessage="1" showErrorMessage="1" error="自然数を記載ください。”その他の医療技術者等”を超えないよう記載ください。" sqref="M125" xr:uid="{DD37695F-3C51-42E2-A801-B8E7737BF863}">
      <formula1>IF(ISNUMBER($M$125)=TRUE,AND(INT($M$125)=$M$125,$M$110&gt;=$M$125,$M$125&gt;=0),OR($M$125="*",$M$125="＊"))</formula1>
    </dataValidation>
    <dataValidation type="custom" showInputMessage="1" showErrorMessage="1" error="自然数を記載ください。&quot;その他の医療技術者等”を超えないよう記載ください。" sqref="M126" xr:uid="{75553708-B009-4285-8EB9-B7320DDE4D7F}">
      <formula1>IF(ISNUMBER($M$126)=TRUE,AND(INT($M$126)=$M$126,$M$110&gt;=$M$126,$M$126&gt;=0),OR($M$126="*",$M$126="＊"))</formula1>
    </dataValidation>
    <dataValidation type="custom" showInputMessage="1" showErrorMessage="1" error="自然数を記載ください。”その他の医療技術者等”を超えないよう記載ください。" sqref="M127" xr:uid="{BB4A2202-82CD-4DB4-ADA9-76D171E7D34C}">
      <formula1>IF(ISNUMBER($M$127)=TRUE,AND(INT($M$127)=$M$127,$M$110&gt;=$M$127,$M$127&gt;=0),OR($M$127="*",$M$127="＊"))</formula1>
    </dataValidation>
    <dataValidation type="custom" showInputMessage="1" showErrorMessage="1" error="自然数を記載ください。”その他の医療技術者等”を超えないよう記載ください。" sqref="M128" xr:uid="{7C27DFC0-9850-47B1-BB21-03164CB1CE74}">
      <formula1>IF(ISNUMBER($M$128)=TRUE,AND(INT($M$128)=$M$128,$M$110&gt;=$M$128,$M$128&gt;=0),OR($M$128="*",$M$128="＊"))</formula1>
    </dataValidation>
    <dataValidation type="custom" showInputMessage="1" showErrorMessage="1" error="自然数を記載ください。”その他の医療技術者等”を超えないよう記載ください。" sqref="M130" xr:uid="{DE388BC3-6403-432F-8B9D-5612C00DE57A}">
      <formula1>IF(ISNUMBER($M$130)=TRUE,AND(INT($M$130)=$M$130,$M$129&gt;=$M$130,$M$130&gt;=0),OR($M$130="*",$M$130="＊"))</formula1>
    </dataValidation>
    <dataValidation type="custom" showInputMessage="1" showErrorMessage="1" error="自然数を記載ください。”その他の医療技術者等”を超えないよう記載ください。" sqref="M131" xr:uid="{E3F19170-CAB7-4E00-A57D-9B04DF902892}">
      <formula1>IF(ISNUMBER($M$131)=TRUE,AND(INT($M$131)=$M$131,$M$129&gt;=$M$131,$M$131&gt;=0),OR($M$131="*",$M$131="＊"))</formula1>
    </dataValidation>
    <dataValidation type="custom" showInputMessage="1" showErrorMessage="1" error="自然数を記載ください。”その他の医療技術者等”を超えないよう記載ください。" sqref="M132" xr:uid="{BA8BC455-6CBA-4258-9A58-891DA0DD3796}">
      <formula1>IF(ISNUMBER($M$132)=TRUE,AND(INT($M$132)=$M$132,$M$129&gt;=$M$132,$M$132&gt;=0),OR($M$132="*",$M$132="＊"))</formula1>
    </dataValidation>
    <dataValidation type="custom" showInputMessage="1" showErrorMessage="1" error="自然数を記載ください。”その他の医療技術者等”を超えないよう記載ください。" sqref="M133" xr:uid="{EF1088A8-9A7E-42F6-9049-B6321AC36570}">
      <formula1>IF(ISNUMBER($M$133)=TRUE,AND(INT($M$133)=$M$133,$M$110&gt;=$M$133,$M$133&gt;=0),OR($M$133="*",$M$133="＊"))</formula1>
    </dataValidation>
    <dataValidation type="custom" imeMode="halfAlpha" operator="notEqual" showInputMessage="1" showErrorMessage="1" error="自然数を記載ください。" sqref="N102" xr:uid="{E3700496-E2D5-41C2-AE69-32EAAB8B9370}">
      <formula1>IF(ISNUMBER($N$102)=TRUE,AND(INT($N$102)=$N$102,$N$102&gt;=0),OR($N$102="*",$N$102="＊"))</formula1>
    </dataValidation>
    <dataValidation type="custom" imeMode="halfAlpha" operator="notEqual" showInputMessage="1" showErrorMessage="1" error="自然数を記載ください。" sqref="N103" xr:uid="{72911C66-ED14-4CF8-9816-E43E8D4ABE3D}">
      <formula1>IF(ISNUMBER($N$103)=TRUE,AND(INT($N$103)=$N$103,$N$103&gt;=0),OR($N$103="*",$N$103="＊"))</formula1>
    </dataValidation>
    <dataValidation type="custom" imeMode="halfAlpha" operator="notEqual" showInputMessage="1" showErrorMessage="1" error="自然数を記載ください。" sqref="N104" xr:uid="{8A495E60-2AFC-4462-8599-DDB6BC73A576}">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EF12B2D9-C698-4A31-B591-A472457680EB}">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EB3E3CE7-7857-4BFF-AA2C-9983993B6EDB}">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0333DBB1-3C84-4CAA-BC3E-59CF4E8F0EF6}">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AEB3BC3C-97EC-4281-A78C-DE7FB158D268}">
      <formula1>IF(ISNUMBER($N$109)=TRUE,AND(INT($N$109)=$N$109,$N$105&gt;=$N$109,$N$109&gt;=0),OR($N$109="*",$N$109="＊"))</formula1>
    </dataValidation>
    <dataValidation type="custom" showInputMessage="1" showErrorMessage="1" error="自然数を記載ください。”リハビリスタッフ”を超えないよう記載ください。" sqref="O117" xr:uid="{E10781F7-D21A-476A-84BF-F5B887A441F5}">
      <formula1>IF(ISNUMBER($O$117)=TRUE,AND(INT($O$117)=$O$117,$O$114&gt;=$O$117,$O$117&gt;=0),OR($O$117="*",$O$117="＊"))</formula1>
    </dataValidation>
    <dataValidation type="custom" showInputMessage="1" showErrorMessage="1" error="自然数を記載ください。”その他の医療技術者等”を超えないよう記載ください。" sqref="N120" xr:uid="{4BA58580-A97C-4B0B-B573-25CA87C4A39D}">
      <formula1>IF(ISNUMBER($N$120)=TRUE,AND(INT($N$120)=$N$120,$N$110&gt;=$N$120,$N$120&gt;=0),OR($N$120="*",$N$120="＊"))</formula1>
    </dataValidation>
    <dataValidation type="custom" showInputMessage="1" showErrorMessage="1" error="自然数を記載ください。”栄養士等”を超えないよう記載ください。" sqref="N122" xr:uid="{7A9CA57F-E28A-4F56-8D02-3D21E7E521EF}">
      <formula1>IF(ISNUMBER($N$122)=TRUE,AND(INT($N$122)=$N$122,$N$121&gt;=$N$122,$N$122&gt;=0),OR($N$122="*",$N$122="＊"))</formula1>
    </dataValidation>
    <dataValidation type="custom" showInputMessage="1" showErrorMessage="1" error="自然数を記載ください。”栄養士等”を超えないよう記載ください。" sqref="N123" xr:uid="{6330AFD0-C1D0-47C1-96F4-122A8DD3CE39}">
      <formula1>IF(ISNUMBER($N$123)=TRUE,AND(INT($N$123)=$N$123,$N$121&gt;=$N$123,$N$123&gt;=0),OR($N$123="*",$N$123="＊"))</formula1>
    </dataValidation>
    <dataValidation type="custom" showInputMessage="1" showErrorMessage="1" error="自然数を記載ください。”栄養士等”を超えないよう記載ください。" sqref="N124" xr:uid="{5E30313E-0990-43EA-9B0C-EF3FD30B2EDD}">
      <formula1>IF(ISNUMBER($N$124)=TRUE,AND(INT($N$124)=$N$124,$N$121&gt;=$N$124,$N$124&gt;=0),OR($N$124="*",$N$124="＊"))</formula1>
    </dataValidation>
    <dataValidation type="custom" showInputMessage="1" showErrorMessage="1" error="自然数を記載ください。”その他の医療技術者等”を超えないよう記載ください。" sqref="N125" xr:uid="{398A27FF-BB88-425B-B4D6-E9D4DE3F8EB8}">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8A0B56-2B57-492C-B474-91D23DDFC9E2}">
      <formula1>IF(ISNUMBER($N$126)=TRUE,AND(INT($N$126)=$N$126,$N$110&gt;=$N$126,$N$126&gt;=0),OR($N$126="*",$N$126="＊"))</formula1>
    </dataValidation>
    <dataValidation type="custom" showInputMessage="1" showErrorMessage="1" error="自然数を記載ください。”その他の医療技術者等”を超えないよう記載ください。" sqref="N127" xr:uid="{AA7E331A-1A63-43F8-822D-DD9A055B7C45}">
      <formula1>IF(ISNUMBER($N$127)=TRUE,AND(INT($N$127)=$N$127,$N$110&gt;=$N$127,$N$127&gt;=0),OR($N$127="*",$N$127="＊"))</formula1>
    </dataValidation>
    <dataValidation type="custom" showInputMessage="1" showErrorMessage="1" error="自然数を記載ください。”その他の医療技術者等”を超えないよう記載ください。" sqref="N128" xr:uid="{E96E4333-A4B2-4EE9-B4C2-01F66FA480EB}">
      <formula1>IF(ISNUMBER($N$128)=TRUE,AND(INT($N$128)=$N$128,$N$110&gt;=$N$128,$N$128&gt;=0),OR($N$128="*",$N$128="＊"))</formula1>
    </dataValidation>
    <dataValidation type="custom" showInputMessage="1" showErrorMessage="1" error="自然数を記載ください。”その他の医療技術者等”を超えないよう記載ください。" sqref="N130" xr:uid="{F9188D99-4A28-48F3-95CC-9B5D2BB44875}">
      <formula1>IF(ISNUMBER($N$130)=TRUE,AND(INT($N$130)=$N$130,$N$129&gt;=$N$130,$N$130&gt;=0),OR($N$130="*",$N$130="＊"))</formula1>
    </dataValidation>
    <dataValidation type="custom" showInputMessage="1" showErrorMessage="1" error="自然数を記載ください。”その他の医療技術者等”を超えないよう記載ください。" sqref="N131" xr:uid="{9DF0517F-D1F6-4A94-ADB6-EF1DEC7C40F5}">
      <formula1>IF(ISNUMBER($N$131)=TRUE,AND(INT($N$131)=$N$131,$N$129&gt;=$N$131,$N$131&gt;=0),OR($N$131="*",$N$131="＊"))</formula1>
    </dataValidation>
    <dataValidation type="custom" showInputMessage="1" showErrorMessage="1" error="自然数を記載ください。”その他の医療技術者等”を超えないよう記載ください。" sqref="N132" xr:uid="{1068548F-6F70-4ECE-B1CA-4DC8247874CA}">
      <formula1>IF(ISNUMBER($N$132)=TRUE,AND(INT($N$132)=$N$132,$N$129&gt;=$N$132,$N$132&gt;=0),OR($N$132="*",$N$132="＊"))</formula1>
    </dataValidation>
    <dataValidation type="custom" showInputMessage="1" showErrorMessage="1" error="自然数を記載ください。”その他の医療技術者等”を超えないよう記載ください。" sqref="N133" xr:uid="{5E104E40-BC56-41A6-9E93-38EDA43ED941}">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3FEDAB14-1366-4C91-BE4D-6A04FC163F0B}">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450D5B96-9A15-45F0-BC49-3982D100C395}">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77F6F96E-E1F0-42F8-99ED-1139829B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76D97211-92B0-48EA-9B0C-6C49262D813D}">
      <formula1>IF(ISNUMBER($O$109)=TRUE,AND(INT($O$109)=$O$109,$O$105&gt;=$O$109,$O$109&gt;=0),OR($O$109="*",$O$109="＊"))</formula1>
    </dataValidation>
    <dataValidation type="custom" showInputMessage="1" showErrorMessage="1" error="自然数を記載ください。”その他の医療技術者等”を超えないよう記載ください。" sqref="O111" xr:uid="{9FAAB115-D7F9-421F-8975-216995C22039}">
      <formula1>IF(ISNUMBER($O$111)=TRUE,AND(INT($O$111)=$O$111,$O$110&gt;=$O$111,$O$111&gt;=0),OR($O$111="*",$O$111="＊"))</formula1>
    </dataValidation>
    <dataValidation type="custom" showInputMessage="1" showErrorMessage="1" error="自然数を記載ください。”その他の医療技術者等”を超えないよう記載ください。" sqref="O112" xr:uid="{B1D8DE96-57BF-4002-B916-D213D829D6FC}">
      <formula1>IF(ISNUMBER($O$112)=TRUE,AND(INT($O$112)=$O$112,$O$110&gt;=$O$112,$O$112&gt;=0),OR($O$112="*",$O$112="＊"))</formula1>
    </dataValidation>
    <dataValidation type="custom" showInputMessage="1" showErrorMessage="1" error="自然数を記載ください。”その他の医療技術者等”を超えないよう記載ください。" sqref="O113" xr:uid="{D72222BB-0F5D-4995-A0CB-03460D312DB6}">
      <formula1>IF(ISNUMBER($O$113)=TRUE,AND(INT($O$113)=$O$113,$O$110&gt;=$O$113,$O$113&gt;=0),OR($O$113="*",$O$113="＊"))</formula1>
    </dataValidation>
    <dataValidation type="custom" showInputMessage="1" showErrorMessage="1" error="自然数を記載ください。”リハビリスタッフ”を超えないよう記載ください。" sqref="O115" xr:uid="{C947683A-735B-4C15-A8A0-F5925DCCBACE}">
      <formula1>IF(ISNUMBER($O$115)=TRUE,AND(INT($O$115)=$O$115,$O$114&gt;=$O$115,$O$115&gt;=0),OR($O$115="*",$O$115="＊"))</formula1>
    </dataValidation>
    <dataValidation type="custom" showInputMessage="1" showErrorMessage="1" error="自然数を記載ください。”リハビリスタッフ”を超えないよう記載ください。" sqref="O116" xr:uid="{E1D2C1B4-01B3-4E6D-821A-8DF90867C41F}">
      <formula1>IF(ISNUMBER($O$116)=TRUE,AND(INT($O$116)=$O$116,$O$114&gt;=$O$116,$O$116&gt;=0),OR($O$116="*",$O$116="＊"))</formula1>
    </dataValidation>
    <dataValidation type="custom" showInputMessage="1" showErrorMessage="1" error="自然数を記載ください。”リハビリスタッフ”を超えないよう記載ください。" sqref="O118" xr:uid="{1D020FD4-5571-4E1A-A50E-9ABB4641C208}">
      <formula1>IF(ISNUMBER($O$118)=TRUE,AND(INT($O$118)=$O$118,$O$114&gt;=$O$118,$O$118&gt;=0),OR($O$118="*",$O$118="＊"))</formula1>
    </dataValidation>
    <dataValidation type="custom" showInputMessage="1" showErrorMessage="1" error="自然数を記載ください。”その他の医療技術者等”を超えないよう記載ください。" sqref="O119" xr:uid="{E4F76C7D-21A7-4415-A2CD-5755809AE389}">
      <formula1>IF(ISNUMBER($O$119)=TRUE,AND(INT($O$119)=$O$119,$O$110&gt;=$O$119,$O$119&gt;=0),OR($O$119="*",$O$119="＊"))</formula1>
    </dataValidation>
    <dataValidation type="custom" showInputMessage="1" showErrorMessage="1" error="自然数を記載ください。”その他の医療技術者等”を超えないよう記載ください。" sqref="O120" xr:uid="{DAEDB991-5908-4DCD-9C19-4DE4914F1A71}">
      <formula1>IF(ISNUMBER($O$120)=TRUE,AND(INT($O$120)=$O$120,$O$110&gt;=$O$120,$O$120&gt;=0),OR($O$120="*",$O$120="＊"))</formula1>
    </dataValidation>
    <dataValidation type="custom" showInputMessage="1" showErrorMessage="1" error="自然数を記載ください。”栄養士等”を超えないよう記載ください。" sqref="O122" xr:uid="{0A313EB4-F13B-474C-B10F-403299D29A91}">
      <formula1>IF(ISNUMBER($O$122)=TRUE,AND(INT($O$122)=$O$122,$O$121&gt;=$O$122,$O$122&gt;=0),OR($O$122="*",$O$122="＊"))</formula1>
    </dataValidation>
    <dataValidation type="custom" showInputMessage="1" showErrorMessage="1" error="自然数を記載ください。”栄養士等”を超えないよう記載ください。" sqref="O123" xr:uid="{DC8135C7-0398-4A31-8FB7-194311133009}">
      <formula1>IF(ISNUMBER($O$123)=TRUE,AND(INT($O$123)=$O$123,$O$121&gt;=$O$123,$O$123&gt;=0),OR($O$123="*",$O$123="＊"))</formula1>
    </dataValidation>
    <dataValidation type="custom" showInputMessage="1" showErrorMessage="1" error="自然数を記載ください。”栄養士等”を超えないよう記載ください。" sqref="O124" xr:uid="{8494E667-DD21-4318-BD4C-974E8D8CCF63}">
      <formula1>IF(ISNUMBER($O$124)=TRUE,AND(INT($O$124)=$O$124,$O$121&gt;=$O$124,$O$124&gt;=0),OR($O$124="*",$O$124="＊"))</formula1>
    </dataValidation>
    <dataValidation type="custom" showInputMessage="1" showErrorMessage="1" error="自然数を記載ください。”その他の医療技術者等”を超えないよう記載ください。" sqref="O125" xr:uid="{AF4D886A-330E-47FB-B478-569ECD84E272}">
      <formula1>IF(ISNUMBER($O$125)=TRUE,AND(INT($O$125)=$O$125,$O$110&gt;=$O$125,$O$125&gt;=0),OR($O$125="*",$O$125="＊"))</formula1>
    </dataValidation>
    <dataValidation type="custom" showInputMessage="1" showErrorMessage="1" error="自然数を記載ください。”その他の医療技術者等”を超えないよう記載ください。" sqref="O126" xr:uid="{114787E3-6D87-49FD-8FD0-E5A75C14DE6B}">
      <formula1>IF(ISNUMBER($O$126)=TRUE,AND(INT($O$126)=$O$126,$O$110&gt;=$O$126,$O$126&gt;=0),OR($O$126="*",$O$126="＊"))</formula1>
    </dataValidation>
    <dataValidation type="custom" showInputMessage="1" showErrorMessage="1" error="自然数を記載ください。”その他の医療技術者等”を超えないよう記載ください。" sqref="O127" xr:uid="{165166F2-9F62-404E-BE74-2FFAA5F84154}">
      <formula1>IF(ISNUMBER($O$127)=TRUE,AND(INT($O$127)=$O$127,$O$110&gt;=$O$127,$O$127&gt;=0),OR($O$127="*",$O$127="＊"))</formula1>
    </dataValidation>
    <dataValidation type="custom" showInputMessage="1" showErrorMessage="1" error="自然数を記載ください。”その他の医療技術者等”を超えないよう記載ください。" sqref="O128" xr:uid="{0BCC70BA-73C3-4078-BBB2-06778F883D8E}">
      <formula1>IF(ISNUMBER($O$128)=TRUE,AND(INT($O$128)=$O$128,$O$110&gt;=$O$128,$O$128&gt;=0),OR($O$128="*",$O$128="＊"))</formula1>
    </dataValidation>
    <dataValidation type="custom" showInputMessage="1" showErrorMessage="1" error="自然数を記載ください。”その他の医療技術者等”を超えないよう記載ください。" sqref="O130" xr:uid="{D1E22019-1736-4D1C-AA56-39758CABEA2D}">
      <formula1>IF(ISNUMBER($O$130)=TRUE,AND(INT($O$130)=$O$130,$O$129&gt;=$O$130,$O$130&gt;=0),OR($O$130="*",$O$130="＊"))</formula1>
    </dataValidation>
    <dataValidation type="custom" showInputMessage="1" showErrorMessage="1" error="自然数を記載ください。”その他の医療技術者等”を超えないよう記載ください。" sqref="O131" xr:uid="{083D680A-82D8-4394-ACF2-6E93EF3802F6}">
      <formula1>IF(ISNUMBER($O$131)=TRUE,AND(INT($O$131)=$O$131,$O$129&gt;=$O$131,$O$131&gt;=0),OR($O$131="*",$O$131="＊"))</formula1>
    </dataValidation>
    <dataValidation type="custom" showInputMessage="1" showErrorMessage="1" error="自然数を記載ください。”その他の医療技術者等”を超えないよう記載ください。" sqref="O132" xr:uid="{D63E83F7-9DBA-475F-8265-9C7BCE832AB6}">
      <formula1>IF(ISNUMBER($O$132)=TRUE,AND(INT($O$132)=$O$132,$O$129&gt;=$O$132,$O$132&gt;=0),OR($O$132="*",$O$132="＊"))</formula1>
    </dataValidation>
    <dataValidation type="custom" showInputMessage="1" showErrorMessage="1" error="自然数を記載ください。”その他の医療技術者等”を超えないよう記載ください。" sqref="O133" xr:uid="{1545349B-1B70-4036-B4F2-839FBD3E1053}">
      <formula1>IF(ISNUMBER($O$133)=TRUE,AND(INT($O$133)=$O$133,$O$110&gt;=$O$133,$O$133&gt;=0),OR($O$133="*",$O$133="＊"))</formula1>
    </dataValidation>
    <dataValidation type="custom" imeMode="halfAlpha" operator="greaterThanOrEqual" showInputMessage="1" showErrorMessage="1" error="0以上で小数第一位まで記載ください。" sqref="P104" xr:uid="{96CF15AE-4D89-4605-810D-8F17B47A4825}">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EA73027A-1433-448D-9ADA-973FC043A0A8}">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279D5C35-57FC-4908-BF4A-C546AA00DC04}">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2E55CD0E-7720-49B2-8C50-E7DAEAC49EB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ED6D37C-7432-45E9-B163-2AA15E4FAE4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130EDE5F-B5F9-4B09-81B3-95D8C835CA5F}">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47A91131-212E-4745-B2BC-B17B21C8216D}">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73DFC003-7D07-42FB-9EDA-B98EC8AB0126}">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3E8C2DF9-CD2B-437A-B3AA-D17989CCA85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8B493D6A-814E-47F3-99D6-15150DFB351C}">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141A05E6-D494-445E-B1B4-DFCD7C3C7CF3}">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80D111D2-10B9-45E8-A34F-9318E074E8E7}">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52D80F7D-94B1-4646-9438-C03C91FFB0B3}">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8FA24E35-2C14-47F9-8B23-4E790548C07C}">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2CB90AA6-05E3-44B2-ACBE-DF37D855AF76}">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65B8E18-657E-4385-AD69-76E74F4BC970}">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9717BD83-206B-4751-A254-E61390B729A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E807AC9D-ACA7-47AA-B8FF-5E27A94295B3}">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3849FC7C-7321-4495-856D-C6DA6A9FE9FC}">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B6772F4F-C781-4124-9CC5-780CB740B4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45C41631-4775-44F7-82FF-98898CA7222E}">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BEBDAABD-6229-4418-B12A-3DF4E4EF1917}">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A4501C4-9B60-45A1-A5D3-71A9162D69A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EFE0E612-158E-4790-876A-9B0C92235DEE}">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9659B4E-9088-4871-80CC-DE6DF9EE6973}">
      <formula1>IF(ISNUMBER($P$133)=TRUE,AND($P$133*10=INT($P$133*10),$P$110&gt;=$P$133,$P$133&gt;=0),OR($P$133="*",$P$133="＊"))</formula1>
    </dataValidation>
    <dataValidation type="custom" showInputMessage="1" showErrorMessage="1" error="自然数を記載ください。”その他の医療技術者等”を超えないよう記載ください。" sqref="N111" xr:uid="{5CB72326-36B2-49B6-B469-C58DB7D11857}">
      <formula1>IF(ISNUMBER($N$111)=TRUE,AND(INT($N$111)=$N$111,$N$110&gt;=$N$111,$N$111&gt;=0),OR($N$111="*",$N$111="＊"))</formula1>
    </dataValidation>
    <dataValidation type="custom" showInputMessage="1" showErrorMessage="1" error="自然数を記載ください。”その他の医療技術者等”を超えないよう記載ください。" sqref="N112" xr:uid="{8C84E5D4-798B-4C1B-A9BB-4B1EBBCE1B3A}">
      <formula1>IF(ISNUMBER($N$112)=TRUE,AND(INT($N$112)=$N$112,$N$110&gt;=$N$112,$N$112&gt;=0),OR($N$112="*",$N$112="＊"))</formula1>
    </dataValidation>
    <dataValidation type="custom" showInputMessage="1" showErrorMessage="1" error="自然数を記載ください。”リハビリスタッフ”を超えないよう記載ください。" sqref="N115" xr:uid="{A2DE2882-31B0-4815-B6A7-C336A51CE9D1}">
      <formula1>IF(ISNUMBER($N$115)=TRUE,AND(INT($N$115)=$N$115,$N$114&gt;=$N$115,$N$115&gt;=0),OR($N$115="*",$N$115="＊"))</formula1>
    </dataValidation>
    <dataValidation type="custom" showInputMessage="1" showErrorMessage="1" error="自然数を記載ください。”リハビリスタッフ”を超えないよう記載ください。" sqref="N116" xr:uid="{C2F68DB3-97BF-4FD4-92BA-D11F6F0C3B71}">
      <formula1>IF(ISNUMBER($N$116)=TRUE,AND(INT($N$116)=$N$116,$N$114&gt;=$N$116,$N$116&gt;=0),OR($N$116="*",$N$116="＊"))</formula1>
    </dataValidation>
    <dataValidation type="custom" showInputMessage="1" showErrorMessage="1" error="自然数を記載ください。”リハビリスタッフ”を超えないよう記載ください。" sqref="N117" xr:uid="{CCF6ACDB-276B-471E-9750-49807D4164F0}">
      <formula1>IF(ISNUMBER($N$117)=TRUE,AND(INT($N$117)=$N$117,$N$114&gt;=$N$117,$N$117&gt;=0),OR($N$117="*",$N$117="＊"))</formula1>
    </dataValidation>
    <dataValidation type="custom" showInputMessage="1" showErrorMessage="1" error="自然数を記載ください。”リハビリスタッフ”を超えないよう記載ください。" sqref="N118" xr:uid="{616C5DD5-8041-481D-A0D1-0886FD93E23E}">
      <formula1>IF(ISNUMBER($N$118)=TRUE,AND(INT($N$118)=$N$118,$N$114&gt;=$N$118,$N$118&gt;=0),OR($N$118="*",$N$118="＊"))</formula1>
    </dataValidation>
    <dataValidation type="custom" showInputMessage="1" showErrorMessage="1" error="自然数を記載ください。”その他の医療技術者等”を超えないよう記載ください。" sqref="N119" xr:uid="{AF169CDD-C9EC-4FFD-B6FC-DF24DAE2A3B5}">
      <formula1>IF(ISNUMBER($N$119)=TRUE,AND(INT($N$119)=$N$119,$N$110&gt;=$N$119,$N$119&gt;=0),OR($N$119="*",$N$119="＊"))</formula1>
    </dataValidation>
    <dataValidation type="custom" showInputMessage="1" showErrorMessage="1" error="自然数を記載ください。”その他の医療技術者等”を超えないよう記載ください。" sqref="N126" xr:uid="{C22035E7-ED26-46F7-A875-DDCE03EE25B5}">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7E9A695-4133-4C8C-81C6-3378DEF37CF8}">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0D9EC16E-C6B9-44F2-8FE3-5ED441B7C314}">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2311E773-5424-4E13-A908-8176C2872301}">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229965-844D-415C-A38A-761C295AF03D}">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95A54C37-49B3-42EC-89C7-383430AC248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8FFCEBE9-44C2-4EF3-A9F7-B764BB2056FC}">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B0D981F-F8B7-48E7-95F9-DDCB5AAE0A3E}">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B5AA37-81B8-41CC-9946-9424AC065CAB}">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6D360DC6-F556-4AB4-9CC9-86B2E1064521}">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D8D00F00-4E12-4C62-9093-2C88A48F36BD}">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202FB85B-B589-4388-9702-681165F64B6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CEDEEE27-A45B-49FB-BE63-02E250937DED}">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D616467A-EA6F-4B33-9C2D-15CFC89C34C6}">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EF888A41-069F-457F-91ED-EDFA894D64B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FD418620-2520-4E07-845B-790A3C8F6EEB}">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A75F7E64-AF0B-4745-B283-874744504C0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4DB48A5A-6281-4216-8EF3-7F5BC31044A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78EE98A0-C993-490D-9713-B08E4C009BD3}">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BE7FA28A-F07F-4DDF-AE0E-7531E6387EA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31E8FAFB-33E4-4D67-BB99-AFAA613D0BE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F54179CD-2720-47E1-98B0-4A27ABE89B4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1F7845A5-9FE9-4BAC-AA24-A8335A7E64AA}">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8D6DD7E-50A1-4988-868A-1E5EF3AE71EC}">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228E44BB-D7AE-4CFE-8EF3-E9DE84F87AE7}">
      <formula1>IF(ISNUMBER($I$109)=TRUE,AND($I$109*10=INT($I$109*10),$I$105&gt;=$I$109,$I$109&gt;=0),OR($I$109="*",$I$109="＊",$I$109="-"))</formula1>
    </dataValidation>
    <dataValidation type="custom" imeMode="halfAlpha" operator="greaterThanOrEqual" showInputMessage="1" showErrorMessage="1" error="0以上で小数第一位まで記載ください。" sqref="I104" xr:uid="{5B9A1CD1-5EB8-468E-89B4-83D9A1C3CFFE}">
      <formula1>IF(ISNUMBER($I$104)=TRUE,AND(INT($I$104)=$I$104,$I$104&gt;=0),OR($I$104="*",$I$104="＊",$I$104="-"))</formula1>
    </dataValidation>
    <dataValidation type="custom" imeMode="halfAlpha" operator="greaterThanOrEqual" showInputMessage="1" showErrorMessage="1" error="0以上で小数第一位まで記載ください。" sqref="I102" xr:uid="{30F7FBD1-9C40-4D7A-8784-12B3C9CCCE1A}">
      <formula1>IF(ISNUMBER($I$102)=TRUE,AND($I$102*10=INT($I$102*10),$I$102&gt;=0),OR($I$102="*",$I$102="＊",$I$102="-"))</formula1>
    </dataValidation>
    <dataValidation type="custom" imeMode="halfAlpha" operator="greaterThanOrEqual" showInputMessage="1" showErrorMessage="1" error="0以上で小数第一位まで記載ください。" sqref="I103" xr:uid="{8DFC3A73-F69B-4D52-BAC0-B1375C88DA39}">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D8DBE179-09B5-4040-A82A-7F44A3236997}">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3553DFD2-67A9-40BA-ADDF-144EEA413BB0}">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2F61578F-05A8-42FB-9C76-A9FCCE57C73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B554F567-881A-4D21-8D7B-54CF1F6254A6}">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3F175BC0-5F9A-4A78-B177-F073143916B1}">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4EA4D29-B36B-470A-BBBD-BF6B2DF4B3A6}">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683611B4-AF8E-417F-BE3F-2C1214CA39D6}">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9C109B86-A604-4439-A487-BB9F5E926D64}">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8E423988-4EF2-4C2B-BA6C-96EC4EC28786}">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0F67935-FE99-415F-86EB-BCB09563607B}">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DFC13BA0-FD18-4589-9882-D438B43FA6AD}">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CC6CFCF1-5D40-49DD-96DE-EBF718745107}">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B3F973ED-2BB5-4CDC-BF99-AB7345D680B6}">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E5B4FB5A-FD82-449A-BB0B-4ECAB9FF31D5}">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428287A-C07B-46B4-B0CB-31001AF6D146}">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8B78A33-FE2F-4CA3-B6C8-F8C3334A1EBC}">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2A95E0E-C2FE-4435-86AC-A1CAD5E7EDFD}">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238998D8-80C3-491D-A85F-74239F588D0C}">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192AE4AC-75C6-4F55-93B9-05FD128ABB7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F290FC64-E147-41D7-BF24-21ACC77C34E4}">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0BD9A20B-5BEE-4AB0-9BF4-3C2E91E0B0DA}">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4E161942-DEDB-4AE2-ADEA-2DC44DA2288D}">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220F8A6E-B203-47B6-99DD-F355CC9AB3CB}">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9780E254-0EA7-4CFB-A637-3ED00F6B902C}">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8494E3D-C3A6-4A08-9FBE-BC9886EA7FC7}">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D17F5634-7692-4C47-BD5F-4B3ACB7590E3}">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C8D2CC1D-0029-4D9A-B79B-A03C1AEE53CD}">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16F26F6A-0AA4-45C3-A6C3-AF9C49B54B4A}">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2DAA363D-0BCC-43F6-87FA-6CC38C5E64A8}">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29B1691-D0AF-4C19-9B1B-96EA96836391}">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9D422CF0-F303-4688-87AF-6919AA9E4B8A}">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8BEF067B-B8F2-47D8-AD11-824DF25104E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9D59659D-0788-4224-AB2B-C9432BEA3B38}">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F1FEE17-38E2-46A2-9751-41D58065098C}">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D26C8C79-90C5-451C-83D4-FAC27E6DAB9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CB46E47D-C39B-4453-AEDE-50253A8CABBB}">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16AC03E-3279-4B68-95F0-0C5DCC2E8471}">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927BBD2A-F4C8-4F80-B831-3433B296EEFF}">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BD0915EF-B4F0-48B6-8F32-53A248693422}">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3635E70D-B4D7-48D2-BCA6-A92F0C0294F0}">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E11EA78-6BDF-4636-86B5-3195C2A76AB2}">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A32BD034-3443-47D6-86AB-A71C2A0E73D8}">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63AF6C1-EEF1-4496-AC0D-39DFC1A9E071}">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312DB5A2-3B89-49CD-9767-0FF4ADEEF81E}">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8CD3694-E3B5-4719-975D-2A30A3979B06}">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EF867FC1-9758-4C35-918E-6E7F3F324CCB}">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588277B1-1401-479A-B32D-4240A1F5AE94}">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A408C41-D683-4A60-AAAE-FB3B1BF40D0B}">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20C0AE05-FC5F-4D91-B9AE-313CE141A03D}">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208D590B-8A5B-4FEF-A3BA-B206D4337D56}">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0F7F8D7-560D-4E6A-B83D-B562D7B1AACE}">
      <formula1>IF(ISNUMBER($G$126)=TRUE,AND(INT($G$126)=$G$126,$G$110&gt;=$G$126,$G$126&gt;=0),OR($G$126="*",$G$126="＊"))</formula1>
    </dataValidation>
    <dataValidation type="custom" imeMode="halfAlpha" operator="notEqual" showInputMessage="1" showErrorMessage="1" error="整数を記載ください。" sqref="L24" xr:uid="{FD5A7D5D-B95E-441C-9114-0337244D445C}">
      <formula1>AND(INT($L$24)=$L$24)</formula1>
    </dataValidation>
    <dataValidation type="custom" showInputMessage="1" showErrorMessage="1" error="自然数を記載ください。”栄養士等”を超えないよう記載ください。" sqref="G123" xr:uid="{F2F61B12-ACE3-4D01-9180-F1A78B6B828C}">
      <formula1>IF(ISNUMBER($G$123)=TRUE,AND(INT($G$123)=$G$123,$G$121&gt;=$G$123,$G$123&gt;=0),OR($G$123="*",$G$123="＊"))</formula1>
    </dataValidation>
    <dataValidation type="custom" showInputMessage="1" showErrorMessage="1" error="自然数を記載ください。”栄養士等”を超えないよう記載ください。" sqref="G124" xr:uid="{9F2ECC43-3664-4BAD-B64E-942BAEFAE35E}">
      <formula1>IF(ISNUMBER($G$124)=TRUE,AND(INT($G$124)=$G$124,$G$121&gt;=$G$124,$G$124&gt;=0),OR($G$124="*",$G$124="＊"))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OFFSET('様式１－２リスト'!$H$1,,,COUNTA('様式１－２リスト'!$H$2:$H$189)-COUNTIF('様式１－２リスト'!$H$2:$H$189,"")+1)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'様式１－２リスト'!$G$1:$G$48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OFFSET('様式１－２リスト'!$I$1,,,COUNTA('様式１－２リスト'!$I$2:$I$2)-COUNTIF('様式１－２リスト'!$I$2:$I$2,"")+1)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1" t="s">
        <v>213</v>
      </c>
      <c r="C2" s="262"/>
      <c r="D2" s="50" t="s">
        <v>214</v>
      </c>
      <c r="E2" s="104"/>
    </row>
    <row r="3" spans="2:5" ht="19.5" customHeight="1" x14ac:dyDescent="0.4">
      <c r="B3" s="251" t="s">
        <v>216</v>
      </c>
      <c r="C3" s="251"/>
      <c r="D3" s="51" t="s">
        <v>215</v>
      </c>
      <c r="E3" s="104"/>
    </row>
    <row r="4" spans="2:5" ht="49.5" customHeight="1" x14ac:dyDescent="0.4">
      <c r="B4" s="259" t="s">
        <v>212</v>
      </c>
      <c r="C4" s="260"/>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48" t="s">
        <v>222</v>
      </c>
      <c r="C8" s="249"/>
      <c r="D8" s="6" t="s">
        <v>2686</v>
      </c>
      <c r="E8" s="104"/>
    </row>
    <row r="9" spans="2:5" ht="39.75" customHeight="1" x14ac:dyDescent="0.4">
      <c r="B9" s="259" t="s">
        <v>223</v>
      </c>
      <c r="C9" s="260"/>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59" t="s">
        <v>224</v>
      </c>
      <c r="C13" s="260"/>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1" t="s">
        <v>30</v>
      </c>
      <c r="C16" s="251"/>
      <c r="D16" s="51" t="s">
        <v>217</v>
      </c>
      <c r="E16" s="104"/>
    </row>
    <row r="17" spans="2:5" ht="19.5" customHeight="1" x14ac:dyDescent="0.4">
      <c r="B17" s="256" t="s">
        <v>225</v>
      </c>
      <c r="C17" s="258"/>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6" t="s">
        <v>226</v>
      </c>
      <c r="C22" s="257"/>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6" t="s">
        <v>227</v>
      </c>
      <c r="C29" s="258"/>
      <c r="D29" s="6" t="s">
        <v>221</v>
      </c>
      <c r="E29" s="104"/>
    </row>
    <row r="30" spans="2:5" ht="19.5" customHeight="1" x14ac:dyDescent="0.4">
      <c r="B30" s="2"/>
      <c r="C30" s="21" t="s">
        <v>48</v>
      </c>
      <c r="D30" s="6" t="s">
        <v>80</v>
      </c>
      <c r="E30" s="104"/>
    </row>
    <row r="31" spans="2:5" ht="39.75" customHeight="1" x14ac:dyDescent="0.4">
      <c r="B31" s="259" t="s">
        <v>228</v>
      </c>
      <c r="C31" s="260"/>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48" t="s">
        <v>229</v>
      </c>
      <c r="C34" s="249"/>
      <c r="D34" s="6" t="s">
        <v>82</v>
      </c>
      <c r="E34" s="104"/>
    </row>
    <row r="35" spans="2:5" ht="49.5" customHeight="1" x14ac:dyDescent="0.4">
      <c r="B35" s="259" t="s">
        <v>230</v>
      </c>
      <c r="C35" s="260"/>
      <c r="D35" s="6" t="s">
        <v>21</v>
      </c>
      <c r="E35" s="104"/>
    </row>
    <row r="36" spans="2:5" ht="30" customHeight="1" x14ac:dyDescent="0.4">
      <c r="B36" s="2"/>
      <c r="C36" s="21" t="s">
        <v>39</v>
      </c>
      <c r="D36" s="6" t="s">
        <v>10</v>
      </c>
      <c r="E36" s="104"/>
    </row>
    <row r="37" spans="2:5" ht="49.5" customHeight="1" x14ac:dyDescent="0.4">
      <c r="B37" s="248" t="s">
        <v>231</v>
      </c>
      <c r="C37" s="249"/>
      <c r="D37" s="6" t="s">
        <v>3008</v>
      </c>
      <c r="E37" s="104"/>
    </row>
    <row r="38" spans="2:5" ht="39.75" customHeight="1" x14ac:dyDescent="0.4">
      <c r="B38" s="248" t="s">
        <v>232</v>
      </c>
      <c r="C38" s="249"/>
      <c r="D38" s="6" t="s">
        <v>79</v>
      </c>
      <c r="E38" s="104"/>
    </row>
    <row r="39" spans="2:5" ht="19.5" customHeight="1" x14ac:dyDescent="0.4">
      <c r="B39" s="252" t="s">
        <v>209</v>
      </c>
      <c r="C39" s="252"/>
      <c r="D39" s="7" t="s">
        <v>209</v>
      </c>
      <c r="E39" s="104"/>
    </row>
    <row r="40" spans="2:5" ht="39.75" customHeight="1" x14ac:dyDescent="0.4">
      <c r="B40" s="250" t="s">
        <v>32</v>
      </c>
      <c r="C40" s="251"/>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1" t="s">
        <v>36</v>
      </c>
      <c r="C44" s="251"/>
      <c r="D44" s="7" t="s">
        <v>83</v>
      </c>
      <c r="E44" s="104"/>
    </row>
    <row r="45" spans="2:5" ht="19.5" customHeight="1" x14ac:dyDescent="0.4">
      <c r="B45" s="248" t="s">
        <v>233</v>
      </c>
      <c r="C45" s="249"/>
      <c r="D45" s="6" t="s">
        <v>85</v>
      </c>
      <c r="E45" s="104"/>
    </row>
    <row r="46" spans="2:5" ht="19.5" customHeight="1" x14ac:dyDescent="0.4">
      <c r="B46" s="251" t="s">
        <v>210</v>
      </c>
      <c r="C46" s="251"/>
      <c r="D46" s="7" t="s">
        <v>210</v>
      </c>
      <c r="E46" s="104"/>
    </row>
    <row r="47" spans="2:5" ht="19.5" customHeight="1" x14ac:dyDescent="0.4">
      <c r="B47" s="250" t="s">
        <v>37</v>
      </c>
      <c r="C47" s="251"/>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53" t="s">
        <v>38</v>
      </c>
      <c r="C50" s="254"/>
      <c r="D50" s="10" t="s">
        <v>234</v>
      </c>
      <c r="E50" s="104"/>
    </row>
    <row r="51" spans="1:5" ht="30" customHeight="1" x14ac:dyDescent="0.4">
      <c r="A51" s="4"/>
      <c r="B51" s="253" t="s">
        <v>211</v>
      </c>
      <c r="C51" s="255"/>
      <c r="D51" s="6" t="s">
        <v>3009</v>
      </c>
      <c r="E51" s="104"/>
    </row>
    <row r="52" spans="1:5" ht="30" customHeight="1" collapsed="1" x14ac:dyDescent="0.4">
      <c r="A52" s="4"/>
      <c r="B52" s="253" t="s">
        <v>113</v>
      </c>
      <c r="C52" s="254"/>
      <c r="D52" s="10" t="s">
        <v>22</v>
      </c>
      <c r="E52" s="104"/>
    </row>
    <row r="53" spans="1:5" ht="30" customHeight="1" collapsed="1" x14ac:dyDescent="0.4">
      <c r="A53" s="4"/>
      <c r="B53" s="253" t="s">
        <v>235</v>
      </c>
      <c r="C53" s="254"/>
      <c r="D53" s="51" t="s">
        <v>235</v>
      </c>
      <c r="E53" s="104"/>
    </row>
    <row r="54" spans="1:5" ht="19.5" customHeight="1" x14ac:dyDescent="0.4">
      <c r="D54" s="7"/>
      <c r="E54" s="105"/>
    </row>
  </sheetData>
  <sheetProtection algorithmName="SHA-512" hashValue="t/rI+yLW/jg2zc3/v19+sOjSZ1JdEpWsWwv+MsL3KHhRrYSoqJuZTjL48+ZP31n4LyaUdHY3n4/4JK1avYYr+g==" saltValue="5I+NvQQRZcCNcOCnJSqbV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1" t="s">
        <v>63</v>
      </c>
      <c r="C2" s="263"/>
      <c r="D2" s="262"/>
      <c r="E2" s="11" t="s">
        <v>214</v>
      </c>
      <c r="G2" s="5" t="s">
        <v>258</v>
      </c>
      <c r="H2" s="5" t="s">
        <v>281</v>
      </c>
      <c r="I2" s="5" t="s">
        <v>289</v>
      </c>
      <c r="J2" s="5" t="s">
        <v>322</v>
      </c>
    </row>
    <row r="3" spans="2:10" ht="39.75" customHeight="1" x14ac:dyDescent="0.4">
      <c r="B3" s="251" t="s">
        <v>236</v>
      </c>
      <c r="C3" s="251"/>
      <c r="D3" s="251"/>
      <c r="E3" s="25" t="s">
        <v>3051</v>
      </c>
      <c r="G3" s="24" t="s">
        <v>257</v>
      </c>
    </row>
    <row r="4" spans="2:10" ht="54" customHeight="1" x14ac:dyDescent="0.4">
      <c r="B4" s="253" t="s">
        <v>237</v>
      </c>
      <c r="C4" s="255"/>
      <c r="D4" s="254"/>
      <c r="E4" s="25" t="s">
        <v>3052</v>
      </c>
      <c r="G4" s="5" t="s">
        <v>259</v>
      </c>
    </row>
    <row r="5" spans="2:10" ht="39.75" customHeight="1" x14ac:dyDescent="0.4">
      <c r="B5" s="253" t="s">
        <v>238</v>
      </c>
      <c r="C5" s="255"/>
      <c r="D5" s="254"/>
      <c r="E5" s="25" t="s">
        <v>261</v>
      </c>
      <c r="G5" s="5" t="s">
        <v>260</v>
      </c>
    </row>
    <row r="6" spans="2:10" ht="39.75" customHeight="1" x14ac:dyDescent="0.4">
      <c r="B6" s="256" t="s">
        <v>239</v>
      </c>
      <c r="C6" s="257"/>
      <c r="D6" s="258"/>
      <c r="E6" s="25" t="s">
        <v>282</v>
      </c>
    </row>
    <row r="7" spans="2:10" ht="39.75" customHeight="1" x14ac:dyDescent="0.4">
      <c r="B7" s="3"/>
      <c r="C7" s="253" t="s">
        <v>240</v>
      </c>
      <c r="D7" s="254"/>
      <c r="E7" s="25" t="s">
        <v>266</v>
      </c>
      <c r="G7" s="5" t="s">
        <v>262</v>
      </c>
    </row>
    <row r="8" spans="2:10" ht="39.75" customHeight="1" x14ac:dyDescent="0.4">
      <c r="B8" s="3"/>
      <c r="C8" s="253" t="s">
        <v>62</v>
      </c>
      <c r="D8" s="254"/>
      <c r="E8" s="25" t="s">
        <v>263</v>
      </c>
      <c r="G8" s="5" t="s">
        <v>263</v>
      </c>
    </row>
    <row r="9" spans="2:10" ht="39.75" customHeight="1" x14ac:dyDescent="0.4">
      <c r="B9" s="3"/>
      <c r="C9" s="253" t="s">
        <v>60</v>
      </c>
      <c r="D9" s="254"/>
      <c r="E9" s="25" t="s">
        <v>264</v>
      </c>
      <c r="G9" s="5" t="s">
        <v>264</v>
      </c>
    </row>
    <row r="10" spans="2:10" ht="39.75" customHeight="1" x14ac:dyDescent="0.4">
      <c r="B10" s="2"/>
      <c r="C10" s="253" t="s">
        <v>61</v>
      </c>
      <c r="D10" s="254"/>
      <c r="E10" s="25" t="s">
        <v>265</v>
      </c>
      <c r="G10" s="5" t="s">
        <v>265</v>
      </c>
    </row>
    <row r="11" spans="2:10" ht="39.75" customHeight="1" x14ac:dyDescent="0.4">
      <c r="B11" s="256" t="s">
        <v>241</v>
      </c>
      <c r="C11" s="255"/>
      <c r="D11" s="254"/>
      <c r="E11" s="25" t="s">
        <v>286</v>
      </c>
    </row>
    <row r="12" spans="2:10" ht="39.75" customHeight="1" x14ac:dyDescent="0.4">
      <c r="B12" s="3"/>
      <c r="C12" s="253" t="s">
        <v>242</v>
      </c>
      <c r="D12" s="254"/>
      <c r="E12" s="25" t="s">
        <v>267</v>
      </c>
      <c r="G12" s="5" t="s">
        <v>267</v>
      </c>
    </row>
    <row r="13" spans="2:10" ht="39.75" customHeight="1" x14ac:dyDescent="0.4">
      <c r="B13" s="3"/>
      <c r="C13" s="253" t="s">
        <v>243</v>
      </c>
      <c r="D13" s="254"/>
      <c r="E13" s="25" t="s">
        <v>288</v>
      </c>
      <c r="I13" s="5" t="s">
        <v>287</v>
      </c>
    </row>
    <row r="14" spans="2:10" ht="39.75" customHeight="1" x14ac:dyDescent="0.4">
      <c r="B14" s="3"/>
      <c r="C14" s="253" t="s">
        <v>244</v>
      </c>
      <c r="D14" s="254"/>
      <c r="E14" s="25" t="s">
        <v>268</v>
      </c>
      <c r="G14" s="5" t="s">
        <v>268</v>
      </c>
    </row>
    <row r="15" spans="2:10" ht="39.75" customHeight="1" x14ac:dyDescent="0.4">
      <c r="B15" s="3"/>
      <c r="C15" s="256" t="s">
        <v>72</v>
      </c>
      <c r="D15" s="254"/>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53" t="s">
        <v>66</v>
      </c>
      <c r="D20" s="254"/>
      <c r="E20" s="25" t="s">
        <v>274</v>
      </c>
      <c r="G20" s="5" t="s">
        <v>274</v>
      </c>
    </row>
    <row r="21" spans="2:10" ht="39.75" customHeight="1" x14ac:dyDescent="0.4">
      <c r="B21" s="3"/>
      <c r="C21" s="253" t="s">
        <v>67</v>
      </c>
      <c r="D21" s="254"/>
      <c r="E21" s="25" t="s">
        <v>2696</v>
      </c>
      <c r="G21" s="5" t="s">
        <v>275</v>
      </c>
      <c r="J21" s="5" t="s">
        <v>323</v>
      </c>
    </row>
    <row r="22" spans="2:10" ht="39.75" customHeight="1" x14ac:dyDescent="0.4">
      <c r="B22" s="3"/>
      <c r="C22" s="256" t="s">
        <v>249</v>
      </c>
      <c r="D22" s="254"/>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53" t="s">
        <v>253</v>
      </c>
      <c r="D26" s="254"/>
      <c r="E26" s="25" t="s">
        <v>294</v>
      </c>
      <c r="I26" s="5" t="s">
        <v>292</v>
      </c>
    </row>
    <row r="27" spans="2:10" ht="75" customHeight="1" x14ac:dyDescent="0.4">
      <c r="B27" s="3"/>
      <c r="C27" s="253" t="s">
        <v>68</v>
      </c>
      <c r="D27" s="254"/>
      <c r="E27" s="25" t="s">
        <v>2700</v>
      </c>
      <c r="I27" s="5" t="s">
        <v>293</v>
      </c>
    </row>
    <row r="28" spans="2:10" ht="39.75" customHeight="1" x14ac:dyDescent="0.4">
      <c r="B28" s="3"/>
      <c r="C28" s="253" t="s">
        <v>73</v>
      </c>
      <c r="D28" s="254"/>
      <c r="E28" s="25" t="s">
        <v>278</v>
      </c>
      <c r="G28" s="5" t="s">
        <v>277</v>
      </c>
    </row>
    <row r="29" spans="2:10" ht="39.75" customHeight="1" x14ac:dyDescent="0.4">
      <c r="B29" s="3"/>
      <c r="C29" s="253" t="s">
        <v>254</v>
      </c>
      <c r="D29" s="254"/>
      <c r="E29" s="25" t="s">
        <v>297</v>
      </c>
      <c r="G29" s="24" t="s">
        <v>298</v>
      </c>
      <c r="H29" s="24"/>
    </row>
    <row r="30" spans="2:10" ht="39.75" customHeight="1" x14ac:dyDescent="0.4">
      <c r="B30" s="3"/>
      <c r="C30" s="256" t="s">
        <v>2697</v>
      </c>
      <c r="D30" s="254"/>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53" t="s">
        <v>256</v>
      </c>
      <c r="D34" s="254"/>
      <c r="E34" s="25" t="s">
        <v>286</v>
      </c>
    </row>
  </sheetData>
  <sheetProtection algorithmName="SHA-512" hashValue="0KirYCL+2oe0l/qZys1F89MA8qypYfQXxBgq37vFubQn27LrL6z8D76Rz6x2Gj1RIHYpm9YP5kVrubFbcQst7A==" saltValue="ZoeTdI8tKfWCxP/m6ebPeQ=="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8.875" defaultRowHeight="18.75" x14ac:dyDescent="0.4"/>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6" customFormat="1" x14ac:dyDescent="0.4">
      <c r="A2" s="163" t="s">
        <v>181</v>
      </c>
      <c r="B2" s="163" t="str">
        <f>IFERROR(VLOOKUP('様式１－２'!E12,'様式１－２リスト'!G2:J48,4,0),"")</f>
        <v/>
      </c>
      <c r="C2" s="163" t="str">
        <f>IF('様式１－２'!N5="","",'様式１－２'!N5)</f>
        <v/>
      </c>
      <c r="D2" s="164" t="str">
        <f>IF('様式１－２'!N6="","",'様式１－２'!N6)</f>
        <v/>
      </c>
      <c r="E2" s="163" t="str">
        <f>IF('様式１－２'!M7="","",'様式１－２'!M7)</f>
        <v/>
      </c>
      <c r="F2" s="163" t="str">
        <f>IF('様式１－２'!N7="","",'様式１－２'!N7)</f>
        <v/>
      </c>
      <c r="G2" s="163" t="str">
        <f>IF('様式１－２'!M8="","",'様式１－２'!M8)</f>
        <v/>
      </c>
      <c r="H2" s="163" t="str">
        <f>IF('様式１－２'!N8="","",'様式１－２'!N8)</f>
        <v/>
      </c>
      <c r="I2" s="163" t="str">
        <f>IF('様式１－２'!C10="","",'様式１－２'!C10)</f>
        <v/>
      </c>
      <c r="J2" s="163" t="str">
        <f>IF('様式１－２'!C11="","",'様式１－２'!C11)</f>
        <v/>
      </c>
      <c r="K2" s="163" t="str">
        <f>IF('様式１－２'!L11="","",'様式１－２'!L11)</f>
        <v/>
      </c>
      <c r="L2" s="163" t="str">
        <f>IF('様式１－２'!O11="","",'様式１－２'!O11)</f>
        <v/>
      </c>
      <c r="M2" s="163" t="str">
        <f>IF('様式１－２'!E12="","",'様式１－２'!E12)</f>
        <v/>
      </c>
      <c r="N2" s="163" t="str">
        <f>IF('様式１－２'!H12="","",'様式１－２'!H12)</f>
        <v/>
      </c>
      <c r="O2" s="163" t="str">
        <f>IF('様式１－２'!K12="","",'様式１－２'!K12)</f>
        <v/>
      </c>
      <c r="P2" s="163" t="str">
        <f>IF('様式１－２'!O12="","",'様式１－２'!O12)</f>
        <v/>
      </c>
      <c r="Q2" s="165" t="str">
        <f>IF('様式１－２'!G14="","",'様式１－２'!G14)</f>
        <v/>
      </c>
      <c r="R2" s="165" t="str">
        <f>IF('様式１－２'!L14="","",'様式１－２'!L14)</f>
        <v/>
      </c>
      <c r="S2" s="166" t="str">
        <f>IF('様式１－２'!D16="","",'様式１－２'!D16)</f>
        <v/>
      </c>
      <c r="W2" s="166" t="str">
        <f>IF('様式１－２'!L18="","",'様式１－２'!S18)</f>
        <v/>
      </c>
      <c r="X2" s="166" t="str">
        <f>IF('様式１－２'!L19="","",'様式１－２'!S19)</f>
        <v/>
      </c>
      <c r="Y2" s="166" t="str">
        <f>IF('様式１－２'!L20="","",'様式１－２'!S20)</f>
        <v/>
      </c>
      <c r="Z2" s="166" t="str">
        <f>IF('様式１－２'!L21="","",'様式１－２'!S21)</f>
        <v/>
      </c>
      <c r="AA2" s="166" t="str">
        <f>IF('様式１－２'!L19="","",'様式１－２'!S22)</f>
        <v/>
      </c>
      <c r="AB2" s="166" t="str">
        <f>IF('様式１－２'!L23="","",'様式１－２'!S23)</f>
        <v/>
      </c>
      <c r="AC2" s="166" t="str">
        <f>IF('様式１－２'!L24="","",'様式１－２'!S24)</f>
        <v/>
      </c>
      <c r="AD2" s="166" t="str">
        <f>IF('様式１－２'!L25="","",'様式１－２'!S25)</f>
        <v/>
      </c>
      <c r="AE2" s="166" t="str">
        <f>IF('様式１－２'!L26="","",'様式１－２'!S26)</f>
        <v/>
      </c>
      <c r="AF2" s="166" t="str">
        <f>IF('様式１－２'!L24="","",'様式１－２'!S27)</f>
        <v/>
      </c>
      <c r="AG2" s="166" t="str">
        <f>IF('様式１－２'!L18="","",'様式１－２'!S28)</f>
        <v/>
      </c>
      <c r="AH2" s="166" t="str">
        <f>IF('様式１－２'!L29="","",'様式１－２'!S29)</f>
        <v/>
      </c>
      <c r="AI2" s="166" t="str">
        <f>IF('様式１－２'!L30="","",'様式１－２'!S30)</f>
        <v/>
      </c>
      <c r="AJ2" s="166" t="str">
        <f>IF('様式１－２'!L32="","",'様式１－２'!S32)</f>
        <v/>
      </c>
      <c r="AK2" s="166" t="str">
        <f>IF('様式１－２'!L33="","",'様式１－２'!S33)</f>
        <v/>
      </c>
      <c r="AL2" s="166" t="str">
        <f>IF('様式１－２'!L34="","",'様式１－２'!S34)</f>
        <v/>
      </c>
      <c r="AM2" s="166" t="str">
        <f>IF('様式１－２'!L35="","",'様式１－２'!S35)</f>
        <v/>
      </c>
      <c r="AN2" s="166" t="str">
        <f>IF('様式１－２'!L36="","",'様式１－２'!S36)</f>
        <v/>
      </c>
      <c r="AO2" s="166" t="str">
        <f>IF('様式１－２'!L37="","",'様式１－２'!S37)</f>
        <v/>
      </c>
      <c r="AP2" s="166" t="str">
        <f>IF('様式１－２'!L39="","",'様式１－２'!S39)</f>
        <v/>
      </c>
      <c r="AQ2" s="166" t="str">
        <f>IF('様式１－２'!L40="","",'様式１－２'!S40)</f>
        <v/>
      </c>
      <c r="AR2" s="166" t="str">
        <f>IF('様式１－２'!L41="","",'様式１－２'!S41)</f>
        <v/>
      </c>
      <c r="AS2" s="166" t="str">
        <f>IF('様式１－２'!L42="","",'様式１－２'!S42)</f>
        <v/>
      </c>
      <c r="AT2" s="166" t="str">
        <f>IF('様式１－２'!L43="","",'様式１－２'!S43)</f>
        <v/>
      </c>
      <c r="AU2" s="166" t="str">
        <f>IF('様式１－２'!L44="","",'様式１－２'!S44)</f>
        <v/>
      </c>
      <c r="AV2" s="166" t="str">
        <f>IF('様式１－２'!L45="","",'様式１－２'!S45)</f>
        <v/>
      </c>
      <c r="AW2" s="166" t="str">
        <f>IF('様式１－２'!L46="","",'様式１－２'!S46)</f>
        <v/>
      </c>
      <c r="AX2" s="166" t="str">
        <f>IF('様式１－２'!L47="","",'様式１－２'!S47)</f>
        <v/>
      </c>
      <c r="AY2" s="166" t="str">
        <f>IF('様式１－２'!L49="","",'様式１－２'!S49)</f>
        <v/>
      </c>
      <c r="AZ2" s="166" t="str">
        <f>IF('様式１－２'!L50="","",'様式１－２'!S50)</f>
        <v/>
      </c>
      <c r="BA2" s="166" t="str">
        <f>IF('様式１－２'!L51="","",'様式１－２'!S51)</f>
        <v/>
      </c>
      <c r="BB2" s="166" t="str">
        <f>IF('様式１－２'!L53="","",'様式１－２'!S53)</f>
        <v/>
      </c>
      <c r="BD2" s="166" t="str">
        <f>IF('様式１－２'!L55="","",'様式１－２'!S55)</f>
        <v/>
      </c>
      <c r="BE2" s="166" t="str">
        <f>IF('様式１－２'!L57="","",'様式１－２'!S57)</f>
        <v/>
      </c>
      <c r="BF2" s="166" t="str">
        <f>IF('様式１－２'!L32="","",'様式１－２'!S58)</f>
        <v/>
      </c>
      <c r="BG2" s="166" t="str">
        <f>IF('様式１－２'!L60="","",'様式１－２'!S60)</f>
        <v/>
      </c>
      <c r="BH2" s="166" t="str">
        <f>IF('様式１－２'!L61="","",'様式１－２'!S61)</f>
        <v/>
      </c>
      <c r="BI2" s="166" t="str">
        <f>IF('様式１－２'!L62="","",'様式１－２'!S62)</f>
        <v/>
      </c>
      <c r="BJ2" s="166" t="str">
        <f>IF('様式１－２'!L63="","",'様式１－２'!S63)</f>
        <v/>
      </c>
      <c r="BK2" s="166" t="str">
        <f>IF('様式１－２'!L64="","",'様式１－２'!S64)</f>
        <v/>
      </c>
      <c r="BL2" s="166" t="str">
        <f>IF('様式１－２'!L65="","",'様式１－２'!S65)</f>
        <v/>
      </c>
      <c r="BM2" s="166" t="str">
        <f>IF('様式１－２'!L18="","",'様式１－２'!S67)</f>
        <v/>
      </c>
      <c r="BN2" s="166" t="str">
        <f>IF('様式１－２'!L69="","",'様式１－２'!S69)</f>
        <v/>
      </c>
      <c r="BO2" s="166" t="str">
        <f>IF('様式１－２'!L70="","",'様式１－２'!S70)</f>
        <v/>
      </c>
      <c r="BP2" s="166" t="str">
        <f>IF('様式１－２'!L71="","",'様式１－２'!S71)</f>
        <v/>
      </c>
      <c r="BQ2" s="166" t="str">
        <f>IF('様式１－２'!L72="","",'様式１－２'!S72)</f>
        <v/>
      </c>
      <c r="BR2" s="166" t="str">
        <f>IF('様式１－２'!L18="","",'様式１－２'!S74)</f>
        <v/>
      </c>
      <c r="BS2" s="166" t="str">
        <f>IF('様式１－２'!L75="","",'様式１－２'!S75)</f>
        <v/>
      </c>
      <c r="BT2" s="166" t="str">
        <f>IF('様式１－２'!L76="-","",'様式１－２'!S76)</f>
        <v/>
      </c>
      <c r="BU2" s="166" t="str">
        <f>IF('様式１－２'!L18="","",'様式１－２'!R18)</f>
        <v/>
      </c>
      <c r="BV2" s="166" t="str">
        <f>IF('様式１－２'!L19="","",'様式１－２'!R19)</f>
        <v/>
      </c>
      <c r="BW2" s="166" t="str">
        <f>IF('様式１－２'!L20="","",'様式１－２'!R20)</f>
        <v/>
      </c>
      <c r="BX2" s="166" t="str">
        <f>IF('様式１－２'!L21="","",'様式１－２'!R21)</f>
        <v/>
      </c>
      <c r="BY2" s="166" t="str">
        <f>IF('様式１－２'!L19="","",'様式１－２'!R22)</f>
        <v/>
      </c>
      <c r="BZ2" s="166" t="str">
        <f>IF('様式１－２'!L23="","",'様式１－２'!R23)</f>
        <v/>
      </c>
      <c r="CA2" s="166" t="str">
        <f>IF('様式１－２'!L24="","",'様式１－２'!R24)</f>
        <v/>
      </c>
      <c r="CB2" s="166" t="str">
        <f>IF('様式１－２'!L25="","",'様式１－２'!R25)</f>
        <v/>
      </c>
      <c r="CC2" s="166" t="str">
        <f>IF('様式１－２'!L26="","",'様式１－２'!R26)</f>
        <v/>
      </c>
      <c r="CD2" s="166" t="str">
        <f>IF('様式１－２'!L24="","",'様式１－２'!R27)</f>
        <v/>
      </c>
      <c r="CE2" s="166" t="str">
        <f>IF('様式１－２'!L18="","",'様式１－２'!R28)</f>
        <v/>
      </c>
      <c r="CF2" s="166" t="str">
        <f>IF('様式１－２'!L29="","",'様式１－２'!R29)</f>
        <v/>
      </c>
      <c r="CG2" s="166" t="str">
        <f>IF('様式１－２'!L30="","",'様式１－２'!R30)</f>
        <v/>
      </c>
      <c r="CH2" s="166" t="str">
        <f>IF('様式１－２'!L32="","",'様式１－２'!R32)</f>
        <v/>
      </c>
      <c r="CI2" s="166" t="str">
        <f>IF('様式１－２'!L33="","",'様式１－２'!R33)</f>
        <v/>
      </c>
      <c r="CJ2" s="166" t="str">
        <f>IF('様式１－２'!L34="","",'様式１－２'!R34)</f>
        <v/>
      </c>
      <c r="CK2" s="166" t="str">
        <f>IF('様式１－２'!L35="","",'様式１－２'!R35)</f>
        <v/>
      </c>
      <c r="CL2" s="166" t="str">
        <f>IF('様式１－２'!L36="","",'様式１－２'!R36)</f>
        <v/>
      </c>
      <c r="CM2" s="166" t="str">
        <f>IF('様式１－２'!L37="","",'様式１－２'!R37)</f>
        <v/>
      </c>
      <c r="CN2" s="166" t="str">
        <f>IF('様式１－２'!L39="","",'様式１－２'!R39)</f>
        <v/>
      </c>
      <c r="CO2" s="166" t="str">
        <f>IF('様式１－２'!L40="","",'様式１－２'!R40)</f>
        <v/>
      </c>
      <c r="CP2" s="166" t="str">
        <f>IF('様式１－２'!L41="","",'様式１－２'!R41)</f>
        <v/>
      </c>
      <c r="CQ2" s="166" t="str">
        <f>IF('様式１－２'!L42="","",'様式１－２'!R42)</f>
        <v/>
      </c>
      <c r="CR2" s="166" t="str">
        <f>IF('様式１－２'!L43="","",'様式１－２'!R43)</f>
        <v/>
      </c>
      <c r="CS2" s="166" t="str">
        <f>IF('様式１－２'!L44="","",'様式１－２'!R44)</f>
        <v/>
      </c>
      <c r="CT2" s="166" t="str">
        <f>IF('様式１－２'!L45="","",'様式１－２'!R45)</f>
        <v/>
      </c>
      <c r="CU2" s="166" t="str">
        <f>IF('様式１－２'!L46="","",'様式１－２'!R46)</f>
        <v/>
      </c>
      <c r="CV2" s="166" t="str">
        <f>IF('様式１－２'!L47="","",'様式１－２'!R47)</f>
        <v/>
      </c>
      <c r="CW2" s="166" t="str">
        <f>IF('様式１－２'!L49="","",'様式１－２'!R49)</f>
        <v/>
      </c>
      <c r="CX2" s="166" t="str">
        <f>IF('様式１－２'!L50="","",'様式１－２'!R50)</f>
        <v/>
      </c>
      <c r="CY2" s="166" t="str">
        <f>IF('様式１－２'!L51="","",'様式１－２'!R51)</f>
        <v/>
      </c>
      <c r="CZ2" s="166" t="str">
        <f>IF('様式１－２'!L53="","",'様式１－２'!R53)</f>
        <v/>
      </c>
      <c r="DB2" s="166" t="str">
        <f>IF('様式１－２'!L55="","",'様式１－２'!R55)</f>
        <v/>
      </c>
      <c r="DC2" s="166" t="str">
        <f>IF('様式１－２'!L56="","",'様式１－２'!R56)</f>
        <v/>
      </c>
      <c r="DD2" s="166" t="str">
        <f>IF('様式１－２'!L57="","",'様式１－２'!R57)</f>
        <v/>
      </c>
      <c r="DE2" s="166" t="str">
        <f>IF('様式１－２'!L18="","",'様式１－２'!R58)</f>
        <v/>
      </c>
      <c r="DF2" s="166" t="str">
        <f>IF('様式１－２'!L60="","",'様式１－２'!R60)</f>
        <v/>
      </c>
      <c r="DG2" s="166" t="str">
        <f>IF('様式１－２'!L61="","",'様式１－２'!R61)</f>
        <v/>
      </c>
      <c r="DH2" s="166" t="str">
        <f>IF('様式１－２'!L62="","",'様式１－２'!R62)</f>
        <v/>
      </c>
      <c r="DI2" s="166" t="str">
        <f>IF('様式１－２'!L63="","",'様式１－２'!R63)</f>
        <v/>
      </c>
      <c r="DJ2" s="166" t="str">
        <f>IF('様式１－２'!L64="","",'様式１－２'!R64)</f>
        <v/>
      </c>
      <c r="DK2" s="166" t="str">
        <f>IF('様式１－２'!L65="","",'様式１－２'!R65)</f>
        <v/>
      </c>
      <c r="DL2" s="166" t="str">
        <f>IF('様式１－２'!L18="","",'様式１－２'!R67)</f>
        <v/>
      </c>
      <c r="DM2" s="166" t="str">
        <f>IF('様式１－２'!L69="","",'様式１－２'!R69)</f>
        <v/>
      </c>
      <c r="DN2" s="166" t="str">
        <f>IF('様式１－２'!L70="","",'様式１－２'!R70)</f>
        <v/>
      </c>
      <c r="DO2" s="166" t="str">
        <f>IF('様式１－２'!L71="","",'様式１－２'!R71)</f>
        <v/>
      </c>
      <c r="DP2" s="166" t="str">
        <f>IF('様式１－２'!L72="","",'様式１－２'!R72)</f>
        <v/>
      </c>
      <c r="DQ2" s="166" t="str">
        <f>IF('様式１－２'!L18="","",'様式１－２'!R74)</f>
        <v/>
      </c>
      <c r="DR2" s="166" t="str">
        <f>IF('様式１－２'!L75="","",'様式１－２'!R75)</f>
        <v/>
      </c>
      <c r="DS2" s="166" t="str">
        <f>IF('様式１－２'!L76="-","",'様式１－２'!R76)</f>
        <v/>
      </c>
      <c r="DT2" s="167" t="str">
        <f>IF('様式１－２'!G94="","",'様式１－２'!G94)</f>
        <v/>
      </c>
      <c r="DU2" s="167" t="str">
        <f>IF('様式１－２'!L94="","",'様式１－２'!L94)</f>
        <v/>
      </c>
      <c r="DV2" s="168" t="str">
        <f>IF('様式１－２'!F96="","",'様式１－２'!F96)</f>
        <v/>
      </c>
      <c r="DW2" s="169" t="str">
        <f>IF('様式１－２'!$F102="","",'様式１－２'!$F102)</f>
        <v/>
      </c>
      <c r="DX2" s="169" t="str">
        <f>IF('様式１－２'!$G102="","",'様式１－２'!$G102)</f>
        <v/>
      </c>
      <c r="DY2" s="169" t="str">
        <f>IF('様式１－２'!$H102="","",'様式１－２'!$H102)</f>
        <v/>
      </c>
      <c r="DZ2" s="169" t="str">
        <f>IF('様式１－２'!$I102="","",'様式１－２'!$I102)</f>
        <v/>
      </c>
      <c r="EA2" s="169" t="str">
        <f>IF('様式１－２'!$J102="","",'様式１－２'!$J102)</f>
        <v/>
      </c>
      <c r="EB2" s="169" t="str">
        <f>IF('様式１－２'!$K102="","",'様式１－２'!$K102)</f>
        <v/>
      </c>
      <c r="EC2" s="169" t="str">
        <f>IF('様式１－２'!$M102="","",'様式１－２'!$M102)</f>
        <v/>
      </c>
      <c r="ED2" s="169" t="str">
        <f>IF('様式１－２'!$N102="","",'様式１－２'!$N102)</f>
        <v/>
      </c>
      <c r="EE2" s="169" t="str">
        <f>IF('様式１－２'!$O102="","",'様式１－２'!$O102)</f>
        <v/>
      </c>
      <c r="EF2" s="169" t="str">
        <f>IF('様式１－２'!$P102="","",'様式１－２'!$P102)</f>
        <v/>
      </c>
      <c r="EG2" s="169" t="str">
        <f>IF('様式１－２'!$F103="","",'様式１－２'!$F103)</f>
        <v/>
      </c>
      <c r="EH2" s="169" t="str">
        <f>IF('様式１－２'!$G103="","",'様式１－２'!$G103)</f>
        <v/>
      </c>
      <c r="EI2" s="169" t="str">
        <f>IF('様式１－２'!$H103="","",'様式１－２'!$H103)</f>
        <v/>
      </c>
      <c r="EJ2" s="169" t="str">
        <f>IF('様式１－２'!$I103="","",'様式１－２'!$I103)</f>
        <v/>
      </c>
      <c r="EK2" s="169" t="str">
        <f>IF('様式１－２'!$J103="","",'様式１－２'!$J103)</f>
        <v/>
      </c>
      <c r="EL2" s="169" t="str">
        <f>IF('様式１－２'!$K103="","",'様式１－２'!$K103)</f>
        <v/>
      </c>
      <c r="EM2" s="169" t="str">
        <f>IF('様式１－２'!$M103="","",'様式１－２'!$M103)</f>
        <v/>
      </c>
      <c r="EN2" s="169" t="str">
        <f>IF('様式１－２'!$N103="","",'様式１－２'!$N103)</f>
        <v/>
      </c>
      <c r="EO2" s="169" t="str">
        <f>IF('様式１－２'!$O103="","",'様式１－２'!$O103)</f>
        <v/>
      </c>
      <c r="EP2" s="169" t="str">
        <f>IF('様式１－２'!$P103="","",'様式１－２'!$P103)</f>
        <v/>
      </c>
      <c r="EQ2" s="169" t="str">
        <f>IF('様式１－２'!$F104="","",'様式１－２'!$F104)</f>
        <v/>
      </c>
      <c r="ER2" s="169" t="str">
        <f>IF('様式１－２'!$G104="","",'様式１－２'!$G104)</f>
        <v/>
      </c>
      <c r="ES2" s="169" t="str">
        <f>IF('様式１－２'!$H104="","",'様式１－２'!$H104)</f>
        <v/>
      </c>
      <c r="ET2" s="169" t="str">
        <f>IF('様式１－２'!$I104="","",'様式１－２'!$I104)</f>
        <v/>
      </c>
      <c r="EU2" s="169" t="str">
        <f>IF('様式１－２'!$J104="","",'様式１－２'!$J104)</f>
        <v/>
      </c>
      <c r="EV2" s="169" t="str">
        <f>IF('様式１－２'!$K104="","",'様式１－２'!$K104)</f>
        <v/>
      </c>
      <c r="EW2" s="169" t="str">
        <f>IF('様式１－２'!$M104="","",'様式１－２'!$M104)</f>
        <v/>
      </c>
      <c r="EX2" s="169" t="str">
        <f>IF('様式１－２'!$N104="","",'様式１－２'!$N104)</f>
        <v/>
      </c>
      <c r="EY2" s="169" t="str">
        <f>IF('様式１－２'!$O104="","",'様式１－２'!$O104)</f>
        <v/>
      </c>
      <c r="EZ2" s="169" t="str">
        <f>IF('様式１－２'!$P104="","",'様式１－２'!$P104)</f>
        <v/>
      </c>
      <c r="FA2" s="169">
        <f>IF('様式１－２'!$F105="","",'様式１－２'!$F105)</f>
        <v>0</v>
      </c>
      <c r="FB2" s="169">
        <f>IF('様式１－２'!$G105="","",'様式１－２'!$G105)</f>
        <v>0</v>
      </c>
      <c r="FC2" s="169">
        <f>IF('様式１－２'!$H105="","",'様式１－２'!$H105)</f>
        <v>0</v>
      </c>
      <c r="FD2" s="169">
        <f>IF('様式１－２'!$I105="","",'様式１－２'!$I105)</f>
        <v>0</v>
      </c>
      <c r="FE2" s="169">
        <f>IF('様式１－２'!$J105="","",'様式１－２'!$J105)</f>
        <v>0</v>
      </c>
      <c r="FF2" s="169">
        <f>IF('様式１－２'!$K105="","",'様式１－２'!$K105)</f>
        <v>0</v>
      </c>
      <c r="FG2" s="169">
        <f>IF('様式１－２'!$M105="","",'様式１－２'!$M105)</f>
        <v>0</v>
      </c>
      <c r="FH2" s="169">
        <f>IF('様式１－２'!$N105="","",'様式１－２'!$N105)</f>
        <v>0</v>
      </c>
      <c r="FI2" s="169">
        <f>IF('様式１－２'!$O105="","",'様式１－２'!$O105)</f>
        <v>0</v>
      </c>
      <c r="FJ2" s="169">
        <f>IF('様式１－２'!$P105="","",'様式１－２'!$P105)</f>
        <v>0</v>
      </c>
      <c r="FK2" s="169" t="str">
        <f>IF('様式１－２'!$F106="","",'様式１－２'!$F106)</f>
        <v/>
      </c>
      <c r="FL2" s="169" t="str">
        <f>IF('様式１－２'!$G106="","",'様式１－２'!$G106)</f>
        <v/>
      </c>
      <c r="FM2" s="169" t="str">
        <f>IF('様式１－２'!$H106="","",'様式１－２'!$H106)</f>
        <v/>
      </c>
      <c r="FN2" s="169" t="str">
        <f>IF('様式１－２'!$I106="","",'様式１－２'!$I106)</f>
        <v/>
      </c>
      <c r="FO2" s="169" t="str">
        <f>IF('様式１－２'!$J106="","",'様式１－２'!$J106)</f>
        <v/>
      </c>
      <c r="FP2" s="169" t="str">
        <f>IF('様式１－２'!$K106="","",'様式１－２'!$K106)</f>
        <v/>
      </c>
      <c r="FQ2" s="169" t="str">
        <f>IF('様式１－２'!$M106="","",'様式１－２'!$M106)</f>
        <v/>
      </c>
      <c r="FR2" s="169" t="str">
        <f>IF('様式１－２'!$N106="","",'様式１－２'!$N106)</f>
        <v/>
      </c>
      <c r="FS2" s="169" t="str">
        <f>IF('様式１－２'!$O106="","",'様式１－２'!$O106)</f>
        <v/>
      </c>
      <c r="FT2" s="169" t="str">
        <f>IF('様式１－２'!$P106="","",'様式１－２'!$P106)</f>
        <v/>
      </c>
      <c r="FU2" s="169" t="str">
        <f>IF('様式１－２'!$F107="","",'様式１－２'!$F107)</f>
        <v/>
      </c>
      <c r="FV2" s="169" t="str">
        <f>IF('様式１－２'!$G107="","",'様式１－２'!$G107)</f>
        <v/>
      </c>
      <c r="FW2" s="169" t="str">
        <f>IF('様式１－２'!$H107="","",'様式１－２'!$H107)</f>
        <v/>
      </c>
      <c r="FX2" s="169" t="str">
        <f>IF('様式１－２'!$I107="","",'様式１－２'!$I107)</f>
        <v/>
      </c>
      <c r="FY2" s="169" t="str">
        <f>IF('様式１－２'!$J107="","",'様式１－２'!$J107)</f>
        <v/>
      </c>
      <c r="FZ2" s="169" t="str">
        <f>IF('様式１－２'!$K107="","",'様式１－２'!$K107)</f>
        <v/>
      </c>
      <c r="GA2" s="169" t="str">
        <f>IF('様式１－２'!$M107="","",'様式１－２'!$M107)</f>
        <v/>
      </c>
      <c r="GB2" s="169" t="str">
        <f>IF('様式１－２'!$N107="","",'様式１－２'!$N107)</f>
        <v/>
      </c>
      <c r="GC2" s="169" t="str">
        <f>IF('様式１－２'!$O107="","",'様式１－２'!$O107)</f>
        <v/>
      </c>
      <c r="GD2" s="169" t="str">
        <f>IF('様式１－２'!$P107="","",'様式１－２'!$P107)</f>
        <v/>
      </c>
      <c r="GE2" s="169" t="str">
        <f>IF('様式１－２'!$F108="","",'様式１－２'!$F108)</f>
        <v/>
      </c>
      <c r="GF2" s="169" t="str">
        <f>IF('様式１－２'!$G108="","",'様式１－２'!$G108)</f>
        <v/>
      </c>
      <c r="GG2" s="169" t="str">
        <f>IF('様式１－２'!$H108="","",'様式１－２'!$H108)</f>
        <v/>
      </c>
      <c r="GH2" s="169" t="str">
        <f>IF('様式１－２'!$I108="","",'様式１－２'!$I108)</f>
        <v/>
      </c>
      <c r="GI2" s="169" t="str">
        <f>IF('様式１－２'!$J108="","",'様式１－２'!$J108)</f>
        <v/>
      </c>
      <c r="GJ2" s="169" t="str">
        <f>IF('様式１－２'!$K108="","",'様式１－２'!$K108)</f>
        <v/>
      </c>
      <c r="GK2" s="169" t="str">
        <f>IF('様式１－２'!$M108="","",'様式１－２'!$M108)</f>
        <v/>
      </c>
      <c r="GL2" s="169" t="str">
        <f>IF('様式１－２'!$N108="","",'様式１－２'!$N108)</f>
        <v/>
      </c>
      <c r="GM2" s="169" t="str">
        <f>IF('様式１－２'!$O108="","",'様式１－２'!$O108)</f>
        <v/>
      </c>
      <c r="GN2" s="169" t="str">
        <f>IF('様式１－２'!$P108="","",'様式１－２'!$P108)</f>
        <v/>
      </c>
      <c r="GO2" s="169" t="str">
        <f>IF('様式１－２'!$F109="","",'様式１－２'!$F109)</f>
        <v/>
      </c>
      <c r="GP2" s="169" t="str">
        <f>IF('様式１－２'!$G109="","",'様式１－２'!$G109)</f>
        <v/>
      </c>
      <c r="GQ2" s="169" t="str">
        <f>IF('様式１－２'!$H109="","",'様式１－２'!$H109)</f>
        <v/>
      </c>
      <c r="GR2" s="169" t="str">
        <f>IF('様式１－２'!$I109="","",'様式１－２'!$I109)</f>
        <v/>
      </c>
      <c r="GS2" s="169" t="str">
        <f>IF('様式１－２'!$J109="","",'様式１－２'!$J109)</f>
        <v/>
      </c>
      <c r="GT2" s="169" t="str">
        <f>IF('様式１－２'!$K109="","",'様式１－２'!$K109)</f>
        <v/>
      </c>
      <c r="GU2" s="169" t="str">
        <f>IF('様式１－２'!$M109="","",'様式１－２'!$M109)</f>
        <v/>
      </c>
      <c r="GV2" s="169" t="str">
        <f>IF('様式１－２'!$N109="","",'様式１－２'!$N109)</f>
        <v/>
      </c>
      <c r="GW2" s="169" t="str">
        <f>IF('様式１－２'!$O109="","",'様式１－２'!$O109)</f>
        <v/>
      </c>
      <c r="GX2" s="169" t="str">
        <f>IF('様式１－２'!$P109="","",'様式１－２'!$P109)</f>
        <v/>
      </c>
      <c r="GY2" s="169">
        <f>IF('様式１－２'!$F110="","",'様式１－２'!$F110)</f>
        <v>0</v>
      </c>
      <c r="GZ2" s="169">
        <f>IF('様式１－２'!$G110="","",'様式１－２'!$G110)</f>
        <v>0</v>
      </c>
      <c r="HA2" s="169">
        <f>IF('様式１－２'!$H110="","",'様式１－２'!$H110)</f>
        <v>0</v>
      </c>
      <c r="HB2" s="169">
        <f>IF('様式１－２'!$I110="","",'様式１－２'!$I110)</f>
        <v>0</v>
      </c>
      <c r="HC2" s="169">
        <f>IF('様式１－２'!$J110="","",'様式１－２'!$J110)</f>
        <v>0</v>
      </c>
      <c r="HD2" s="169">
        <f>IF('様式１－２'!$K110="","",'様式１－２'!$K110)</f>
        <v>0</v>
      </c>
      <c r="HE2" s="169">
        <f>IF('様式１－２'!$M110="","",'様式１－２'!$M110)</f>
        <v>0</v>
      </c>
      <c r="HF2" s="169">
        <f>IF('様式１－２'!$N110="","",'様式１－２'!$N110)</f>
        <v>0</v>
      </c>
      <c r="HG2" s="169">
        <f>IF('様式１－２'!$O110="","",'様式１－２'!$O110)</f>
        <v>0</v>
      </c>
      <c r="HH2" s="169">
        <f>IF('様式１－２'!$P110="","",'様式１－２'!$P110)</f>
        <v>0</v>
      </c>
      <c r="HI2" s="169" t="str">
        <f>IF('様式１－２'!$F111="","",'様式１－２'!$F111)</f>
        <v/>
      </c>
      <c r="HJ2" s="169" t="str">
        <f>IF('様式１－２'!$G111="","",'様式１－２'!$G111)</f>
        <v/>
      </c>
      <c r="HK2" s="169" t="str">
        <f>IF('様式１－２'!$H111="","",'様式１－２'!$H111)</f>
        <v/>
      </c>
      <c r="HL2" s="169" t="str">
        <f>IF('様式１－２'!$I111="","",'様式１－２'!$I111)</f>
        <v/>
      </c>
      <c r="HM2" s="169" t="str">
        <f>IF('様式１－２'!$J111="","",'様式１－２'!$J111)</f>
        <v/>
      </c>
      <c r="HN2" s="169" t="str">
        <f>IF('様式１－２'!$K111="","",'様式１－２'!$K111)</f>
        <v/>
      </c>
      <c r="HO2" s="169" t="str">
        <f>IF('様式１－２'!$M111="","",'様式１－２'!$M111)</f>
        <v/>
      </c>
      <c r="HP2" s="169" t="str">
        <f>IF('様式１－２'!$N111="","",'様式１－２'!$N111)</f>
        <v/>
      </c>
      <c r="HQ2" s="169" t="str">
        <f>IF('様式１－２'!$O111="","",'様式１－２'!$O111)</f>
        <v/>
      </c>
      <c r="HR2" s="169" t="str">
        <f>IF('様式１－２'!$P111="","",'様式１－２'!$P111)</f>
        <v/>
      </c>
      <c r="HS2" s="169" t="str">
        <f>IF('様式１－２'!$F112="","",'様式１－２'!$F112)</f>
        <v/>
      </c>
      <c r="HT2" s="169" t="str">
        <f>IF('様式１－２'!$G112="","",'様式１－２'!$G112)</f>
        <v/>
      </c>
      <c r="HU2" s="169" t="str">
        <f>IF('様式１－２'!$H112="","",'様式１－２'!$H112)</f>
        <v/>
      </c>
      <c r="HV2" s="169" t="str">
        <f>IF('様式１－２'!$I112="","",'様式１－２'!$I112)</f>
        <v/>
      </c>
      <c r="HW2" s="169" t="str">
        <f>IF('様式１－２'!$J112="","",'様式１－２'!$J112)</f>
        <v/>
      </c>
      <c r="HX2" s="169" t="str">
        <f>IF('様式１－２'!$K112="","",'様式１－２'!$K112)</f>
        <v/>
      </c>
      <c r="HY2" s="169" t="str">
        <f>IF('様式１－２'!$M112="","",'様式１－２'!$M112)</f>
        <v/>
      </c>
      <c r="HZ2" s="169" t="str">
        <f>IF('様式１－２'!$N112="","",'様式１－２'!$N112)</f>
        <v/>
      </c>
      <c r="IA2" s="169" t="str">
        <f>IF('様式１－２'!$O112="","",'様式１－２'!$O112)</f>
        <v/>
      </c>
      <c r="IB2" s="169" t="str">
        <f>IF('様式１－２'!$P112="","",'様式１－２'!$P112)</f>
        <v/>
      </c>
      <c r="IC2" s="169" t="str">
        <f>IF('様式１－２'!$F113="","",'様式１－２'!$F113)</f>
        <v/>
      </c>
      <c r="ID2" s="169" t="str">
        <f>IF('様式１－２'!$G113="","",'様式１－２'!$G113)</f>
        <v/>
      </c>
      <c r="IE2" s="169" t="str">
        <f>IF('様式１－２'!$H113="","",'様式１－２'!$H113)</f>
        <v/>
      </c>
      <c r="IF2" s="169" t="str">
        <f>IF('様式１－２'!$I113="","",'様式１－２'!$I113)</f>
        <v/>
      </c>
      <c r="IG2" s="169" t="str">
        <f>IF('様式１－２'!$J113="","",'様式１－２'!$J113)</f>
        <v/>
      </c>
      <c r="IH2" s="169" t="str">
        <f>IF('様式１－２'!$K113="","",'様式１－２'!$K113)</f>
        <v/>
      </c>
      <c r="II2" s="169" t="str">
        <f>IF('様式１－２'!$M113="","",'様式１－２'!$M113)</f>
        <v/>
      </c>
      <c r="IJ2" s="169" t="str">
        <f>IF('様式１－２'!$N113="","",'様式１－２'!$N113)</f>
        <v/>
      </c>
      <c r="IK2" s="169" t="str">
        <f>IF('様式１－２'!$O113="","",'様式１－２'!$O113)</f>
        <v/>
      </c>
      <c r="IL2" s="169" t="str">
        <f>IF('様式１－２'!$P113="","",'様式１－２'!$P113)</f>
        <v/>
      </c>
      <c r="IM2" s="169">
        <f>IF('様式１－２'!$F114="","",'様式１－２'!$F114)</f>
        <v>0</v>
      </c>
      <c r="IN2" s="169">
        <f>IF('様式１－２'!$G114="","",'様式１－２'!$G114)</f>
        <v>0</v>
      </c>
      <c r="IO2" s="169">
        <f>IF('様式１－２'!$H114="","",'様式１－２'!$H114)</f>
        <v>0</v>
      </c>
      <c r="IP2" s="169">
        <f>IF('様式１－２'!$I114="","",'様式１－２'!$I114)</f>
        <v>0</v>
      </c>
      <c r="IQ2" s="169">
        <f>IF('様式１－２'!$J114="","",'様式１－２'!$J114)</f>
        <v>0</v>
      </c>
      <c r="IR2" s="169">
        <f>IF('様式１－２'!$K114="","",'様式１－２'!$K114)</f>
        <v>0</v>
      </c>
      <c r="IS2" s="169">
        <f>IF('様式１－２'!$M114="","",'様式１－２'!$M114)</f>
        <v>0</v>
      </c>
      <c r="IT2" s="169">
        <f>IF('様式１－２'!$N114="","",'様式１－２'!$N114)</f>
        <v>0</v>
      </c>
      <c r="IU2" s="169">
        <f>IF('様式１－２'!$O114="","",'様式１－２'!$O114)</f>
        <v>0</v>
      </c>
      <c r="IV2" s="169">
        <f>IF('様式１－２'!$P114="","",'様式１－２'!$P114)</f>
        <v>0</v>
      </c>
      <c r="IW2" s="169" t="str">
        <f>IF('様式１－２'!$F115="","",'様式１－２'!$F115)</f>
        <v/>
      </c>
      <c r="IX2" s="169" t="str">
        <f>IF('様式１－２'!$G115="","",'様式１－２'!$G115)</f>
        <v/>
      </c>
      <c r="IY2" s="169" t="str">
        <f>IF('様式１－２'!$H115="","",'様式１－２'!$H115)</f>
        <v/>
      </c>
      <c r="IZ2" s="169" t="str">
        <f>IF('様式１－２'!$I115="","",'様式１－２'!$I115)</f>
        <v/>
      </c>
      <c r="JA2" s="169" t="str">
        <f>IF('様式１－２'!$J115="","",'様式１－２'!$J115)</f>
        <v/>
      </c>
      <c r="JB2" s="169" t="str">
        <f>IF('様式１－２'!$K115="","",'様式１－２'!$K115)</f>
        <v/>
      </c>
      <c r="JC2" s="169" t="str">
        <f>IF('様式１－２'!$M115="","",'様式１－２'!$M115)</f>
        <v/>
      </c>
      <c r="JD2" s="169" t="str">
        <f>IF('様式１－２'!$N115="","",'様式１－２'!$N115)</f>
        <v/>
      </c>
      <c r="JE2" s="169" t="str">
        <f>IF('様式１－２'!$O115="","",'様式１－２'!$O115)</f>
        <v/>
      </c>
      <c r="JF2" s="169" t="str">
        <f>IF('様式１－２'!$P115="","",'様式１－２'!$P115)</f>
        <v/>
      </c>
      <c r="JG2" s="169" t="str">
        <f>IF('様式１－２'!$F116="","",'様式１－２'!$F116)</f>
        <v/>
      </c>
      <c r="JH2" s="169" t="str">
        <f>IF('様式１－２'!$G116="","",'様式１－２'!$G116)</f>
        <v/>
      </c>
      <c r="JI2" s="169" t="str">
        <f>IF('様式１－２'!$H116="","",'様式１－２'!$H116)</f>
        <v/>
      </c>
      <c r="JJ2" s="169" t="str">
        <f>IF('様式１－２'!$I116="","",'様式１－２'!$I116)</f>
        <v/>
      </c>
      <c r="JK2" s="169" t="str">
        <f>IF('様式１－２'!$J116="","",'様式１－２'!$J116)</f>
        <v/>
      </c>
      <c r="JL2" s="169" t="str">
        <f>IF('様式１－２'!$K116="","",'様式１－２'!$K116)</f>
        <v/>
      </c>
      <c r="JM2" s="169" t="str">
        <f>IF('様式１－２'!$M116="","",'様式１－２'!$M116)</f>
        <v/>
      </c>
      <c r="JN2" s="169" t="str">
        <f>IF('様式１－２'!$N116="","",'様式１－２'!$N116)</f>
        <v/>
      </c>
      <c r="JO2" s="169" t="str">
        <f>IF('様式１－２'!$O116="","",'様式１－２'!$O116)</f>
        <v/>
      </c>
      <c r="JP2" s="169" t="str">
        <f>IF('様式１－２'!$P116="","",'様式１－２'!$P116)</f>
        <v/>
      </c>
      <c r="JQ2" s="169" t="str">
        <f>IF('様式１－２'!$F117="","",'様式１－２'!$F117)</f>
        <v/>
      </c>
      <c r="JR2" s="169" t="str">
        <f>IF('様式１－２'!$G117="","",'様式１－２'!$G117)</f>
        <v/>
      </c>
      <c r="JS2" s="169" t="str">
        <f>IF('様式１－２'!$H117="","",'様式１－２'!$H117)</f>
        <v/>
      </c>
      <c r="JT2" s="169" t="str">
        <f>IF('様式１－２'!$I117="","",'様式１－２'!$I117)</f>
        <v/>
      </c>
      <c r="JU2" s="169" t="str">
        <f>IF('様式１－２'!$J117="","",'様式１－２'!$J117)</f>
        <v/>
      </c>
      <c r="JV2" s="169" t="str">
        <f>IF('様式１－２'!$K117="","",'様式１－２'!$K117)</f>
        <v/>
      </c>
      <c r="JW2" s="169" t="str">
        <f>IF('様式１－２'!$M117="","",'様式１－２'!$M117)</f>
        <v/>
      </c>
      <c r="JX2" s="169" t="str">
        <f>IF('様式１－２'!$N117="","",'様式１－２'!$N117)</f>
        <v/>
      </c>
      <c r="JY2" s="169" t="str">
        <f>IF('様式１－２'!$O117="","",'様式１－２'!$O117)</f>
        <v/>
      </c>
      <c r="JZ2" s="169" t="str">
        <f>IF('様式１－２'!$P117="","",'様式１－２'!$P117)</f>
        <v/>
      </c>
      <c r="KA2" s="169" t="str">
        <f>IF('様式１－２'!$F118="","",'様式１－２'!$F118)</f>
        <v/>
      </c>
      <c r="KB2" s="169" t="str">
        <f>IF('様式１－２'!$G118="","",'様式１－２'!$G118)</f>
        <v/>
      </c>
      <c r="KC2" s="169" t="str">
        <f>IF('様式１－２'!$H118="","",'様式１－２'!$H118)</f>
        <v/>
      </c>
      <c r="KD2" s="169" t="str">
        <f>IF('様式１－２'!$I118="","",'様式１－２'!$I118)</f>
        <v/>
      </c>
      <c r="KE2" s="169" t="str">
        <f>IF('様式１－２'!$J118="","",'様式１－２'!$J118)</f>
        <v/>
      </c>
      <c r="KF2" s="169" t="str">
        <f>IF('様式１－２'!$K118="","",'様式１－２'!$K118)</f>
        <v/>
      </c>
      <c r="KG2" s="169" t="str">
        <f>IF('様式１－２'!$M118="","",'様式１－２'!$M118)</f>
        <v/>
      </c>
      <c r="KH2" s="169" t="str">
        <f>IF('様式１－２'!$N118="","",'様式１－２'!$N118)</f>
        <v/>
      </c>
      <c r="KI2" s="169" t="str">
        <f>IF('様式１－２'!$O118="","",'様式１－２'!$O118)</f>
        <v/>
      </c>
      <c r="KJ2" s="169" t="str">
        <f>IF('様式１－２'!$P118="","",'様式１－２'!$P118)</f>
        <v/>
      </c>
      <c r="KK2" s="169" t="str">
        <f>IF('様式１－２'!$F119="","",'様式１－２'!$F119)</f>
        <v/>
      </c>
      <c r="KL2" s="169" t="str">
        <f>IF('様式１－２'!$G119="","",'様式１－２'!$G119)</f>
        <v/>
      </c>
      <c r="KM2" s="169" t="str">
        <f>IF('様式１－２'!$H119="","",'様式１－２'!$H119)</f>
        <v/>
      </c>
      <c r="KN2" s="169" t="str">
        <f>IF('様式１－２'!$I119="","",'様式１－２'!$I119)</f>
        <v/>
      </c>
      <c r="KO2" s="169" t="str">
        <f>IF('様式１－２'!$J119="","",'様式１－２'!$J119)</f>
        <v/>
      </c>
      <c r="KP2" s="169" t="str">
        <f>IF('様式１－２'!$K119="","",'様式１－２'!$K119)</f>
        <v/>
      </c>
      <c r="KQ2" s="169" t="str">
        <f>IF('様式１－２'!$M119="","",'様式１－２'!$M119)</f>
        <v/>
      </c>
      <c r="KR2" s="169" t="str">
        <f>IF('様式１－２'!$N119="","",'様式１－２'!$N119)</f>
        <v/>
      </c>
      <c r="KS2" s="169" t="str">
        <f>IF('様式１－２'!$O119="","",'様式１－２'!$O119)</f>
        <v/>
      </c>
      <c r="KT2" s="169" t="str">
        <f>IF('様式１－２'!$P119="","",'様式１－２'!$P119)</f>
        <v/>
      </c>
      <c r="KU2" s="169" t="str">
        <f>IF('様式１－２'!$F120="","",'様式１－２'!$F120)</f>
        <v/>
      </c>
      <c r="KV2" s="169" t="str">
        <f>IF('様式１－２'!$G120="","",'様式１－２'!$G120)</f>
        <v/>
      </c>
      <c r="KW2" s="169" t="str">
        <f>IF('様式１－２'!$H120="","",'様式１－２'!$H120)</f>
        <v/>
      </c>
      <c r="KX2" s="169" t="str">
        <f>IF('様式１－２'!$I120="","",'様式１－２'!$I120)</f>
        <v/>
      </c>
      <c r="KY2" s="169" t="str">
        <f>IF('様式１－２'!$J120="","",'様式１－２'!$J120)</f>
        <v/>
      </c>
      <c r="KZ2" s="169" t="str">
        <f>IF('様式１－２'!$K120="","",'様式１－２'!$K120)</f>
        <v/>
      </c>
      <c r="LA2" s="169" t="str">
        <f>IF('様式１－２'!$M120="","",'様式１－２'!$M120)</f>
        <v/>
      </c>
      <c r="LB2" s="169" t="str">
        <f>IF('様式１－２'!$N120="","",'様式１－２'!$N120)</f>
        <v/>
      </c>
      <c r="LC2" s="169" t="str">
        <f>IF('様式１－２'!$O120="","",'様式１－２'!$O120)</f>
        <v/>
      </c>
      <c r="LD2" s="169" t="str">
        <f>IF('様式１－２'!$P120="","",'様式１－２'!$P120)</f>
        <v/>
      </c>
      <c r="LE2" s="169">
        <f>IF('様式１－２'!$F121="","",'様式１－２'!$F121)</f>
        <v>0</v>
      </c>
      <c r="LF2" s="169">
        <f>IF('様式１－２'!$G121="","",'様式１－２'!$G121)</f>
        <v>0</v>
      </c>
      <c r="LG2" s="169">
        <f>IF('様式１－２'!$H121="","",'様式１－２'!$H121)</f>
        <v>0</v>
      </c>
      <c r="LH2" s="169">
        <f>IF('様式１－２'!$I121="","",'様式１－２'!$I121)</f>
        <v>0</v>
      </c>
      <c r="LI2" s="169">
        <f>IF('様式１－２'!$J121="","",'様式１－２'!$J121)</f>
        <v>0</v>
      </c>
      <c r="LJ2" s="169">
        <f>IF('様式１－２'!$K121="","",'様式１－２'!$K121)</f>
        <v>0</v>
      </c>
      <c r="LK2" s="169">
        <f>IF('様式１－２'!$M121="","",'様式１－２'!$M121)</f>
        <v>0</v>
      </c>
      <c r="LL2" s="169">
        <f>IF('様式１－２'!$N121="","",'様式１－２'!$N121)</f>
        <v>0</v>
      </c>
      <c r="LM2" s="169">
        <f>IF('様式１－２'!$O121="","",'様式１－２'!$O121)</f>
        <v>0</v>
      </c>
      <c r="LN2" s="169">
        <f>IF('様式１－２'!$P121="","",'様式１－２'!$P121)</f>
        <v>0</v>
      </c>
      <c r="LO2" s="169" t="str">
        <f>IF('様式１－２'!$F122="","",'様式１－２'!$F122)</f>
        <v/>
      </c>
      <c r="LP2" s="169" t="str">
        <f>IF('様式１－２'!$G122="","",'様式１－２'!$G122)</f>
        <v/>
      </c>
      <c r="LQ2" s="169" t="str">
        <f>IF('様式１－２'!$H122="","",'様式１－２'!$H122)</f>
        <v/>
      </c>
      <c r="LR2" s="169" t="str">
        <f>IF('様式１－２'!$I122="","",'様式１－２'!$I122)</f>
        <v/>
      </c>
      <c r="LS2" s="169" t="str">
        <f>IF('様式１－２'!$J122="","",'様式１－２'!$J122)</f>
        <v/>
      </c>
      <c r="LT2" s="169" t="str">
        <f>IF('様式１－２'!$K122="","",'様式１－２'!$K122)</f>
        <v/>
      </c>
      <c r="LU2" s="169" t="str">
        <f>IF('様式１－２'!$M122="","",'様式１－２'!$M122)</f>
        <v/>
      </c>
      <c r="LV2" s="169" t="str">
        <f>IF('様式１－２'!$N122="","",'様式１－２'!$N122)</f>
        <v/>
      </c>
      <c r="LW2" s="169" t="str">
        <f>IF('様式１－２'!$O122="","",'様式１－２'!$O122)</f>
        <v/>
      </c>
      <c r="LX2" s="169" t="str">
        <f>IF('様式１－２'!$P122="","",'様式１－２'!$P122)</f>
        <v/>
      </c>
      <c r="LY2" s="169" t="str">
        <f>IF('様式１－２'!$F123="","",'様式１－２'!$F123)</f>
        <v/>
      </c>
      <c r="LZ2" s="169" t="str">
        <f>IF('様式１－２'!$G123="","",'様式１－２'!$G123)</f>
        <v/>
      </c>
      <c r="MA2" s="169" t="str">
        <f>IF('様式１－２'!$H123="","",'様式１－２'!$H123)</f>
        <v/>
      </c>
      <c r="MB2" s="169" t="str">
        <f>IF('様式１－２'!$I123="","",'様式１－２'!$I123)</f>
        <v/>
      </c>
      <c r="MC2" s="169" t="str">
        <f>IF('様式１－２'!$J123="","",'様式１－２'!$J123)</f>
        <v/>
      </c>
      <c r="MD2" s="169" t="str">
        <f>IF('様式１－２'!$K123="","",'様式１－２'!$K123)</f>
        <v/>
      </c>
      <c r="ME2" s="169" t="str">
        <f>IF('様式１－２'!$M123="","",'様式１－２'!$M123)</f>
        <v/>
      </c>
      <c r="MF2" s="169" t="str">
        <f>IF('様式１－２'!$N123="","",'様式１－２'!$N123)</f>
        <v/>
      </c>
      <c r="MG2" s="169" t="str">
        <f>IF('様式１－２'!$O123="","",'様式１－２'!$O123)</f>
        <v/>
      </c>
      <c r="MH2" s="169" t="str">
        <f>IF('様式１－２'!$P123="","",'様式１－２'!$P123)</f>
        <v/>
      </c>
      <c r="MI2" s="169" t="str">
        <f>IF('様式１－２'!$F124="","",'様式１－２'!$F124)</f>
        <v/>
      </c>
      <c r="MJ2" s="169" t="str">
        <f>IF('様式１－２'!$G124="","",'様式１－２'!$G124)</f>
        <v/>
      </c>
      <c r="MK2" s="169" t="str">
        <f>IF('様式１－２'!$H124="","",'様式１－２'!$H124)</f>
        <v/>
      </c>
      <c r="ML2" s="169" t="str">
        <f>IF('様式１－２'!$I124="","",'様式１－２'!$I124)</f>
        <v/>
      </c>
      <c r="MM2" s="169" t="str">
        <f>IF('様式１－２'!$J124="","",'様式１－２'!$J124)</f>
        <v/>
      </c>
      <c r="MN2" s="169" t="str">
        <f>IF('様式１－２'!$K124="","",'様式１－２'!$K124)</f>
        <v/>
      </c>
      <c r="MO2" s="169" t="str">
        <f>IF('様式１－２'!$M124="","",'様式１－２'!$M124)</f>
        <v/>
      </c>
      <c r="MP2" s="169" t="str">
        <f>IF('様式１－２'!$N124="","",'様式１－２'!$N124)</f>
        <v/>
      </c>
      <c r="MQ2" s="169" t="str">
        <f>IF('様式１－２'!$O124="","",'様式１－２'!$O124)</f>
        <v/>
      </c>
      <c r="MR2" s="169" t="str">
        <f>IF('様式１－２'!$P124="","",'様式１－２'!$P124)</f>
        <v/>
      </c>
      <c r="MS2" s="169" t="str">
        <f>IF('様式１－２'!$F125="","",'様式１－２'!$F125)</f>
        <v/>
      </c>
      <c r="MT2" s="169" t="str">
        <f>IF('様式１－２'!$G125="","",'様式１－２'!$G125)</f>
        <v/>
      </c>
      <c r="MU2" s="169" t="str">
        <f>IF('様式１－２'!$H125="","",'様式１－２'!$H125)</f>
        <v/>
      </c>
      <c r="MV2" s="169" t="str">
        <f>IF('様式１－２'!$I125="","",'様式１－２'!$I125)</f>
        <v/>
      </c>
      <c r="MW2" s="169" t="str">
        <f>IF('様式１－２'!$J125="","",'様式１－２'!$J125)</f>
        <v/>
      </c>
      <c r="MX2" s="169" t="str">
        <f>IF('様式１－２'!$K125="","",'様式１－２'!$K125)</f>
        <v/>
      </c>
      <c r="MY2" s="169" t="str">
        <f>IF('様式１－２'!$M125="","",'様式１－２'!$M125)</f>
        <v/>
      </c>
      <c r="MZ2" s="169" t="str">
        <f>IF('様式１－２'!$N125="","",'様式１－２'!$N125)</f>
        <v/>
      </c>
      <c r="NA2" s="169" t="str">
        <f>IF('様式１－２'!$O125="","",'様式１－２'!$O125)</f>
        <v/>
      </c>
      <c r="NB2" s="169" t="str">
        <f>IF('様式１－２'!$P125="","",'様式１－２'!$P125)</f>
        <v/>
      </c>
      <c r="NC2" s="169" t="str">
        <f>IF('様式１－２'!$F126="","",'様式１－２'!$F126)</f>
        <v/>
      </c>
      <c r="ND2" s="169" t="str">
        <f>IF('様式１－２'!$G126="","",'様式１－２'!$G126)</f>
        <v/>
      </c>
      <c r="NE2" s="169" t="str">
        <f>IF('様式１－２'!$H126="","",'様式１－２'!$H126)</f>
        <v/>
      </c>
      <c r="NF2" s="169" t="str">
        <f>IF('様式１－２'!$I126="","",'様式１－２'!$I126)</f>
        <v/>
      </c>
      <c r="NG2" s="169" t="str">
        <f>IF('様式１－２'!$J126="","",'様式１－２'!$J126)</f>
        <v/>
      </c>
      <c r="NH2" s="169" t="str">
        <f>IF('様式１－２'!$K126="","",'様式１－２'!$K126)</f>
        <v/>
      </c>
      <c r="NI2" s="169" t="str">
        <f>IF('様式１－２'!$M126="","",'様式１－２'!$M126)</f>
        <v/>
      </c>
      <c r="NJ2" s="169" t="str">
        <f>IF('様式１－２'!$N126="","",'様式１－２'!$N126)</f>
        <v/>
      </c>
      <c r="NK2" s="169" t="str">
        <f>IF('様式１－２'!$O126="","",'様式１－２'!$O126)</f>
        <v/>
      </c>
      <c r="NL2" s="169" t="str">
        <f>IF('様式１－２'!$P126="","",'様式１－２'!$P126)</f>
        <v/>
      </c>
      <c r="NM2" s="169" t="str">
        <f>IF('様式１－２'!$F127="","",'様式１－２'!$F127)</f>
        <v/>
      </c>
      <c r="NN2" s="169" t="str">
        <f>IF('様式１－２'!$G127="","",'様式１－２'!$G127)</f>
        <v/>
      </c>
      <c r="NO2" s="169" t="str">
        <f>IF('様式１－２'!$H127="","",'様式１－２'!$H127)</f>
        <v/>
      </c>
      <c r="NP2" s="169" t="str">
        <f>IF('様式１－２'!$I127="","",'様式１－２'!$I127)</f>
        <v/>
      </c>
      <c r="NQ2" s="169" t="str">
        <f>IF('様式１－２'!$J127="","",'様式１－２'!$J127)</f>
        <v/>
      </c>
      <c r="NR2" s="169" t="str">
        <f>IF('様式１－２'!$K127="","",'様式１－２'!$K127)</f>
        <v/>
      </c>
      <c r="NS2" s="169" t="str">
        <f>IF('様式１－２'!$M127="","",'様式１－２'!$M127)</f>
        <v/>
      </c>
      <c r="NT2" s="169" t="str">
        <f>IF('様式１－２'!$N127="","",'様式１－２'!$N127)</f>
        <v/>
      </c>
      <c r="NU2" s="169" t="str">
        <f>IF('様式１－２'!$O127="","",'様式１－２'!$O127)</f>
        <v/>
      </c>
      <c r="NV2" s="169" t="str">
        <f>IF('様式１－２'!$P127="","",'様式１－２'!$P127)</f>
        <v/>
      </c>
      <c r="NW2" s="169" t="str">
        <f>IF('様式１－２'!$F128="","",'様式１－２'!$F128)</f>
        <v/>
      </c>
      <c r="NX2" s="169" t="str">
        <f>IF('様式１－２'!$G128="","",'様式１－２'!$G128)</f>
        <v/>
      </c>
      <c r="NY2" s="169" t="str">
        <f>IF('様式１－２'!$H128="","",'様式１－２'!$H128)</f>
        <v/>
      </c>
      <c r="NZ2" s="169" t="str">
        <f>IF('様式１－２'!$I128="","",'様式１－２'!$I128)</f>
        <v/>
      </c>
      <c r="OA2" s="169" t="str">
        <f>IF('様式１－２'!$J128="","",'様式１－２'!$J128)</f>
        <v/>
      </c>
      <c r="OB2" s="169" t="str">
        <f>IF('様式１－２'!$K128="","",'様式１－２'!$K128)</f>
        <v/>
      </c>
      <c r="OC2" s="169" t="str">
        <f>IF('様式１－２'!$M128="","",'様式１－２'!$M128)</f>
        <v/>
      </c>
      <c r="OD2" s="169" t="str">
        <f>IF('様式１－２'!$N128="","",'様式１－２'!$N128)</f>
        <v/>
      </c>
      <c r="OE2" s="169" t="str">
        <f>IF('様式１－２'!$O128="","",'様式１－２'!$O128)</f>
        <v/>
      </c>
      <c r="OF2" s="169" t="str">
        <f>IF('様式１－２'!$P128="","",'様式１－２'!$P128)</f>
        <v/>
      </c>
      <c r="OG2" s="169">
        <f>IF('様式１－２'!$F129="","",'様式１－２'!$F129)</f>
        <v>0</v>
      </c>
      <c r="OH2" s="169">
        <f>IF('様式１－２'!$G129="","",'様式１－２'!$G129)</f>
        <v>0</v>
      </c>
      <c r="OI2" s="169">
        <f>IF('様式１－２'!$H129="","",'様式１－２'!$H129)</f>
        <v>0</v>
      </c>
      <c r="OJ2" s="169">
        <f>IF('様式１－２'!$I129="","",'様式１－２'!$I129)</f>
        <v>0</v>
      </c>
      <c r="OK2" s="169">
        <f>IF('様式１－２'!$J129="","",'様式１－２'!$J129)</f>
        <v>0</v>
      </c>
      <c r="OL2" s="169">
        <f>IF('様式１－２'!$K129="","",'様式１－２'!$K129)</f>
        <v>0</v>
      </c>
      <c r="OM2" s="169">
        <f>IF('様式１－２'!$M129="","",'様式１－２'!$M129)</f>
        <v>0</v>
      </c>
      <c r="ON2" s="169">
        <f>IF('様式１－２'!$N129="","",'様式１－２'!$N129)</f>
        <v>0</v>
      </c>
      <c r="OO2" s="169">
        <f>IF('様式１－２'!$O129="","",'様式１－２'!$O129)</f>
        <v>0</v>
      </c>
      <c r="OP2" s="169">
        <f>IF('様式１－２'!$P129="","",'様式１－２'!$P129)</f>
        <v>0</v>
      </c>
      <c r="OQ2" s="169" t="str">
        <f>IF('様式１－２'!$F130="","",'様式１－２'!$F130)</f>
        <v/>
      </c>
      <c r="OR2" s="169" t="str">
        <f>IF('様式１－２'!$G130="","",'様式１－２'!$G130)</f>
        <v/>
      </c>
      <c r="OS2" s="169" t="str">
        <f>IF('様式１－２'!$H130="","",'様式１－２'!$H130)</f>
        <v/>
      </c>
      <c r="OT2" s="169" t="str">
        <f>IF('様式１－２'!$I130="","",'様式１－２'!$I130)</f>
        <v/>
      </c>
      <c r="OU2" s="169" t="str">
        <f>IF('様式１－２'!$J130="","",'様式１－２'!$J130)</f>
        <v/>
      </c>
      <c r="OV2" s="169" t="str">
        <f>IF('様式１－２'!$K130="","",'様式１－２'!$K130)</f>
        <v/>
      </c>
      <c r="OW2" s="169" t="str">
        <f>IF('様式１－２'!$M130="","",'様式１－２'!$M130)</f>
        <v/>
      </c>
      <c r="OX2" s="169" t="str">
        <f>IF('様式１－２'!$N130="","",'様式１－２'!$N130)</f>
        <v/>
      </c>
      <c r="OY2" s="169" t="str">
        <f>IF('様式１－２'!$O130="","",'様式１－２'!$O130)</f>
        <v/>
      </c>
      <c r="OZ2" s="169" t="str">
        <f>IF('様式１－２'!$P130="","",'様式１－２'!$P130)</f>
        <v/>
      </c>
      <c r="PA2" s="169" t="str">
        <f>IF('様式１－２'!$F131="","",'様式１－２'!$F131)</f>
        <v/>
      </c>
      <c r="PB2" s="169" t="str">
        <f>IF('様式１－２'!$G131="","",'様式１－２'!$G131)</f>
        <v/>
      </c>
      <c r="PC2" s="169" t="str">
        <f>IF('様式１－２'!$H131="","",'様式１－２'!$H131)</f>
        <v/>
      </c>
      <c r="PD2" s="169" t="str">
        <f>IF('様式１－２'!$I131="","",'様式１－２'!$I131)</f>
        <v/>
      </c>
      <c r="PE2" s="169" t="str">
        <f>IF('様式１－２'!$J131="","",'様式１－２'!$J131)</f>
        <v/>
      </c>
      <c r="PF2" s="169" t="str">
        <f>IF('様式１－２'!$K131="","",'様式１－２'!$K131)</f>
        <v/>
      </c>
      <c r="PG2" s="169" t="str">
        <f>IF('様式１－２'!$M131="","",'様式１－２'!$M131)</f>
        <v/>
      </c>
      <c r="PH2" s="169" t="str">
        <f>IF('様式１－２'!$N131="","",'様式１－２'!$N131)</f>
        <v/>
      </c>
      <c r="PI2" s="169" t="str">
        <f>IF('様式１－２'!$O131="","",'様式１－２'!$O131)</f>
        <v/>
      </c>
      <c r="PJ2" s="169" t="str">
        <f>IF('様式１－２'!$P131="","",'様式１－２'!$P131)</f>
        <v/>
      </c>
      <c r="PK2" s="169" t="str">
        <f>IF('様式１－２'!$F132="","",'様式１－２'!$F132)</f>
        <v/>
      </c>
      <c r="PL2" s="169" t="str">
        <f>IF('様式１－２'!$G132="","",'様式１－２'!$G132)</f>
        <v/>
      </c>
      <c r="PM2" s="169" t="str">
        <f>IF('様式１－２'!$H132="","",'様式１－２'!$H132)</f>
        <v/>
      </c>
      <c r="PN2" s="169" t="str">
        <f>IF('様式１－２'!$I132="","",'様式１－２'!$I132)</f>
        <v/>
      </c>
      <c r="PO2" s="169" t="str">
        <f>IF('様式１－２'!$J132="","",'様式１－２'!$J132)</f>
        <v/>
      </c>
      <c r="PP2" s="169" t="str">
        <f>IF('様式１－２'!$K132="","",'様式１－２'!$K132)</f>
        <v/>
      </c>
      <c r="PQ2" s="169" t="str">
        <f>IF('様式１－２'!$M132="","",'様式１－２'!$M132)</f>
        <v/>
      </c>
      <c r="PR2" s="169" t="str">
        <f>IF('様式１－２'!$N132="","",'様式１－２'!$N132)</f>
        <v/>
      </c>
      <c r="PS2" s="169" t="str">
        <f>IF('様式１－２'!$O132="","",'様式１－２'!$O132)</f>
        <v/>
      </c>
      <c r="PT2" s="169" t="str">
        <f>IF('様式１－２'!$P132="","",'様式１－２'!$P132)</f>
        <v/>
      </c>
      <c r="PU2" s="169" t="str">
        <f>IF('様式１－２'!$F133="","",'様式１－２'!$F133)</f>
        <v/>
      </c>
      <c r="PV2" s="169" t="str">
        <f>IF('様式１－２'!$G133="","",'様式１－２'!$G133)</f>
        <v/>
      </c>
      <c r="PW2" s="169" t="str">
        <f>IF('様式１－２'!$H133="","",'様式１－２'!$H133)</f>
        <v/>
      </c>
      <c r="PX2" s="169" t="str">
        <f>IF('様式１－２'!$I133="","",'様式１－２'!$I133)</f>
        <v/>
      </c>
      <c r="PY2" s="169" t="str">
        <f>IF('様式１－２'!$J133="","",'様式１－２'!$J133)</f>
        <v/>
      </c>
      <c r="PZ2" s="169" t="str">
        <f>IF('様式１－２'!$K133="","",'様式１－２'!$K133)</f>
        <v/>
      </c>
      <c r="QA2" s="169" t="str">
        <f>IF('様式１－２'!$M133="","",'様式１－２'!$M133)</f>
        <v/>
      </c>
      <c r="QB2" s="169" t="str">
        <f>IF('様式１－２'!$N133="","",'様式１－２'!$N133)</f>
        <v/>
      </c>
      <c r="QC2" s="169" t="str">
        <f>IF('様式１－２'!$O133="","",'様式１－２'!$O133)</f>
        <v/>
      </c>
      <c r="QD2" s="169" t="str">
        <f>IF('様式１－２'!$P133="","",'様式１－２'!$P133)</f>
        <v/>
      </c>
    </row>
  </sheetData>
  <sheetProtection algorithmName="SHA-512" hashValue="Xj2+9LihXs4YVttIcovA6pA3f8PBugqh8HLz7wR9zrcrAm3eR2HJbIM721VwG+dXxCupfDrFenIEozl1Aa4EXg==" saltValue="nC1cRAR6PAg6MYGQ2rNvO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IFERROR(VLOOKUP('様式１－２'!$E$12&amp;F3,都道府県リスト[[列1]:[二次医療圏名]],3,0),"")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IFERROR(VLOOKUP('様式１－２'!$E$12&amp;F4,都道府県リスト[[列1]:[二次医療圏名]],3,0),"")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IFERROR(VLOOKUP('様式１－２'!$E$12&amp;F5,都道府県リスト[[列1]:[二次医療圏名]],3,0),"")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IFERROR(VLOOKUP('様式１－２'!$E$12&amp;F6,都道府県リスト[[列1]:[二次医療圏名]],3,0),"")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IFERROR(VLOOKUP('様式１－２'!$E$12&amp;F7,都道府県リスト[[列1]:[二次医療圏名]],3,0),"")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IFERROR(VLOOKUP('様式１－２'!$E$12&amp;F8,都道府県リスト[[列1]:[二次医療圏名]],3,0),"")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IFERROR(VLOOKUP('様式１－２'!$E$12&amp;F9,都道府県リスト[[列1]:[二次医療圏名]],3,0),"")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IFERROR(VLOOKUP('様式１－２'!$E$12&amp;F10,都道府県リスト[[列1]:[二次医療圏名]],3,0),"")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IFERROR(VLOOKUP('様式１－２'!$E$12&amp;F11,都道府県リスト[[列1]:[二次医療圏名]],3,0),"")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IFERROR(VLOOKUP('様式１－２'!$E$12&amp;F12,都道府県リスト[[列1]:[二次医療圏名]],3,0),"")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IFERROR(VLOOKUP('様式１－２'!$E$12&amp;F13,都道府県リスト[[列1]:[二次医療圏名]],3,0),"")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IFERROR(VLOOKUP('様式１－２'!$E$12&amp;F14,都道府県リスト[[列1]:[二次医療圏名]],3,0),"")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IFERROR(VLOOKUP('様式１－２'!$E$12&amp;F15,都道府県リスト[[列1]:[二次医療圏名]],3,0),"")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IFERROR(VLOOKUP('様式１－２'!$E$12&amp;F16,都道府県リスト[[列1]:[二次医療圏名]],3,0),"")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IFERROR(VLOOKUP('様式１－２'!$E$12&amp;F17,都道府県リスト[[列1]:[二次医療圏名]],3,0),"")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IFERROR(VLOOKUP('様式１－２'!$E$12&amp;F18,都道府県リスト[[列1]:[二次医療圏名]],3,0),"")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IFERROR(VLOOKUP('様式１－２'!$E$12&amp;F19,都道府県リスト[[列1]:[二次医療圏名]],3,0),"")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IFERROR(VLOOKUP('様式１－２'!$E$12&amp;F20,都道府県リスト[[列1]:[二次医療圏名]],3,0),"")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IFERROR(VLOOKUP('様式１－２'!$E$12&amp;F21,都道府県リスト[[列1]:[二次医療圏名]],3,0),"")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IFERROR(VLOOKUP('様式１－２'!$E$12&amp;F22,都道府県リスト[[列1]:[二次医療圏名]],3,0),"")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IFERROR(VLOOKUP('様式１－２'!$E$12&amp;F23,都道府県リスト[[列1]:[二次医療圏名]],3,0),"")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IFERROR(VLOOKUP('様式１－２'!$E$12&amp;F24,都道府県リスト[[列1]:[二次医療圏名]],3,0),"")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IFERROR(VLOOKUP('様式１－２'!$E$12&amp;F25,都道府県リスト[[列1]:[二次医療圏名]],3,0),"")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IFERROR(VLOOKUP('様式１－２'!$E$12&amp;F26,都道府県リスト[[列1]:[二次医療圏名]],3,0),"")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IFERROR(VLOOKUP('様式１－２'!$E$12&amp;F27,都道府県リスト[[列1]:[二次医療圏名]],3,0),"")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IFERROR(VLOOKUP('様式１－２'!$E$12&amp;F28,都道府県リスト[[列1]:[二次医療圏名]],3,0),"")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IFERROR(VLOOKUP('様式１－２'!$E$12&amp;F29,都道府県リスト[[列1]:[二次医療圏名]],3,0),"")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IFERROR(VLOOKUP('様式１－２'!$E$12&amp;F30,都道府県リスト[[列1]:[二次医療圏名]],3,0),"")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IFERROR(VLOOKUP('様式１－２'!$E$12&amp;F31,都道府県リスト[[列1]:[二次医療圏名]],3,0),"")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IFERROR(VLOOKUP('様式１－２'!$E$12&amp;F32,都道府県リスト[[列1]:[二次医療圏名]],3,0),"")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IFERROR(VLOOKUP('様式１－２'!$E$12&amp;F33,都道府県リスト[[列1]:[二次医療圏名]],3,0),"")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IFERROR(VLOOKUP('様式１－２'!$E$12&amp;F34,都道府県リスト[[列1]:[二次医療圏名]],3,0),"")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IFERROR(VLOOKUP('様式１－２'!$E$12&amp;F35,都道府県リスト[[列1]:[二次医療圏名]],3,0),"")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IFERROR(VLOOKUP('様式１－２'!$E$12&amp;F36,都道府県リスト[[列1]:[二次医療圏名]],3,0),"")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IFERROR(VLOOKUP('様式１－２'!$E$12&amp;F37,都道府県リスト[[列1]:[二次医療圏名]],3,0),"")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IFERROR(VLOOKUP('様式１－２'!$E$12&amp;F38,都道府県リスト[[列1]:[二次医療圏名]],3,0),"")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IFERROR(VLOOKUP('様式１－２'!$E$12&amp;F39,都道府県リスト[[列1]:[二次医療圏名]],3,0),"")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IFERROR(VLOOKUP('様式１－２'!$E$12&amp;F40,都道府県リスト[[列1]:[二次医療圏名]],3,0),"")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IFERROR(VLOOKUP('様式１－２'!$E$12&amp;F41,都道府県リスト[[列1]:[二次医療圏名]],3,0),"")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IFERROR(VLOOKUP('様式１－２'!$E$12&amp;F42,都道府県リスト[[列1]:[二次医療圏名]],3,0),"")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IFERROR(VLOOKUP('様式１－２'!$E$12&amp;F43,都道府県リスト[[列1]:[二次医療圏名]],3,0),"")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IFERROR(VLOOKUP('様式１－２'!$E$12&amp;F44,都道府県リスト[[列1]:[二次医療圏名]],3,0),"")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IFERROR(VLOOKUP('様式１－２'!$E$12&amp;F45,都道府県リスト[[列1]:[二次医療圏名]],3,0),"")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IFERROR(VLOOKUP('様式１－２'!$E$12&amp;F46,都道府県リスト[[列1]:[二次医療圏名]],3,0),"")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IFERROR(VLOOKUP('様式１－２'!$E$12&amp;F47,都道府県リスト[[列1]:[二次医療圏名]],3,0),"")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IFERROR(VLOOKUP('様式１－２'!$E$12&amp;F48,都道府県リスト[[列1]:[二次医療圏名]],3,0),"")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IFERROR(VLOOKUP('様式１－２'!$E$12&amp;F49,都道府県リスト[[列1]:[二次医療圏名]],3,0),"")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IFERROR(VLOOKUP('様式１－２'!$E$12&amp;F50,都道府県リスト[[列1]:[二次医療圏名]],3,0),"")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IFERROR(VLOOKUP('様式１－２'!$E$12&amp;F51,都道府県リスト[[列1]:[二次医療圏名]],3,0),"")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IFERROR(VLOOKUP('様式１－２'!$E$12&amp;F52,都道府県リスト[[列1]:[二次医療圏名]],3,0),"")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IFERROR(VLOOKUP('様式１－２'!$E$12&amp;F53,都道府県リスト[[列1]:[二次医療圏名]],3,0),"")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IFERROR(VLOOKUP('様式１－２'!$E$12&amp;F54,都道府県リスト[[列1]:[二次医療圏名]],3,0),"")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IFERROR(VLOOKUP('様式１－２'!$E$12&amp;F55,都道府県リスト[[列1]:[二次医療圏名]],3,0),"")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IFERROR(VLOOKUP('様式１－２'!$E$12&amp;F56,都道府県リスト[[列1]:[二次医療圏名]],3,0),"")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IFERROR(VLOOKUP('様式１－２'!$E$12&amp;F57,都道府県リスト[[列1]:[二次医療圏名]],3,0),"")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IFERROR(VLOOKUP('様式１－２'!$E$12&amp;F58,都道府県リスト[[列1]:[二次医療圏名]],3,0),"")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IFERROR(VLOOKUP('様式１－２'!$E$12&amp;F59,都道府県リスト[[列1]:[二次医療圏名]],3,0),"")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IFERROR(VLOOKUP('様式１－２'!$E$12&amp;F60,都道府県リスト[[列1]:[二次医療圏名]],3,0),"")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IFERROR(VLOOKUP('様式１－２'!$E$12&amp;F61,都道府県リスト[[列1]:[二次医療圏名]],3,0),"")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IFERROR(VLOOKUP('様式１－２'!$E$12&amp;F62,都道府県リスト[[列1]:[二次医療圏名]],3,0),"")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IFERROR(VLOOKUP('様式１－２'!$E$12&amp;F63,都道府県リスト[[列1]:[二次医療圏名]],3,0),"")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IFERROR(VLOOKUP('様式１－２'!$E$12&amp;F64,都道府県リスト[[列1]:[二次医療圏名]],3,0),"")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IFERROR(VLOOKUP('様式１－２'!$E$12&amp;F65,都道府県リスト[[列1]:[二次医療圏名]],3,0),"")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IFERROR(VLOOKUP('様式１－２'!$E$12&amp;F66,都道府県リスト[[列1]:[二次医療圏名]],3,0),"")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IFERROR(VLOOKUP('様式１－２'!$E$12&amp;F67,都道府県リスト[[列1]:[二次医療圏名]],3,0),"")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IFERROR(VLOOKUP('様式１－２'!$E$12&amp;F68,都道府県リスト[[列1]:[二次医療圏名]],3,0),"")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IFERROR(VLOOKUP('様式１－２'!$E$12&amp;F69,都道府県リスト[[列1]:[二次医療圏名]],3,0),"")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IFERROR(VLOOKUP('様式１－２'!$E$12&amp;F70,都道府県リスト[[列1]:[二次医療圏名]],3,0),"")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IFERROR(VLOOKUP('様式１－２'!$E$12&amp;F71,都道府県リスト[[列1]:[二次医療圏名]],3,0),"")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IFERROR(VLOOKUP('様式１－２'!$E$12&amp;F72,都道府県リスト[[列1]:[二次医療圏名]],3,0),"")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IFERROR(VLOOKUP('様式１－２'!$E$12&amp;F73,都道府県リスト[[列1]:[二次医療圏名]],3,0),"")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IFERROR(VLOOKUP('様式１－２'!$E$12&amp;F74,都道府県リスト[[列1]:[二次医療圏名]],3,0),"")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IFERROR(VLOOKUP('様式１－２'!$E$12&amp;F75,都道府県リスト[[列1]:[二次医療圏名]],3,0),"")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IFERROR(VLOOKUP('様式１－２'!$E$12&amp;F76,都道府県リスト[[列1]:[二次医療圏名]],3,0),"")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IFERROR(VLOOKUP('様式１－２'!$E$12&amp;F77,都道府県リスト[[列1]:[二次医療圏名]],3,0),"")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IFERROR(VLOOKUP('様式１－２'!$E$12&amp;F78,都道府県リスト[[列1]:[二次医療圏名]],3,0),"")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IFERROR(VLOOKUP('様式１－２'!$E$12&amp;F79,都道府県リスト[[列1]:[二次医療圏名]],3,0),"")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IFERROR(VLOOKUP('様式１－２'!$E$12&amp;F80,都道府県リスト[[列1]:[二次医療圏名]],3,0),"")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IFERROR(VLOOKUP('様式１－２'!$E$12&amp;F81,都道府県リスト[[列1]:[二次医療圏名]],3,0),"")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IFERROR(VLOOKUP('様式１－２'!$E$12&amp;F82,都道府県リスト[[列1]:[二次医療圏名]],3,0),"")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IFERROR(VLOOKUP('様式１－２'!$E$12&amp;F83,都道府県リスト[[列1]:[二次医療圏名]],3,0),"")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IFERROR(VLOOKUP('様式１－２'!$E$12&amp;F84,都道府県リスト[[列1]:[二次医療圏名]],3,0),"")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IFERROR(VLOOKUP('様式１－２'!$E$12&amp;F85,都道府県リスト[[列1]:[二次医療圏名]],3,0),"")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IFERROR(VLOOKUP('様式１－２'!$E$12&amp;F86,都道府県リスト[[列1]:[二次医療圏名]],3,0),"")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IFERROR(VLOOKUP('様式１－２'!$E$12&amp;F87,都道府県リスト[[列1]:[二次医療圏名]],3,0),"")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IFERROR(VLOOKUP('様式１－２'!$E$12&amp;F88,都道府県リスト[[列1]:[二次医療圏名]],3,0),"")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IFERROR(VLOOKUP('様式１－２'!$E$12&amp;F89,都道府県リスト[[列1]:[二次医療圏名]],3,0),"")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IFERROR(VLOOKUP('様式１－２'!$E$12&amp;F90,都道府県リスト[[列1]:[二次医療圏名]],3,0),"")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IFERROR(VLOOKUP('様式１－２'!$E$12&amp;F91,都道府県リスト[[列1]:[二次医療圏名]],3,0),"")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IFERROR(VLOOKUP('様式１－２'!$E$12&amp;F92,都道府県リスト[[列1]:[二次医療圏名]],3,0),"")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IFERROR(VLOOKUP('様式１－２'!$E$12&amp;F93,都道府県リスト[[列1]:[二次医療圏名]],3,0),"")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IFERROR(VLOOKUP('様式１－２'!$E$12&amp;F94,都道府県リスト[[列1]:[二次医療圏名]],3,0),"")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IFERROR(VLOOKUP('様式１－２'!$E$12&amp;F95,都道府県リスト[[列1]:[二次医療圏名]],3,0),"")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IFERROR(VLOOKUP('様式１－２'!$E$12&amp;F96,都道府県リスト[[列1]:[二次医療圏名]],3,0),"")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IFERROR(VLOOKUP('様式１－２'!$E$12&amp;F97,都道府県リスト[[列1]:[二次医療圏名]],3,0),"")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IFERROR(VLOOKUP('様式１－２'!$E$12&amp;F98,都道府県リスト[[列1]:[二次医療圏名]],3,0),"")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IFERROR(VLOOKUP('様式１－２'!$E$12&amp;F99,都道府県リスト[[列1]:[二次医療圏名]],3,0),"")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IFERROR(VLOOKUP('様式１－２'!$E$12&amp;F100,都道府県リスト[[列1]:[二次医療圏名]],3,0),"")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IFERROR(VLOOKUP('様式１－２'!$E$12&amp;F101,都道府県リスト[[列1]:[二次医療圏名]],3,0),"")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IFERROR(VLOOKUP('様式１－２'!$E$12&amp;F102,都道府県リスト[[列1]:[二次医療圏名]],3,0),"")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IFERROR(VLOOKUP('様式１－２'!$E$12&amp;F103,都道府県リスト[[列1]:[二次医療圏名]],3,0),"")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IFERROR(VLOOKUP('様式１－２'!$E$12&amp;F104,都道府県リスト[[列1]:[二次医療圏名]],3,0),"")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IFERROR(VLOOKUP('様式１－２'!$E$12&amp;F105,都道府県リスト[[列1]:[二次医療圏名]],3,0),"")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IFERROR(VLOOKUP('様式１－２'!$E$12&amp;F106,都道府県リスト[[列1]:[二次医療圏名]],3,0),"")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IFERROR(VLOOKUP('様式１－２'!$E$12&amp;F107,都道府県リスト[[列1]:[二次医療圏名]],3,0),"")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IFERROR(VLOOKUP('様式１－２'!$E$12&amp;F108,都道府県リスト[[列1]:[二次医療圏名]],3,0),"")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IFERROR(VLOOKUP('様式１－２'!$E$12&amp;F109,都道府県リスト[[列1]:[二次医療圏名]],3,0),"")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IFERROR(VLOOKUP('様式１－２'!$E$12&amp;F110,都道府県リスト[[列1]:[二次医療圏名]],3,0),"")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IFERROR(VLOOKUP('様式１－２'!$E$12&amp;F111,都道府県リスト[[列1]:[二次医療圏名]],3,0),"")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IFERROR(VLOOKUP('様式１－２'!$E$12&amp;F112,都道府県リスト[[列1]:[二次医療圏名]],3,0),"")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IFERROR(VLOOKUP('様式１－２'!$E$12&amp;F113,都道府県リスト[[列1]:[二次医療圏名]],3,0),"")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IFERROR(VLOOKUP('様式１－２'!$E$12&amp;F114,都道府県リスト[[列1]:[二次医療圏名]],3,0),"")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IFERROR(VLOOKUP('様式１－２'!$E$12&amp;F115,都道府県リスト[[列1]:[二次医療圏名]],3,0),"")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IFERROR(VLOOKUP('様式１－２'!$E$12&amp;F116,都道府県リスト[[列1]:[二次医療圏名]],3,0),"")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IFERROR(VLOOKUP('様式１－２'!$E$12&amp;F117,都道府県リスト[[列1]:[二次医療圏名]],3,0),"")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IFERROR(VLOOKUP('様式１－２'!$E$12&amp;F118,都道府県リスト[[列1]:[二次医療圏名]],3,0),"")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IFERROR(VLOOKUP('様式１－２'!$E$12&amp;F119,都道府県リスト[[列1]:[二次医療圏名]],3,0),"")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IFERROR(VLOOKUP('様式１－２'!$E$12&amp;F120,都道府県リスト[[列1]:[二次医療圏名]],3,0),"")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IFERROR(VLOOKUP('様式１－２'!$E$12&amp;F121,都道府県リスト[[列1]:[二次医療圏名]],3,0),"")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IFERROR(VLOOKUP('様式１－２'!$E$12&amp;F122,都道府県リスト[[列1]:[二次医療圏名]],3,0),"")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IFERROR(VLOOKUP('様式１－２'!$E$12&amp;F123,都道府県リスト[[列1]:[二次医療圏名]],3,0),"")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IFERROR(VLOOKUP('様式１－２'!$E$12&amp;F124,都道府県リスト[[列1]:[二次医療圏名]],3,0),"")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IFERROR(VLOOKUP('様式１－２'!$E$12&amp;F125,都道府県リスト[[列1]:[二次医療圏名]],3,0),"")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IFERROR(VLOOKUP('様式１－２'!$E$12&amp;F126,都道府県リスト[[列1]:[二次医療圏名]],3,0),"")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IFERROR(VLOOKUP('様式１－２'!$E$12&amp;F127,都道府県リスト[[列1]:[二次医療圏名]],3,0),"")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IFERROR(VLOOKUP('様式１－２'!$E$12&amp;F128,都道府県リスト[[列1]:[二次医療圏名]],3,0),"")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IFERROR(VLOOKUP('様式１－２'!$E$12&amp;F129,都道府県リスト[[列1]:[二次医療圏名]],3,0),"")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IFERROR(VLOOKUP('様式１－２'!$E$12&amp;F130,都道府県リスト[[列1]:[二次医療圏名]],3,0),"")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IFERROR(VLOOKUP('様式１－２'!$E$12&amp;F131,都道府県リスト[[列1]:[二次医療圏名]],3,0),"")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IFERROR(VLOOKUP('様式１－２'!$E$12&amp;F132,都道府県リスト[[列1]:[二次医療圏名]],3,0),"")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IFERROR(VLOOKUP('様式１－２'!$E$12&amp;F133,都道府県リスト[[列1]:[二次医療圏名]],3,0),"")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IFERROR(VLOOKUP('様式１－２'!$E$12&amp;F134,都道府県リスト[[列1]:[二次医療圏名]],3,0),"")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IFERROR(VLOOKUP('様式１－２'!$E$12&amp;F135,都道府県リスト[[列1]:[二次医療圏名]],3,0),"")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IFERROR(VLOOKUP('様式１－２'!$E$12&amp;F136,都道府県リスト[[列1]:[二次医療圏名]],3,0),"")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IFERROR(VLOOKUP('様式１－２'!$E$12&amp;F137,都道府県リスト[[列1]:[二次医療圏名]],3,0),"")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IFERROR(VLOOKUP('様式１－２'!$E$12&amp;F138,都道府県リスト[[列1]:[二次医療圏名]],3,0),"")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IFERROR(VLOOKUP('様式１－２'!$E$12&amp;F139,都道府県リスト[[列1]:[二次医療圏名]],3,0),"")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IFERROR(VLOOKUP('様式１－２'!$E$12&amp;F140,都道府県リスト[[列1]:[二次医療圏名]],3,0),"")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IFERROR(VLOOKUP('様式１－２'!$E$12&amp;F141,都道府県リスト[[列1]:[二次医療圏名]],3,0),"")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IFERROR(VLOOKUP('様式１－２'!$E$12&amp;F142,都道府県リスト[[列1]:[二次医療圏名]],3,0),"")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IFERROR(VLOOKUP('様式１－２'!$E$12&amp;F143,都道府県リスト[[列1]:[二次医療圏名]],3,0),"")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IFERROR(VLOOKUP('様式１－２'!$E$12&amp;F144,都道府県リスト[[列1]:[二次医療圏名]],3,0),"")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IFERROR(VLOOKUP('様式１－２'!$E$12&amp;F145,都道府県リスト[[列1]:[二次医療圏名]],3,0),"")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IFERROR(VLOOKUP('様式１－２'!$E$12&amp;F146,都道府県リスト[[列1]:[二次医療圏名]],3,0),"")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IFERROR(VLOOKUP('様式１－２'!$E$12&amp;F147,都道府県リスト[[列1]:[二次医療圏名]],3,0),"")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IFERROR(VLOOKUP('様式１－２'!$E$12&amp;F148,都道府県リスト[[列1]:[二次医療圏名]],3,0),"")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IFERROR(VLOOKUP('様式１－２'!$E$12&amp;F149,都道府県リスト[[列1]:[二次医療圏名]],3,0),"")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IFERROR(VLOOKUP('様式１－２'!$E$12&amp;F150,都道府県リスト[[列1]:[二次医療圏名]],3,0),"")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IFERROR(VLOOKUP('様式１－２'!$E$12&amp;F151,都道府県リスト[[列1]:[二次医療圏名]],3,0),"")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IFERROR(VLOOKUP('様式１－２'!$E$12&amp;F152,都道府県リスト[[列1]:[二次医療圏名]],3,0),"")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IFERROR(VLOOKUP('様式１－２'!$E$12&amp;F153,都道府県リスト[[列1]:[二次医療圏名]],3,0),"")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IFERROR(VLOOKUP('様式１－２'!$E$12&amp;F154,都道府県リスト[[列1]:[二次医療圏名]],3,0),"")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IFERROR(VLOOKUP('様式１－２'!$E$12&amp;F155,都道府県リスト[[列1]:[二次医療圏名]],3,0),"")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IFERROR(VLOOKUP('様式１－２'!$E$12&amp;F156,都道府県リスト[[列1]:[二次医療圏名]],3,0),"")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IFERROR(VLOOKUP('様式１－２'!$E$12&amp;F157,都道府県リスト[[列1]:[二次医療圏名]],3,0),"")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IFERROR(VLOOKUP('様式１－２'!$E$12&amp;F158,都道府県リスト[[列1]:[二次医療圏名]],3,0),"")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IFERROR(VLOOKUP('様式１－２'!$E$12&amp;F159,都道府県リスト[[列1]:[二次医療圏名]],3,0),"")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IFERROR(VLOOKUP('様式１－２'!$E$12&amp;F160,都道府県リスト[[列1]:[二次医療圏名]],3,0),"")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IFERROR(VLOOKUP('様式１－２'!$E$12&amp;F161,都道府県リスト[[列1]:[二次医療圏名]],3,0),"")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IFERROR(VLOOKUP('様式１－２'!$E$12&amp;F162,都道府県リスト[[列1]:[二次医療圏名]],3,0),"")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IFERROR(VLOOKUP('様式１－２'!$E$12&amp;F163,都道府県リスト[[列1]:[二次医療圏名]],3,0),"")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IFERROR(VLOOKUP('様式１－２'!$E$12&amp;F164,都道府県リスト[[列1]:[二次医療圏名]],3,0),"")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IFERROR(VLOOKUP('様式１－２'!$E$12&amp;F165,都道府県リスト[[列1]:[二次医療圏名]],3,0),"")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IFERROR(VLOOKUP('様式１－２'!$E$12&amp;F166,都道府県リスト[[列1]:[二次医療圏名]],3,0),"")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IFERROR(VLOOKUP('様式１－２'!$E$12&amp;F167,都道府県リスト[[列1]:[二次医療圏名]],3,0),"")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IFERROR(VLOOKUP('様式１－２'!$E$12&amp;F168,都道府県リスト[[列1]:[二次医療圏名]],3,0),"")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IFERROR(VLOOKUP('様式１－２'!$E$12&amp;F169,都道府県リスト[[列1]:[二次医療圏名]],3,0),"")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IFERROR(VLOOKUP('様式１－２'!$E$12&amp;F170,都道府県リスト[[列1]:[二次医療圏名]],3,0),"")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IFERROR(VLOOKUP('様式１－２'!$E$12&amp;F171,都道府県リスト[[列1]:[二次医療圏名]],3,0),"")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IFERROR(VLOOKUP('様式１－２'!$E$12&amp;F172,都道府県リスト[[列1]:[二次医療圏名]],3,0),"")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IFERROR(VLOOKUP('様式１－２'!$E$12&amp;F173,都道府県リスト[[列1]:[二次医療圏名]],3,0),"")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IFERROR(VLOOKUP('様式１－２'!$E$12&amp;F174,都道府県リスト[[列1]:[二次医療圏名]],3,0),"")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IFERROR(VLOOKUP('様式１－２'!$E$12&amp;F175,都道府県リスト[[列1]:[二次医療圏名]],3,0),"")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IFERROR(VLOOKUP('様式１－２'!$E$12&amp;F176,都道府県リスト[[列1]:[二次医療圏名]],3,0),"")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IFERROR(VLOOKUP('様式１－２'!$E$12&amp;F177,都道府県リスト[[列1]:[二次医療圏名]],3,0),"")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IFERROR(VLOOKUP('様式１－２'!$E$12&amp;F178,都道府県リスト[[列1]:[二次医療圏名]],3,0),"")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IFERROR(VLOOKUP('様式１－２'!$E$12&amp;F179,都道府県リスト[[列1]:[二次医療圏名]],3,0),"")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IFERROR(VLOOKUP('様式１－２'!$E$12&amp;F180,都道府県リスト[[列1]:[二次医療圏名]],3,0),"")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IFERROR(VLOOKUP('様式１－２'!$E$12&amp;F181,都道府県リスト[[列1]:[二次医療圏名]],3,0),"")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IFERROR(VLOOKUP('様式１－２'!$E$12&amp;F182,都道府県リスト[[列1]:[二次医療圏名]],3,0),"")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IFERROR(VLOOKUP('様式１－２'!$E$12&amp;F183,都道府県リスト[[列1]:[二次医療圏名]],3,0),"")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IFERROR(VLOOKUP('様式１－２'!$E$12&amp;F184,都道府県リスト[[列1]:[二次医療圏名]],3,0),"")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IFERROR(VLOOKUP('様式１－２'!$E$12&amp;F185,都道府県リスト[[列1]:[二次医療圏名]],3,0),"")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IFERROR(VLOOKUP('様式１－２'!$E$12&amp;F186,都道府県リスト[[列1]:[二次医療圏名]],3,0),"")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IFERROR(VLOOKUP('様式１－２'!$E$12&amp;F187,都道府県リスト[[列1]:[二次医療圏名]],3,0),"")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IFERROR(VLOOKUP('様式１－２'!$E$12&amp;F188,都道府県リスト[[列1]:[二次医療圏名]],3,0),"")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IFERROR(VLOOKUP('様式１－２'!$E$12&amp;F189,都道府県リスト[[列1]:[二次医療圏名]],3,0),"")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2023-07-20T00:54:18Z</cp:lastPrinted>
  <dcterms:created xsi:type="dcterms:W3CDTF">2023-02-03T00:54:25Z</dcterms:created>
  <dcterms:modified xsi:type="dcterms:W3CDTF">2023-10-31T01:10:47Z</dcterms:modified>
</cp:coreProperties>
</file>