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F770E2B-D36F-4008-A934-AD631B3E432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<sst xmlns="http://schemas.openxmlformats.org/spreadsheetml/2006/main" count="3572" uniqueCount="1052">
  <si>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</si>
  <si>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</si>
  <si>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</si>
  <si>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</si>
  <si>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</si>
  <si>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</si>
  <si>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</si>
  <si>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</si>
  <si>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</si>
  <si>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</si>
  <si>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</si>
  <si>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</si>
  <si>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</si>
  <si>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</si>
  <si>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</si>
  <si>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</si>
  <si>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</si>
  <si>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</si>
  <si>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</si>
  <si>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</si>
  <si>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</si>
  <si>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</si>
  <si>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</si>
  <si>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</si>
  <si>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</si>
  <si>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</si>
  <si>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</si>
  <si>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</si>
  <si>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</si>
  <si>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</si>
  <si>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</si>
  <si>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</si>
  <si>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</si>
  <si>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</si>
  <si>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</si>
  <si>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</si>
  <si>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</si>
  <si>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</si>
  <si>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</si>
  <si>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</si>
  <si>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</si>
  <si>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</si>
  <si>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</si>
  <si>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</si>
  <si>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</si>
  <si>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</si>
  <si>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</si>
  <si>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</si>
  <si>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</si>
  <si>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</si>
  <si>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</si>
  <si>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</si>
  <si>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</si>
  <si>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</si>
  <si>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</si>
  <si>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</si>
  <si>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</si>
  <si>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</si>
  <si>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</si>
  <si>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</si>
  <si>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</si>
  <si>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</si>
  <si>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</si>
  <si>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</si>
  <si>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</si>
  <si>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</si>
  <si>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</si>
  <si>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</si>
  <si>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</si>
  <si>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</si>
  <si>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</si>
  <si>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</si>
  <si>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</si>
  <si>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</si>
  <si>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</si>
  <si>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</si>
  <si>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</si>
  <si>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</si>
  <si>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</si>
  <si>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</si>
  <si>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</si>
  <si>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</si>
  <si>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</si>
  <si>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</si>
  <si>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</si>
  <si>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</si>
  <si>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</si>
  <si>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</si>
  <si>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</si>
  <si>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</si>
  <si>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</si>
  <si>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</si>
  <si>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</si>
  <si>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</si>
  <si>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</si>
  <si>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</si>
  <si>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</si>
  <si>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</si>
  <si>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</si>
  <si>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</si>
  <si>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</si>
  <si>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</si>
  <si>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</si>
  <si>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</si>
  <si>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</si>
  <si>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</si>
  <si>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</si>
  <si>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</si>
  <si>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</si>
  <si>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</si>
  <si>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</si>
  <si>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</si>
  <si>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</si>
  <si>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</si>
  <si>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</si>
  <si>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</si>
  <si>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</si>
  <si>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</si>
  <si>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</si>
  <si>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</si>
  <si>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</si>
  <si>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</si>
  <si>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</si>
  <si>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</si>
  <si>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</si>
  <si>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</si>
  <si>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</si>
  <si>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</si>
  <si>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</si>
  <si>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</si>
  <si>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</si>
  <si>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</si>
  <si>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</si>
  <si>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</si>
  <si>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</si>
  <si>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</si>
  <si>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</si>
  <si>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</si>
  <si>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</si>
  <si>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</si>
  <si>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</si>
  <si>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</si>
  <si>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</si>
  <si>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</si>
  <si>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</si>
  <si>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</si>
  <si>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</si>
  <si>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</si>
  <si>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</si>
  <si>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</si>
  <si>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</si>
  <si>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</si>
  <si>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</si>
  <si>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</si>
  <si>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</si>
  <si>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</si>
  <si>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</si>
  <si>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</si>
  <si>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</si>
  <si>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</si>
  <si>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</si>
  <si>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</si>
  <si>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</si>
  <si>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</si>
  <si>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</si>
  <si>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</si>
  <si>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</si>
  <si>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</si>
  <si>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</si>
  <si>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</si>
  <si>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</si>
  <si>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</si>
  <si>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</si>
  <si>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</si>
  <si>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</si>
  <si>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</si>
  <si>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</si>
  <si>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</si>
  <si>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</si>
  <si>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</si>
  <si>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</si>
  <si>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</si>
  <si>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</si>
  <si>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</si>
  <si>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</si>
  <si>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</si>
  <si>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</si>
  <si>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</si>
  <si>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</si>
  <si>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</si>
  <si>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</si>
  <si>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</si>
  <si>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</si>
  <si>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</si>
  <si>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</si>
  <si>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</si>
  <si>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</si>
  <si>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</si>
  <si>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</si>
  <si>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</si>
  <si>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</si>
  <si>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</si>
  <si>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</si>
  <si>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</si>
  <si>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</si>
  <si>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</si>
  <si>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</si>
  <si>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</si>
  <si>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</si>
  <si>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</si>
  <si>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</si>
  <si>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</si>
  <si>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</si>
  <si>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</si>
  <si>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</si>
  <si>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</si>
  <si>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</si>
  <si>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</si>
  <si>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</si>
  <si>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</si>
  <si>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</si>
  <si>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</si>
  <si>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</si>
  <si>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</si>
  <si>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</si>
  <si>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</si>
  <si>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</si>
  <si>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</si>
  <si>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</si>
  <si>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</si>
  <si>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</si>
  <si>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</si>
  <si>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</si>
  <si>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</si>
  <si>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</si>
  <si>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</si>
  <si>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</si>
  <si>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</si>
  <si>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</si>
  <si>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</si>
  <si>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</si>
  <si>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</si>
  <si>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</si>
  <si>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</si>
  <si>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</si>
  <si>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</si>
  <si>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</si>
  <si>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</si>
  <si>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</si>
  <si>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</si>
  <si>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</si>
  <si>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</si>
  <si>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</si>
  <si>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</si>
  <si>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</si>
  <si>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</si>
  <si>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</si>
  <si>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</si>
  <si>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</si>
  <si>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</si>
  <si>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</si>
  <si>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</si>
  <si>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</si>
  <si>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</si>
  <si>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</si>
  <si>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</si>
  <si>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</si>
  <si>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</si>
  <si>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</si>
  <si>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</si>
  <si>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</si>
  <si>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</si>
  <si>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</si>
  <si>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</si>
  <si>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</si>
  <si>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</si>
  <si>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</si>
  <si>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</si>
  <si>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</si>
  <si>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</si>
  <si>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</si>
  <si>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</si>
  <si>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</si>
  <si>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</si>
  <si>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</si>
  <si>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</si>
  <si>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</si>
  <si>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</si>
  <si>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</si>
  <si>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</si>
  <si>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</si>
  <si>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</si>
  <si>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</si>
  <si>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</si>
  <si>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</si>
  <si>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</si>
  <si>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</si>
  <si>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</si>
  <si>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</si>
  <si>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</si>
  <si>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</si>
  <si>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</si>
  <si>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</si>
  <si>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</si>
  <si>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</si>
  <si>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</si>
  <si>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</si>
  <si>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</si>
  <si>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</si>
  <si>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</si>
  <si>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</si>
  <si>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</si>
  <si>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</si>
  <si>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</si>
  <si>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</si>
  <si>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</si>
  <si>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</si>
  <si>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</si>
  <si>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</si>
  <si>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</si>
  <si>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</si>
  <si>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</si>
  <si>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</si>
  <si>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</si>
  <si>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</si>
  <si>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</si>
  <si>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</si>
  <si>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</si>
  <si>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</si>
  <si>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</si>
  <si>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</si>
  <si>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</si>
  <si>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</si>
  <si>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</si>
  <si>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</si>
  <si>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</si>
  <si>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</si>
  <si>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</si>
  <si>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</si>
  <si>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</si>
  <si>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</si>
  <si>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</si>
  <si>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</si>
  <si>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</si>
  <si>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</si>
  <si>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</si>
  <si>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</si>
  <si>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</si>
  <si>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</si>
  <si>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</si>
  <si>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</si>
  <si>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</si>
  <si>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</si>
  <si>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</si>
  <si>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</si>
  <si>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</si>
  <si>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</si>
  <si>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</si>
  <si>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</si>
  <si>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</si>
  <si>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</si>
  <si>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</si>
  <si>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</si>
  <si>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</si>
  <si>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</si>
  <si>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</si>
  <si>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</si>
  <si>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</si>
  <si>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</si>
  <si>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</si>
  <si>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</si>
  <si>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</si>
  <si>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</si>
  <si>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</si>
  <si>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</si>
  <si>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</si>
  <si>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</si>
  <si>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</si>
  <si>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</si>
  <si>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</si>
  <si>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</si>
  <si>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</si>
  <si>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</si>
  <si>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</si>
  <si>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</si>
  <si>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</si>
  <si>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</si>
  <si>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</si>
  <si>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</si>
  <si>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</si>
  <si>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</si>
  <si>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</si>
  <si>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</si>
  <si>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</si>
  <si>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</si>
  <si>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</si>
  <si>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</si>
  <si>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</si>
  <si>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</si>
  <si>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</si>
  <si>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</si>
  <si>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</si>
  <si>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</si>
  <si>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</si>
  <si>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</si>
  <si>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</si>
  <si>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</si>
  <si>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</si>
  <si>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</si>
  <si>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</si>
  <si>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</si>
  <si>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</si>
  <si>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</si>
  <si>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</si>
  <si>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</si>
  <si>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</si>
  <si>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</si>
  <si>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</si>
  <si>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</si>
  <si>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</si>
  <si>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</si>
  <si>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</si>
  <si>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</si>
  <si>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</si>
  <si>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</si>
  <si>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</si>
  <si>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</si>
  <si>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</si>
  <si>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</si>
  <si>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</si>
  <si>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</si>
  <si>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</si>
  <si>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</si>
  <si>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</si>
  <si>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</si>
  <si>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</si>
  <si>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</si>
  <si>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</si>
  <si>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</si>
  <si>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</si>
  <si>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</si>
  <si>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</si>
  <si>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</si>
  <si>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</si>
  <si>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</si>
  <si>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</si>
  <si>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</si>
  <si>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</si>
  <si>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</si>
  <si>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</si>
  <si>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</si>
  <si>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</si>
  <si>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</si>
  <si>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</si>
  <si>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</si>
  <si>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</si>
  <si>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</si>
  <si>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</si>
  <si>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</si>
  <si>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</si>
  <si>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</si>
  <si>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</si>
  <si>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</si>
  <si>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</si>
  <si>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</si>
  <si>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</si>
  <si>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</si>
  <si>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</si>
  <si>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</si>
  <si>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</si>
  <si>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</si>
  <si>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</si>
  <si>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</si>
  <si>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</si>
  <si>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</si>
  <si>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</si>
  <si>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</si>
  <si>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</si>
  <si>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</si>
  <si>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</si>
  <si>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</si>
  <si>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</si>
  <si>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</si>
  <si>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</si>
  <si>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</si>
  <si>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</si>
  <si>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</si>
  <si>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</si>
  <si>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</si>
  <si>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</si>
  <si>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</si>
  <si>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</si>
  <si>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</si>
  <si>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</si>
  <si>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</si>
  <si>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</si>
  <si>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</si>
  <si>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</si>
  <si>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</si>
  <si>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</si>
  <si>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</si>
  <si>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</si>
  <si>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</si>
  <si>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</si>
  <si>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</si>
  <si>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</si>
  <si>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</si>
  <si>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</si>
  <si>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</si>
  <si>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</si>
  <si>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</si>
  <si>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</si>
  <si>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</si>
  <si>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</si>
  <si>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</si>
  <si>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</si>
  <si>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</si>
  <si>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</si>
  <si>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</si>
  <si>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</si>
  <si>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</si>
  <si>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</si>
  <si>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</si>
  <si>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</si>
  <si>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</si>
  <si>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</si>
  <si>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</si>
  <si>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</si>
  <si>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</si>
  <si>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</si>
  <si>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</si>
  <si>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</si>
  <si>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</si>
  <si>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</si>
  <si>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</si>
  <si>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</si>
  <si>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</si>
  <si>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</si>
  <si>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</si>
  <si>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</si>
  <si>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</si>
  <si>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</si>
  <si>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</si>
  <si>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</si>
  <si>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</si>
  <si>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</si>
  <si>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</si>
  <si>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</si>
  <si>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</si>
  <si>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</si>
  <si>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</si>
  <si>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</si>
  <si>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</si>
  <si>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</si>
  <si>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</si>
  <si>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</si>
  <si>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</si>
  <si>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</si>
  <si>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</si>
  <si>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</si>
  <si>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</si>
  <si>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</si>
  <si>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</si>
  <si>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</si>
  <si>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</si>
  <si>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</si>
  <si>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</si>
  <si>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</si>
  <si>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</si>
  <si>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</si>
  <si>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</si>
  <si>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</si>
  <si>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</si>
  <si>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</si>
  <si>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</si>
  <si>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</si>
  <si>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</si>
  <si>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</si>
  <si>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</si>
  <si>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</si>
  <si>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</si>
  <si>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</si>
  <si>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</si>
  <si>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</si>
  <si>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</si>
  <si>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</si>
  <si>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</si>
  <si>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</si>
  <si>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</si>
  <si>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</si>
  <si>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</si>
  <si>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</si>
  <si>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</si>
  <si>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</si>
  <si>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</si>
  <si>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</si>
  <si>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</si>
  <si>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</si>
  <si>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</si>
  <si>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</si>
  <si>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</si>
  <si>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</si>
  <si>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</si>
  <si>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</si>
  <si>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</si>
  <si>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</si>
  <si>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</si>
  <si>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</si>
  <si>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</si>
  <si>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</si>
  <si>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</si>
  <si>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</si>
  <si>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</si>
  <si>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</si>
  <si>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</si>
  <si>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</si>
  <si>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</si>
  <si>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</si>
  <si>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</si>
  <si>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</si>
  <si>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</si>
  <si>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</si>
  <si>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</si>
  <si>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</si>
  <si>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</si>
  <si>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</si>
  <si>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</si>
  <si>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</si>
  <si>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</si>
  <si>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</si>
  <si>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</si>
  <si>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</si>
  <si>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</si>
  <si>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</si>
  <si>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</si>
  <si>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</si>
  <si>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</si>
  <si>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</si>
  <si>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</si>
  <si>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</si>
  <si>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</si>
  <si>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</si>
  <si>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</si>
  <si>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</si>
  <si>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</si>
  <si>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</si>
  <si>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</si>
  <si>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</si>
  <si>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</si>
  <si>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</si>
  <si>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</si>
  <si>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</si>
  <si>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</si>
  <si>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</si>
  <si>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</si>
  <si>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</si>
  <si>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</si>
  <si>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</si>
  <si>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</si>
  <si>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</si>
  <si>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</si>
  <si>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</si>
  <si>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</si>
  <si>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</si>
  <si>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</si>
  <si>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</si>
  <si>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</si>
  <si>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</si>
  <si>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</si>
  <si>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</si>
  <si>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</si>
  <si>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</si>
  <si>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</si>
  <si>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</si>
  <si>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</si>
  <si>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</si>
  <si>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</si>
  <si>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</si>
  <si>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</si>
  <si>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</si>
  <si>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</si>
  <si>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</si>
  <si>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</si>
  <si>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</si>
  <si>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</si>
  <si>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</si>
  <si>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</si>
  <si>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</si>
  <si>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</si>
  <si>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</si>
  <si>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</si>
  <si>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</si>
  <si>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</si>
  <si>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</si>
  <si>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</si>
  <si>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</si>
  <si>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</si>
  <si>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</si>
  <si>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</si>
  <si>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</si>
  <si>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</si>
  <si>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</si>
  <si>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</si>
  <si>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</si>
  <si>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</si>
  <si>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</si>
  <si>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</si>
  <si>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</si>
  <si>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</si>
  <si>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</si>
  <si>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</si>
  <si>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</si>
  <si>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</si>
  <si>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</si>
  <si>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</si>
  <si>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</si>
  <si>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</si>
  <si>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</si>
  <si>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</si>
  <si>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</si>
  <si>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</si>
  <si>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</si>
  <si>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</si>
  <si>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</si>
  <si>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</si>
  <si>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</si>
  <si>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</si>
  <si>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</si>
  <si>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</si>
  <si>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</si>
  <si>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</si>
  <si>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</si>
  <si>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</si>
  <si>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</si>
  <si>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</si>
  <si>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</si>
  <si>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</si>
  <si>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</si>
  <si>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</si>
  <si>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</si>
  <si>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</si>
  <si>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</si>
  <si>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</si>
  <si>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</si>
  <si>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</si>
  <si>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</si>
  <si>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</si>
  <si>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</si>
  <si>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</si>
  <si>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</si>
  <si>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</si>
  <si>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</si>
  <si>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</si>
  <si>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</si>
  <si>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</si>
  <si>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</si>
  <si>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</si>
  <si>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</si>
  <si>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</si>
  <si>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</si>
  <si>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</si>
  <si>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</si>
  <si>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</si>
  <si>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</si>
  <si>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</si>
  <si>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</si>
  <si>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</si>
  <si>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</si>
  <si>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</si>
  <si>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</si>
  <si>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</si>
  <si>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</si>
  <si>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</si>
  <si>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</si>
  <si>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</si>
  <si>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</si>
  <si>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</si>
  <si>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</si>
  <si>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</si>
  <si>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</si>
  <si>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</si>
  <si>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</si>
  <si>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</si>
  <si>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</si>
  <si>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</si>
  <si>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</si>
  <si>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</si>
  <si>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</si>
  <si>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</si>
  <si>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</si>
  <si>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</si>
  <si>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</si>
  <si>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</si>
  <si>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</si>
  <si>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</si>
  <si>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</si>
  <si>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</si>
  <si>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</si>
  <si>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</si>
  <si>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</si>
  <si>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</si>
  <si>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</si>
  <si>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</si>
  <si>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</si>
  <si>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</si>
  <si>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</si>
  <si>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</si>
  <si>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</si>
  <si>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</si>
  <si>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</si>
  <si>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</si>
  <si>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</si>
  <si>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</si>
  <si>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</si>
  <si>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</si>
  <si>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</si>
  <si>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</si>
  <si>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</si>
  <si>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</si>
  <si>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</si>
  <si>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</si>
  <si>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</si>
  <si>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</si>
  <si>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</si>
  <si>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</si>
  <si>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</si>
  <si>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</si>
  <si>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</si>
  <si>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</si>
  <si>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</si>
  <si>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</si>
  <si>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</si>
  <si>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</si>
  <si>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</si>
  <si>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</si>
  <si>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</si>
  <si>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</si>
  <si>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</si>
  <si>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</si>
  <si>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</si>
  <si>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</si>
  <si>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</si>
  <si>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</si>
  <si>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</si>
  <si>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</si>
  <si>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</si>
  <si>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</si>
  <si>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</si>
  <si>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</si>
  <si>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</si>
  <si>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</si>
  <si>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</si>
  <si>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</si>
  <si>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</si>
  <si>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</si>
  <si>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</si>
  <si>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</si>
  <si>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</si>
  <si>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</si>
  <si>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</si>
  <si>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</si>
  <si>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</si>
  <si>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</si>
  <si>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</si>
  <si>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</si>
  <si>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</si>
  <si>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</si>
  <si>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</si>
  <si>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</si>
  <si>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</si>
  <si>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</si>
  <si>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</si>
  <si>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</si>
  <si>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</si>
  <si>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</si>
  <si>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</si>
  <si>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</si>
  <si>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</si>
  <si>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</si>
  <si>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</si>
  <si>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</si>
  <si>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</si>
  <si>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</si>
  <si>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</si>
  <si>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</si>
  <si>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</si>
  <si>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</si>
  <si>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</si>
  <si>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</si>
  <si>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</si>
  <si>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</si>
  <si>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</si>
  <si>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</si>
  <si>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</si>
  <si>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</si>
  <si>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</si>
  <si>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</si>
  <si>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</si>
  <si>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</si>
  <si>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</si>
  <si>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</si>
  <si>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</si>
  <si>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</si>
  <si>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</si>
  <si>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</si>
  <si>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</si>
  <si>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</si>
  <si>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</si>
  <si>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</si>
  <si>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</si>
  <si>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</si>
  <si>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</si>
  <si>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</si>
  <si>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</si>
  <si>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</si>
  <si>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</si>
  <si>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</si>
  <si>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</si>
  <si>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</si>
  <si>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</si>
  <si>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</si>
  <si>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</si>
  <si>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</si>
  <si>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</si>
  <si>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</si>
  <si>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</si>
  <si>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</si>
  <si>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</si>
  <si>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</si>
  <si>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</si>
  <si>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</si>
  <si>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</si>
  <si>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</si>
  <si>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</si>
  <si>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</si>
  <si>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</si>
  <si>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</si>
  <si>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</si>
  <si>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</si>
  <si>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</si>
  <si>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</si>
  <si>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</si>
  <si>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</si>
  <si>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</si>
  <si>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</si>
  <si>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</si>
  <si>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</si>
  <si>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</si>
  <si>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</si>
  <si>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</si>
  <si>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</si>
  <si>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</si>
  <si>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</si>
  <si>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</si>
  <si>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</si>
  <si>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</si>
  <si>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</si>
  <si>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</si>
  <si>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</si>
  <si>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</si>
  <si>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</si>
  <si>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</si>
  <si>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</si>
  <si>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</si>
  <si>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</si>
  <si>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</si>
  <si>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</si>
  <si>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</si>
  <si>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</si>
  <si>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</si>
  <si>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</si>
  <si>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</si>
  <si>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</si>
  <si>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</si>
  <si>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</si>
  <si>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</si>
  <si>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</si>
  <si>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</si>
  <si>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</si>
  <si>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</si>
  <si>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</si>
  <si>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</si>
  <si>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</si>
  <si>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</si>
  <si>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</si>
  <si>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</si>
  <si>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</si>
  <si>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</si>
  <si>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</si>
  <si>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</si>
  <si>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</si>
  <si>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</si>
  <si>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</si>
  <si>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</si>
  <si>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</si>
  <si>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</si>
  <si>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</si>
  <si>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</si>
  <si>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</si>
  <si>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</si>
  <si>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</si>
  <si>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</si>
  <si>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</si>
  <si>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</si>
  <si>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</si>
  <si>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</si>
  <si>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</si>
  <si>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</si>
  <si>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</si>
  <si>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</si>
  <si>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</si>
  <si>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</si>
  <si>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</si>
  <si>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</si>
  <si>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</si>
  <si>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</si>
  <si>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</si>
  <si>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</si>
  <si>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</si>
  <si>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</si>
  <si>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</si>
  <si>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</si>
  <si>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</si>
  <si>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</si>
  <si>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</si>
  <si>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</si>
  <si>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</si>
  <si>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</si>
  <si>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</si>
  <si>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</si>
  <si>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</si>
  <si>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</si>
  <si>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</si>
  <si>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</si>
  <si>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</si>
  <si>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</si>
  <si>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</si>
  <si>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独立行政法人国立病院機構医王病院</t>
    <phoneticPr fontId="3"/>
  </si>
  <si>
    <t>〒920-0192 金沢市岩出町ニ７３－１</t>
    <phoneticPr fontId="3"/>
  </si>
  <si>
    <t>〇</t>
  </si>
  <si>
    <t>神経内科</t>
  </si>
  <si>
    <t>障害者施設等７対１入院基本料</t>
  </si>
  <si>
    <t>ＤＰＣ病院ではない</t>
  </si>
  <si>
    <t>有</t>
  </si>
  <si>
    <t>-</t>
    <phoneticPr fontId="3"/>
  </si>
  <si>
    <t>第1病棟</t>
  </si>
  <si>
    <t>慢性期機能</t>
  </si>
  <si>
    <t>第3病棟</t>
  </si>
  <si>
    <t>第5病棟</t>
  </si>
  <si>
    <t>第6病棟</t>
  </si>
  <si>
    <t>第7病棟</t>
  </si>
  <si>
    <t>第8病棟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</si>
</sst>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1047</v>
      </c>
      <c r="N9" s="282" t="s">
        <v>1048</v>
      </c>
      <c r="O9" s="282" t="s">
        <v>1049</v>
      </c>
      <c r="P9" s="282" t="s">
        <v>1050</v>
      </c>
      <c r="Q9" s="282" t="s">
        <v>1051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1047</v>
      </c>
      <c r="N22" s="282" t="s">
        <v>1048</v>
      </c>
      <c r="O22" s="282" t="s">
        <v>1049</v>
      </c>
      <c r="P22" s="282" t="s">
        <v>1050</v>
      </c>
      <c r="Q22" s="282" t="s">
        <v>1051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1047</v>
      </c>
      <c r="N35" s="282" t="s">
        <v>1048</v>
      </c>
      <c r="O35" s="282" t="s">
        <v>1049</v>
      </c>
      <c r="P35" s="282" t="s">
        <v>1050</v>
      </c>
      <c r="Q35" s="282" t="s">
        <v>1051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1047</v>
      </c>
      <c r="N44" s="282" t="s">
        <v>1048</v>
      </c>
      <c r="O44" s="282" t="s">
        <v>1049</v>
      </c>
      <c r="P44" s="282" t="s">
        <v>1050</v>
      </c>
      <c r="Q44" s="282" t="s">
        <v>1051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1047</v>
      </c>
      <c r="N89" s="262" t="s">
        <v>1048</v>
      </c>
      <c r="O89" s="262" t="s">
        <v>1049</v>
      </c>
      <c r="P89" s="262" t="s">
        <v>1050</v>
      </c>
      <c r="Q89" s="262" t="s">
        <v>1051</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1049</v>
      </c>
      <c r="P97" s="66" t="s">
        <v>1050</v>
      </c>
      <c r="Q97" s="66" t="s">
        <v>1051</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310</v>
      </c>
      <c r="K99" s="237" t="str">
        <f>IF(OR(COUNTIF(L99:Q99,"未確認")&gt;0,COUNTIF(L99:Q99,"~*")&gt;0),"※","")</f>
        <v/>
      </c>
      <c r="L99" s="258">
        <v>60</v>
      </c>
      <c r="M99" s="258">
        <v>50</v>
      </c>
      <c r="N99" s="258">
        <v>50</v>
      </c>
      <c r="O99" s="258">
        <v>50</v>
      </c>
      <c r="P99" s="258">
        <v>50</v>
      </c>
      <c r="Q99" s="258">
        <v>50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310</v>
      </c>
      <c r="K101" s="237" t="str">
        <f>IF(OR(COUNTIF(L101:Q101,"未確認")&gt;0,COUNTIF(L101:Q101,"~*")&gt;0),"※","")</f>
        <v/>
      </c>
      <c r="L101" s="258">
        <v>60</v>
      </c>
      <c r="M101" s="258">
        <v>50</v>
      </c>
      <c r="N101" s="258">
        <v>50</v>
      </c>
      <c r="O101" s="258">
        <v>50</v>
      </c>
      <c r="P101" s="258">
        <v>50</v>
      </c>
      <c r="Q101" s="258">
        <v>50</v>
      </c>
    </row>
    <row r="102" spans="1:22" s="83" customFormat="1" ht="34.5" customHeight="1">
      <c r="A102" s="244" t="s">
        <v>610</v>
      </c>
      <c r="B102" s="84"/>
      <c r="C102" s="377"/>
      <c r="D102" s="379"/>
      <c r="E102" s="317" t="s">
        <v>612</v>
      </c>
      <c r="F102" s="318"/>
      <c r="G102" s="318"/>
      <c r="H102" s="319"/>
      <c r="I102" s="420"/>
      <c r="J102" s="256">
        <f t="shared" si="0"/>
        <v>310</v>
      </c>
      <c r="K102" s="237" t="str">
        <f t="shared" ref="K102:K111" si="1">IF(OR(COUNTIF(L101:Q101,"未確認")&gt;0,COUNTIF(L101:Q101,"~*")&gt;0),"※","")</f>
        <v/>
      </c>
      <c r="L102" s="258">
        <v>60</v>
      </c>
      <c r="M102" s="258">
        <v>50</v>
      </c>
      <c r="N102" s="258">
        <v>50</v>
      </c>
      <c r="O102" s="258">
        <v>50</v>
      </c>
      <c r="P102" s="258">
        <v>50</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1049</v>
      </c>
      <c r="P118" s="66" t="s">
        <v>1050</v>
      </c>
      <c r="Q118" s="66" t="s">
        <v>1051</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534</v>
      </c>
      <c r="O120" s="98" t="s">
        <v>1040</v>
      </c>
      <c r="P120" s="98" t="s">
        <v>534</v>
      </c>
      <c r="Q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1049</v>
      </c>
      <c r="P129" s="66" t="s">
        <v>1050</v>
      </c>
      <c r="Q129" s="66" t="s">
        <v>1051</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1041</v>
      </c>
      <c r="N131" s="98" t="s">
        <v>1041</v>
      </c>
      <c r="O131" s="98" t="s">
        <v>1041</v>
      </c>
      <c r="P131" s="98" t="s">
        <v>1041</v>
      </c>
      <c r="Q131" s="98" t="s">
        <v>1041</v>
      </c>
    </row>
    <row r="132" spans="1:22" s="83" customFormat="1" ht="34.5" customHeight="1">
      <c r="A132" s="244" t="s">
        <v>621</v>
      </c>
      <c r="B132" s="84"/>
      <c r="C132" s="295"/>
      <c r="D132" s="297"/>
      <c r="E132" s="320" t="s">
        <v>58</v>
      </c>
      <c r="F132" s="321"/>
      <c r="G132" s="321"/>
      <c r="H132" s="322"/>
      <c r="I132" s="389"/>
      <c r="J132" s="101"/>
      <c r="K132" s="102"/>
      <c r="L132" s="82">
        <v>60</v>
      </c>
      <c r="M132" s="82">
        <v>50</v>
      </c>
      <c r="N132" s="82">
        <v>50</v>
      </c>
      <c r="O132" s="82">
        <v>50</v>
      </c>
      <c r="P132" s="82">
        <v>50</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1049</v>
      </c>
      <c r="P143" s="66" t="s">
        <v>1050</v>
      </c>
      <c r="Q143" s="66" t="s">
        <v>1051</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287</v>
      </c>
      <c r="K166" s="264" t="str">
        <f t="shared" si="3"/>
        <v/>
      </c>
      <c r="L166" s="117">
        <v>55</v>
      </c>
      <c r="M166" s="117">
        <v>53</v>
      </c>
      <c r="N166" s="117">
        <v>48</v>
      </c>
      <c r="O166" s="117">
        <v>47</v>
      </c>
      <c r="P166" s="117">
        <v>39</v>
      </c>
      <c r="Q166" s="117">
        <v>45</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t="s">
        <v>541</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1049</v>
      </c>
      <c r="P226" s="66" t="s">
        <v>1050</v>
      </c>
      <c r="Q226" s="66" t="s">
        <v>1051</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1049</v>
      </c>
      <c r="P234" s="66" t="s">
        <v>1050</v>
      </c>
      <c r="Q234" s="66" t="s">
        <v>1051</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1049</v>
      </c>
      <c r="P244" s="66" t="s">
        <v>1050</v>
      </c>
      <c r="Q244" s="66" t="s">
        <v>1051</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1049</v>
      </c>
      <c r="P253" s="66" t="s">
        <v>1050</v>
      </c>
      <c r="Q253" s="66" t="s">
        <v>1051</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1049</v>
      </c>
      <c r="P263" s="66" t="s">
        <v>1050</v>
      </c>
      <c r="Q263" s="66" t="s">
        <v>1051</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178</v>
      </c>
      <c r="K269" s="81" t="str">
        <f t="shared" si="8"/>
        <v/>
      </c>
      <c r="L269" s="147">
        <v>31</v>
      </c>
      <c r="M269" s="147">
        <v>32</v>
      </c>
      <c r="N269" s="147">
        <v>29</v>
      </c>
      <c r="O269" s="147">
        <v>30</v>
      </c>
      <c r="P269" s="147">
        <v>28</v>
      </c>
      <c r="Q269" s="147">
        <v>28</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0.6</v>
      </c>
      <c r="M270" s="148">
        <v>0</v>
      </c>
      <c r="N270" s="148">
        <v>0</v>
      </c>
      <c r="O270" s="148">
        <v>0</v>
      </c>
      <c r="P270" s="148">
        <v>0.8</v>
      </c>
      <c r="Q270" s="148">
        <v>0.5</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1</v>
      </c>
      <c r="O271" s="147">
        <v>0</v>
      </c>
      <c r="P271" s="147">
        <v>1</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21</v>
      </c>
      <c r="K273" s="81" t="str">
        <f t="shared" si="8"/>
        <v/>
      </c>
      <c r="L273" s="147">
        <v>0</v>
      </c>
      <c r="M273" s="147">
        <v>0</v>
      </c>
      <c r="N273" s="147">
        <v>5</v>
      </c>
      <c r="O273" s="147">
        <v>5</v>
      </c>
      <c r="P273" s="147">
        <v>5</v>
      </c>
      <c r="Q273" s="147">
        <v>6</v>
      </c>
    </row>
    <row r="274" spans="1:1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1049</v>
      </c>
      <c r="P322" s="66" t="s">
        <v>1050</v>
      </c>
      <c r="Q322" s="66" t="s">
        <v>1051</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1049</v>
      </c>
      <c r="P342" s="66" t="s">
        <v>1050</v>
      </c>
      <c r="Q342" s="66" t="s">
        <v>1051</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1049</v>
      </c>
      <c r="P367" s="66" t="s">
        <v>1050</v>
      </c>
      <c r="Q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1049</v>
      </c>
      <c r="P390" s="66" t="s">
        <v>1050</v>
      </c>
      <c r="Q390" s="66" t="s">
        <v>1051</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660</v>
      </c>
      <c r="K392" s="81" t="str">
        <f t="shared" ref="K392:K397" si="12">IF(OR(COUNTIF(L392:Q392,"未確認")&gt;0,COUNTIF(L392:Q392,"~*")&gt;0),"※","")</f>
        <v/>
      </c>
      <c r="L392" s="147">
        <v>116</v>
      </c>
      <c r="M392" s="147">
        <v>136</v>
      </c>
      <c r="N392" s="147">
        <v>36</v>
      </c>
      <c r="O392" s="147">
        <v>81</v>
      </c>
      <c r="P392" s="147">
        <v>137</v>
      </c>
      <c r="Q392" s="147">
        <v>154</v>
      </c>
    </row>
    <row r="393" spans="1:22" s="83" customFormat="1" ht="34.5" customHeight="1">
      <c r="A393" s="249" t="s">
        <v>773</v>
      </c>
      <c r="B393" s="84"/>
      <c r="C393" s="370"/>
      <c r="D393" s="380"/>
      <c r="E393" s="320" t="s">
        <v>224</v>
      </c>
      <c r="F393" s="321"/>
      <c r="G393" s="321"/>
      <c r="H393" s="322"/>
      <c r="I393" s="343"/>
      <c r="J393" s="140">
        <f t="shared" si="11"/>
        <v>594</v>
      </c>
      <c r="K393" s="81" t="str">
        <f t="shared" si="12"/>
        <v/>
      </c>
      <c r="L393" s="147">
        <v>104</v>
      </c>
      <c r="M393" s="147">
        <v>109</v>
      </c>
      <c r="N393" s="147">
        <v>31</v>
      </c>
      <c r="O393" s="147">
        <v>72</v>
      </c>
      <c r="P393" s="147">
        <v>129</v>
      </c>
      <c r="Q393" s="147">
        <v>149</v>
      </c>
    </row>
    <row r="394" spans="1:22" s="83" customFormat="1" ht="34.5" customHeight="1">
      <c r="A394" s="250" t="s">
        <v>774</v>
      </c>
      <c r="B394" s="84"/>
      <c r="C394" s="370"/>
      <c r="D394" s="381"/>
      <c r="E394" s="320" t="s">
        <v>225</v>
      </c>
      <c r="F394" s="321"/>
      <c r="G394" s="321"/>
      <c r="H394" s="322"/>
      <c r="I394" s="343"/>
      <c r="J394" s="140">
        <f t="shared" si="11"/>
        <v>66</v>
      </c>
      <c r="K394" s="81" t="str">
        <f t="shared" si="12"/>
        <v/>
      </c>
      <c r="L394" s="147">
        <v>12</v>
      </c>
      <c r="M394" s="147">
        <v>27</v>
      </c>
      <c r="N394" s="147">
        <v>5</v>
      </c>
      <c r="O394" s="147">
        <v>9</v>
      </c>
      <c r="P394" s="147">
        <v>8</v>
      </c>
      <c r="Q394" s="147">
        <v>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99656</v>
      </c>
      <c r="K396" s="81" t="str">
        <f t="shared" si="12"/>
        <v/>
      </c>
      <c r="L396" s="147">
        <v>18305</v>
      </c>
      <c r="M396" s="147">
        <v>15331</v>
      </c>
      <c r="N396" s="147">
        <v>16774</v>
      </c>
      <c r="O396" s="147">
        <v>16007</v>
      </c>
      <c r="P396" s="147">
        <v>16412</v>
      </c>
      <c r="Q396" s="147">
        <v>16827</v>
      </c>
    </row>
    <row r="397" spans="1:22" s="83" customFormat="1" ht="34.5" customHeight="1">
      <c r="A397" s="250" t="s">
        <v>777</v>
      </c>
      <c r="B397" s="119"/>
      <c r="C397" s="370"/>
      <c r="D397" s="320" t="s">
        <v>228</v>
      </c>
      <c r="E397" s="321"/>
      <c r="F397" s="321"/>
      <c r="G397" s="321"/>
      <c r="H397" s="322"/>
      <c r="I397" s="344"/>
      <c r="J397" s="140">
        <f t="shared" si="11"/>
        <v>662</v>
      </c>
      <c r="K397" s="81" t="str">
        <f t="shared" si="12"/>
        <v/>
      </c>
      <c r="L397" s="147">
        <v>119</v>
      </c>
      <c r="M397" s="147">
        <v>133</v>
      </c>
      <c r="N397" s="147">
        <v>35</v>
      </c>
      <c r="O397" s="147">
        <v>81</v>
      </c>
      <c r="P397" s="147">
        <v>137</v>
      </c>
      <c r="Q397" s="147">
        <v>157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1049</v>
      </c>
      <c r="P403" s="66" t="s">
        <v>1050</v>
      </c>
      <c r="Q403" s="66" t="s">
        <v>1051</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660</v>
      </c>
      <c r="K405" s="81" t="str">
        <f t="shared" ref="K405:K422" si="14">IF(OR(COUNTIF(L405:Q405,"未確認")&gt;0,COUNTIF(L405:Q405,"~*")&gt;0),"※","")</f>
        <v/>
      </c>
      <c r="L405" s="147">
        <v>116</v>
      </c>
      <c r="M405" s="147">
        <v>136</v>
      </c>
      <c r="N405" s="147">
        <v>36</v>
      </c>
      <c r="O405" s="147">
        <v>81</v>
      </c>
      <c r="P405" s="147">
        <v>137</v>
      </c>
      <c r="Q405" s="147">
        <v>154</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4</v>
      </c>
      <c r="M406" s="147">
        <v>5</v>
      </c>
      <c r="N406" s="147">
        <v>1</v>
      </c>
      <c r="O406" s="147">
        <v>1</v>
      </c>
      <c r="P406" s="147">
        <v>1</v>
      </c>
      <c r="Q406" s="147">
        <v>0</v>
      </c>
    </row>
    <row r="407" spans="1:22" s="83" customFormat="1" ht="34.5" customHeight="1">
      <c r="A407" s="251" t="s">
        <v>780</v>
      </c>
      <c r="B407" s="119"/>
      <c r="C407" s="369"/>
      <c r="D407" s="369"/>
      <c r="E407" s="320" t="s">
        <v>235</v>
      </c>
      <c r="F407" s="321"/>
      <c r="G407" s="321"/>
      <c r="H407" s="322"/>
      <c r="I407" s="361"/>
      <c r="J407" s="140">
        <f t="shared" si="13"/>
        <v>646</v>
      </c>
      <c r="K407" s="81" t="str">
        <f t="shared" si="14"/>
        <v/>
      </c>
      <c r="L407" s="147">
        <v>112</v>
      </c>
      <c r="M407" s="147">
        <v>130</v>
      </c>
      <c r="N407" s="147">
        <v>34</v>
      </c>
      <c r="O407" s="147">
        <v>80</v>
      </c>
      <c r="P407" s="147">
        <v>136</v>
      </c>
      <c r="Q407" s="147">
        <v>154</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c r="Q408" s="147">
        <v>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1</v>
      </c>
      <c r="N409" s="147">
        <v>1</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670</v>
      </c>
      <c r="K413" s="81" t="str">
        <f t="shared" si="14"/>
        <v/>
      </c>
      <c r="L413" s="147">
        <v>119</v>
      </c>
      <c r="M413" s="147">
        <v>133</v>
      </c>
      <c r="N413" s="147">
        <v>35</v>
      </c>
      <c r="O413" s="147">
        <v>89</v>
      </c>
      <c r="P413" s="147">
        <v>137</v>
      </c>
      <c r="Q413" s="147">
        <v>157</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0</v>
      </c>
      <c r="M414" s="147">
        <v>2</v>
      </c>
      <c r="N414" s="147">
        <v>2</v>
      </c>
      <c r="O414" s="147">
        <v>2</v>
      </c>
      <c r="P414" s="147">
        <v>2</v>
      </c>
      <c r="Q414" s="147">
        <v>4</v>
      </c>
    </row>
    <row r="415" spans="1:22" s="83" customFormat="1" ht="34.5" customHeight="1">
      <c r="A415" s="251" t="s">
        <v>788</v>
      </c>
      <c r="B415" s="119"/>
      <c r="C415" s="369"/>
      <c r="D415" s="369"/>
      <c r="E415" s="320" t="s">
        <v>242</v>
      </c>
      <c r="F415" s="321"/>
      <c r="G415" s="321"/>
      <c r="H415" s="322"/>
      <c r="I415" s="361"/>
      <c r="J415" s="140">
        <f t="shared" si="13"/>
        <v>601</v>
      </c>
      <c r="K415" s="81" t="str">
        <f t="shared" si="14"/>
        <v/>
      </c>
      <c r="L415" s="147">
        <v>109</v>
      </c>
      <c r="M415" s="147">
        <v>105</v>
      </c>
      <c r="N415" s="147">
        <v>29</v>
      </c>
      <c r="O415" s="147">
        <v>75</v>
      </c>
      <c r="P415" s="147">
        <v>134</v>
      </c>
      <c r="Q415" s="147">
        <v>149</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2</v>
      </c>
      <c r="M416" s="147">
        <v>10</v>
      </c>
      <c r="N416" s="147">
        <v>3</v>
      </c>
      <c r="O416" s="147">
        <v>4</v>
      </c>
      <c r="P416" s="147">
        <v>0</v>
      </c>
      <c r="Q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1</v>
      </c>
      <c r="N420" s="147">
        <v>1</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8</v>
      </c>
      <c r="M421" s="147">
        <v>15</v>
      </c>
      <c r="N421" s="147">
        <v>0</v>
      </c>
      <c r="O421" s="147">
        <v>8</v>
      </c>
      <c r="P421" s="147">
        <v>1</v>
      </c>
      <c r="Q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1049</v>
      </c>
      <c r="P428" s="66" t="s">
        <v>1050</v>
      </c>
      <c r="Q428" s="66" t="s">
        <v>1051</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658</v>
      </c>
      <c r="K430" s="193" t="str">
        <f>IF(OR(COUNTIF(L430:Q430,"未確認")&gt;0,COUNTIF(L430:Q430,"~*")&gt;0),"※","")</f>
        <v/>
      </c>
      <c r="L430" s="147">
        <v>119</v>
      </c>
      <c r="M430" s="147">
        <v>131</v>
      </c>
      <c r="N430" s="147">
        <v>33</v>
      </c>
      <c r="O430" s="147">
        <v>87</v>
      </c>
      <c r="P430" s="147">
        <v>135</v>
      </c>
      <c r="Q430" s="147">
        <v>153</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78</v>
      </c>
      <c r="K431" s="193" t="str">
        <f>IF(OR(COUNTIF(L431:Q431,"未確認")&gt;0,COUNTIF(L431:Q431,"~*")&gt;0),"※","")</f>
        <v/>
      </c>
      <c r="L431" s="147">
        <v>26</v>
      </c>
      <c r="M431" s="147">
        <v>26</v>
      </c>
      <c r="N431" s="147">
        <v>9</v>
      </c>
      <c r="O431" s="147">
        <v>3</v>
      </c>
      <c r="P431" s="147">
        <v>0</v>
      </c>
      <c r="Q431" s="147">
        <v>14</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143</v>
      </c>
      <c r="K432" s="193" t="str">
        <f>IF(OR(COUNTIF(L432:Q432,"未確認")&gt;0,COUNTIF(L432:Q432,"~*")&gt;0),"※","")</f>
        <v/>
      </c>
      <c r="L432" s="147">
        <v>47</v>
      </c>
      <c r="M432" s="147">
        <v>43</v>
      </c>
      <c r="N432" s="147">
        <v>10</v>
      </c>
      <c r="O432" s="147">
        <v>36</v>
      </c>
      <c r="P432" s="147">
        <v>2</v>
      </c>
      <c r="Q432" s="147">
        <v>5</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437</v>
      </c>
      <c r="K433" s="193" t="str">
        <f>IF(OR(COUNTIF(L433:Q433,"未確認")&gt;0,COUNTIF(L433:Q433,"~*")&gt;0),"※","")</f>
        <v/>
      </c>
      <c r="L433" s="147">
        <v>46</v>
      </c>
      <c r="M433" s="147">
        <v>62</v>
      </c>
      <c r="N433" s="147">
        <v>14</v>
      </c>
      <c r="O433" s="147">
        <v>48</v>
      </c>
      <c r="P433" s="147">
        <v>133</v>
      </c>
      <c r="Q433" s="147">
        <v>134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1049</v>
      </c>
      <c r="P441" s="66" t="s">
        <v>1050</v>
      </c>
      <c r="Q441" s="66" t="s">
        <v>1051</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1049</v>
      </c>
      <c r="P466" s="66" t="s">
        <v>1050</v>
      </c>
      <c r="Q466" s="66" t="s">
        <v>1051</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t="s">
        <v>541</v>
      </c>
      <c r="N468" s="117">
        <v>0</v>
      </c>
      <c r="O468" s="117" t="s">
        <v>541</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1049</v>
      </c>
      <c r="P502" s="66" t="s">
        <v>1050</v>
      </c>
      <c r="Q502" s="66" t="s">
        <v>1051</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1049</v>
      </c>
      <c r="P514" s="66" t="s">
        <v>1050</v>
      </c>
      <c r="Q514" s="66" t="s">
        <v>1051</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1049</v>
      </c>
      <c r="P520" s="66" t="s">
        <v>1050</v>
      </c>
      <c r="Q520" s="66" t="s">
        <v>1051</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1049</v>
      </c>
      <c r="P525" s="66" t="s">
        <v>1050</v>
      </c>
      <c r="Q525" s="66" t="s">
        <v>1051</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1049</v>
      </c>
      <c r="P530" s="66" t="s">
        <v>1050</v>
      </c>
      <c r="Q530" s="66" t="s">
        <v>1051</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IF(SUM(L532:Q532)=0,IF(COUNTIF(L532:Q532,"未確認")&gt;0,"未確認",IF(COUNTIF(L532:Q532,"~*")&gt;0,"*",SUM(L532:Q532))),SUM(L532:Q532))</f>
        <v>*</v>
      </c>
      <c r="K532" s="201" t="str">
        <f t="shared" ref="K532:K537" si="23">IF(OR(COUNTIF(L532:Q532,"未確認")&gt;0,COUNTIF(L532:Q532,"*")&gt;0),"※","")</f>
        <v>※</v>
      </c>
      <c r="L532" s="117" t="s">
        <v>541</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1049</v>
      </c>
      <c r="P543" s="66" t="s">
        <v>1050</v>
      </c>
      <c r="Q543" s="66" t="s">
        <v>1051</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1049</v>
      </c>
      <c r="P588" s="66" t="s">
        <v>1050</v>
      </c>
      <c r="Q588" s="66" t="s">
        <v>1051</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20</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t="s">
        <v>540</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60</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18</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21</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1049</v>
      </c>
      <c r="P611" s="66" t="s">
        <v>1050</v>
      </c>
      <c r="Q611" s="66" t="s">
        <v>1051</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1049</v>
      </c>
      <c r="P629" s="66" t="s">
        <v>1050</v>
      </c>
      <c r="Q629" s="66" t="s">
        <v>1051</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t="s">
        <v>541</v>
      </c>
      <c r="O631" s="117" t="s">
        <v>541</v>
      </c>
      <c r="P631" s="117">
        <v>0</v>
      </c>
      <c r="Q631" s="117" t="s">
        <v>541</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c r="O632" s="117">
        <v>0</v>
      </c>
      <c r="P632" s="117">
        <v>0</v>
      </c>
      <c r="Q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v>
      </c>
      <c r="L633" s="117">
        <v>11</v>
      </c>
      <c r="M633" s="117" t="s">
        <v>541</v>
      </c>
      <c r="N633" s="117" t="s">
        <v>541</v>
      </c>
      <c r="O633" s="117" t="s">
        <v>541</v>
      </c>
      <c r="P633" s="117" t="s">
        <v>541</v>
      </c>
      <c r="Q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t="s">
        <v>541</v>
      </c>
      <c r="P635" s="117">
        <v>0</v>
      </c>
      <c r="Q635" s="117">
        <v>0</v>
      </c>
    </row>
    <row r="636" spans="1:22" s="118" customFormat="1" ht="69.95" customHeight="1">
      <c r="A636" s="252" t="s">
        <v>922</v>
      </c>
      <c r="B636" s="119"/>
      <c r="C636" s="320" t="s">
        <v>442</v>
      </c>
      <c r="D636" s="321"/>
      <c r="E636" s="321"/>
      <c r="F636" s="321"/>
      <c r="G636" s="321"/>
      <c r="H636" s="322"/>
      <c r="I636" s="122" t="s">
        <v>443</v>
      </c>
      <c r="J636" s="116">
        <f t="shared" si="30"/>
        <v>103</v>
      </c>
      <c r="K636" s="201" t="str">
        <f t="shared" si="31"/>
        <v>※</v>
      </c>
      <c r="L636" s="117" t="s">
        <v>541</v>
      </c>
      <c r="M636" s="117">
        <v>17</v>
      </c>
      <c r="N636" s="117">
        <v>34</v>
      </c>
      <c r="O636" s="117">
        <v>23</v>
      </c>
      <c r="P636" s="117">
        <v>13</v>
      </c>
      <c r="Q636" s="117">
        <v>16</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71</v>
      </c>
      <c r="K638" s="201" t="str">
        <f t="shared" si="31"/>
        <v>※</v>
      </c>
      <c r="L638" s="117">
        <v>12</v>
      </c>
      <c r="M638" s="117">
        <v>16</v>
      </c>
      <c r="N638" s="117" t="s">
        <v>541</v>
      </c>
      <c r="O638" s="117">
        <v>11</v>
      </c>
      <c r="P638" s="117">
        <v>16</v>
      </c>
      <c r="Q638" s="117">
        <v>16</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1049</v>
      </c>
      <c r="P644" s="66" t="s">
        <v>1050</v>
      </c>
      <c r="Q644" s="66" t="s">
        <v>1051</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225</v>
      </c>
      <c r="K646" s="201" t="str">
        <f t="shared" ref="K646:K660" si="33">IF(OR(COUNTIF(L646:Q646,"未確認")&gt;0,COUNTIF(L646:Q646,"*")&gt;0),"※","")</f>
        <v/>
      </c>
      <c r="L646" s="117">
        <v>44</v>
      </c>
      <c r="M646" s="117">
        <v>40</v>
      </c>
      <c r="N646" s="117">
        <v>45</v>
      </c>
      <c r="O646" s="117">
        <v>40</v>
      </c>
      <c r="P646" s="117">
        <v>28</v>
      </c>
      <c r="Q646" s="117">
        <v>28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72</v>
      </c>
      <c r="K648" s="201" t="str">
        <f t="shared" si="33"/>
        <v>※</v>
      </c>
      <c r="L648" s="117">
        <v>23</v>
      </c>
      <c r="M648" s="117">
        <v>14</v>
      </c>
      <c r="N648" s="117" t="s">
        <v>541</v>
      </c>
      <c r="O648" s="117" t="s">
        <v>541</v>
      </c>
      <c r="P648" s="117">
        <v>21</v>
      </c>
      <c r="Q648" s="117">
        <v>14</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v>
      </c>
      <c r="L650" s="117" t="s">
        <v>541</v>
      </c>
      <c r="M650" s="117">
        <v>0</v>
      </c>
      <c r="N650" s="117">
        <v>25</v>
      </c>
      <c r="O650" s="117">
        <v>17</v>
      </c>
      <c r="P650" s="117">
        <v>0</v>
      </c>
      <c r="Q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 customHeight="1">
      <c r="A652" s="252" t="s">
        <v>931</v>
      </c>
      <c r="B652" s="84"/>
      <c r="C652" s="188"/>
      <c r="D652" s="221"/>
      <c r="E652" s="320" t="s">
        <v>943</v>
      </c>
      <c r="F652" s="321"/>
      <c r="G652" s="321"/>
      <c r="H652" s="322"/>
      <c r="I652" s="122" t="s">
        <v>462</v>
      </c>
      <c r="J652" s="116">
        <f t="shared" si="32"/>
        <v>91</v>
      </c>
      <c r="K652" s="201" t="str">
        <f t="shared" si="33"/>
        <v>※</v>
      </c>
      <c r="L652" s="117">
        <v>20</v>
      </c>
      <c r="M652" s="117">
        <v>26</v>
      </c>
      <c r="N652" s="117">
        <v>13</v>
      </c>
      <c r="O652" s="117">
        <v>18</v>
      </c>
      <c r="P652" s="117" t="s">
        <v>541</v>
      </c>
      <c r="Q652" s="117">
        <v>14</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1049</v>
      </c>
      <c r="P665" s="66" t="s">
        <v>1050</v>
      </c>
      <c r="Q665" s="66" t="s">
        <v>1051</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1049</v>
      </c>
      <c r="P681" s="66" t="s">
        <v>1050</v>
      </c>
      <c r="Q681" s="66" t="s">
        <v>1051</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1049</v>
      </c>
      <c r="P691" s="66" t="s">
        <v>1050</v>
      </c>
      <c r="Q691" s="66" t="s">
        <v>1051</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291</v>
      </c>
      <c r="K694" s="201" t="str">
        <f>IF(OR(COUNTIF(L694:Q694,"未確認")&gt;0,COUNTIF(L694:Q694,"*")&gt;0),"※","")</f>
        <v/>
      </c>
      <c r="L694" s="117">
        <v>58</v>
      </c>
      <c r="M694" s="117">
        <v>54</v>
      </c>
      <c r="N694" s="117">
        <v>48</v>
      </c>
      <c r="O694" s="117">
        <v>47</v>
      </c>
      <c r="P694" s="117">
        <v>39</v>
      </c>
      <c r="Q694" s="117">
        <v>45</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178</v>
      </c>
      <c r="K695" s="201" t="str">
        <f>IF(OR(COUNTIF(L695:Q695,"未確認")&gt;0,COUNTIF(L695:Q695,"*")&gt;0),"※","")</f>
        <v/>
      </c>
      <c r="L695" s="117">
        <v>30</v>
      </c>
      <c r="M695" s="117">
        <v>32</v>
      </c>
      <c r="N695" s="117">
        <v>38</v>
      </c>
      <c r="O695" s="117">
        <v>30</v>
      </c>
      <c r="P695" s="117">
        <v>24</v>
      </c>
      <c r="Q695" s="117">
        <v>24</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91</v>
      </c>
      <c r="K696" s="201" t="str">
        <f>IF(OR(COUNTIF(L696:Q696,"未確認")&gt;0,COUNTIF(L696:Q696,"*")&gt;0),"※","")</f>
        <v>※</v>
      </c>
      <c r="L696" s="117">
        <v>20</v>
      </c>
      <c r="M696" s="117">
        <v>26</v>
      </c>
      <c r="N696" s="117">
        <v>13</v>
      </c>
      <c r="O696" s="117">
        <v>18</v>
      </c>
      <c r="P696" s="117" t="s">
        <v>541</v>
      </c>
      <c r="Q696" s="117">
        <v>14</v>
      </c>
    </row>
    <row r="697" spans="1:22" s="118" customFormat="1" ht="69.95" customHeight="1">
      <c r="A697" s="252" t="s">
        <v>967</v>
      </c>
      <c r="B697" s="119"/>
      <c r="C697" s="320" t="s">
        <v>511</v>
      </c>
      <c r="D697" s="321"/>
      <c r="E697" s="321"/>
      <c r="F697" s="321"/>
      <c r="G697" s="321"/>
      <c r="H697" s="322"/>
      <c r="I697" s="122" t="s">
        <v>512</v>
      </c>
      <c r="J697" s="116" t="str">
        <f>IF(SUM(L697:Q697)=0,IF(COUNTIF(L697:Q697,"未確認")&gt;0,"未確認",IF(COUNTIF(L697:Q697,"~*")&gt;0,"*",SUM(L697:Q697))),SUM(L697:Q697))</f>
        <v>*</v>
      </c>
      <c r="K697" s="201" t="str">
        <f>IF(OR(COUNTIF(L697:Q697,"未確認")&gt;0,COUNTIF(L697:Q697,"*")&gt;0),"※","")</f>
        <v>※</v>
      </c>
      <c r="L697" s="117">
        <v>0</v>
      </c>
      <c r="M697" s="117">
        <v>0</v>
      </c>
      <c r="N697" s="117">
        <v>0</v>
      </c>
      <c r="O697" s="117">
        <v>0</v>
      </c>
      <c r="P697" s="117">
        <v>0</v>
      </c>
      <c r="Q697" s="117" t="s">
        <v>541</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1049</v>
      </c>
      <c r="P704" s="66" t="s">
        <v>1050</v>
      </c>
      <c r="Q704" s="66" t="s">
        <v>1051</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0B2ACA-A99A-4C9D-AD10-B35403245B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2019-12-23T01:01:51Z</dcterms:modified>
</cp:coreProperties>
</file>