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509000_医療対策課\14_県立病院\20 照会　病院関連\R6\R7.1.20経営比較分析表\02決裁\"/>
    </mc:Choice>
  </mc:AlternateContent>
  <xr:revisionPtr revIDLastSave="0" documentId="13_ncr:1_{1F2AC4CC-760C-4B9A-90C2-BF4B7AB6AF17}" xr6:coauthVersionLast="47" xr6:coauthVersionMax="47" xr10:uidLastSave="{00000000-0000-0000-0000-000000000000}"/>
  <workbookProtection workbookAlgorithmName="SHA-512" workbookHashValue="m4vLd5sCu2v0EYLnUlLFZVoitByXKZVsTKLtU365bVh4b6F04Gz7bLy1Rvk7QSiqUhk7K4QdViPh6caJVQxVEg==" workbookSaltValue="vMlRba/PTS6un2j+B96eJg==" workbookSpinCount="100000" lockStructure="1"/>
  <bookViews>
    <workbookView xWindow="-110" yWindow="-110" windowWidth="19420" windowHeight="104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BX80" i="4" s="1"/>
  <c r="EA7" i="5"/>
  <c r="DZ7" i="5"/>
  <c r="DY7" i="5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FZ12" i="4" s="1"/>
  <c r="X6" i="5"/>
  <c r="EG12" i="4" s="1"/>
  <c r="W6" i="5"/>
  <c r="V6" i="5"/>
  <c r="U6" i="5"/>
  <c r="B12" i="4" s="1"/>
  <c r="T6" i="5"/>
  <c r="FZ10" i="4" s="1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I90" i="4"/>
  <c r="H90" i="4"/>
  <c r="G90" i="4"/>
  <c r="E90" i="4"/>
  <c r="D90" i="4"/>
  <c r="C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Z33" i="4"/>
  <c r="IK33" i="4"/>
  <c r="HV33" i="4"/>
  <c r="HG33" i="4"/>
  <c r="GR33" i="4"/>
  <c r="FL33" i="4"/>
  <c r="EH33" i="4"/>
  <c r="DS33" i="4"/>
  <c r="DD33" i="4"/>
  <c r="BX33" i="4"/>
  <c r="BI33" i="4"/>
  <c r="AT33" i="4"/>
  <c r="AE33" i="4"/>
  <c r="P33" i="4"/>
  <c r="LP12" i="4"/>
  <c r="JW12" i="4"/>
  <c r="ID12" i="4"/>
  <c r="CN12" i="4"/>
  <c r="AU12" i="4"/>
  <c r="LP10" i="4"/>
  <c r="JW10" i="4"/>
  <c r="ID10" i="4"/>
  <c r="EG10" i="4"/>
  <c r="CN10" i="4"/>
  <c r="AU10" i="4"/>
  <c r="JW8" i="4"/>
  <c r="ID8" i="4"/>
  <c r="FZ8" i="4"/>
  <c r="EG8" i="4"/>
  <c r="CN8" i="4"/>
  <c r="AU8" i="4"/>
  <c r="B8" i="4"/>
  <c r="B6" i="4"/>
  <c r="FL32" i="4" l="1"/>
  <c r="BX78" i="4"/>
  <c r="BX54" i="4"/>
  <c r="BX32" i="4"/>
  <c r="MO78" i="4"/>
  <c r="MN54" i="4"/>
  <c r="MN32" i="4"/>
  <c r="JB78" i="4"/>
  <c r="IZ54" i="4"/>
  <c r="IZ32" i="4"/>
  <c r="FO78" i="4"/>
  <c r="FL54" i="4"/>
  <c r="C11" i="5"/>
  <c r="D11" i="5"/>
  <c r="E11" i="5"/>
  <c r="B11" i="5"/>
  <c r="DD32" i="4" l="1"/>
  <c r="P78" i="4"/>
  <c r="P54" i="4"/>
  <c r="P32" i="4"/>
  <c r="KG78" i="4"/>
  <c r="KF54" i="4"/>
  <c r="KF32" i="4"/>
  <c r="GR54" i="4"/>
  <c r="GR32" i="4"/>
  <c r="DG78" i="4"/>
  <c r="DD54" i="4"/>
  <c r="GT78" i="4"/>
  <c r="EZ78" i="4"/>
  <c r="EW54" i="4"/>
  <c r="EW32" i="4"/>
  <c r="BI78" i="4"/>
  <c r="BI54" i="4"/>
  <c r="BI32" i="4"/>
  <c r="LZ78" i="4"/>
  <c r="LY54" i="4"/>
  <c r="IM78" i="4"/>
  <c r="IK54" i="4"/>
  <c r="IK32" i="4"/>
  <c r="LY32" i="4"/>
  <c r="AT54" i="4"/>
  <c r="HX78" i="4"/>
  <c r="HV54" i="4"/>
  <c r="HV32" i="4"/>
  <c r="EK78" i="4"/>
  <c r="EH54" i="4"/>
  <c r="AT78" i="4"/>
  <c r="AT32" i="4"/>
  <c r="LK78" i="4"/>
  <c r="LJ54" i="4"/>
  <c r="EH32" i="4"/>
  <c r="LJ32" i="4"/>
  <c r="KV78" i="4"/>
  <c r="KU54" i="4"/>
  <c r="KU32" i="4"/>
  <c r="HI78" i="4"/>
  <c r="HG54" i="4"/>
  <c r="HG32" i="4"/>
  <c r="DV78" i="4"/>
  <c r="DS54" i="4"/>
  <c r="DS32" i="4"/>
  <c r="AE54" i="4"/>
  <c r="AE32" i="4"/>
  <c r="AE78" i="4"/>
</calcChain>
</file>

<file path=xl/sharedStrings.xml><?xml version="1.0" encoding="utf-8"?>
<sst xmlns="http://schemas.openxmlformats.org/spreadsheetml/2006/main" count="343" uniqueCount="190">
  <si>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</si>
  <si>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</si>
  <si>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</si>
  <si>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</si>
  <si>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</si>
  <si>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</si>
  <si>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</si>
  <si>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</si>
  <si>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</si>
  <si>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</si>
  <si>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</si>
  <si>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</si>
  <si>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</si>
  <si>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</si>
  <si>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</si>
  <si>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</si>
  <si>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</si>
  <si>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</si>
  <si>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</si>
  <si>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</si>
  <si>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</si>
  <si>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</si>
  <si>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</si>
  <si>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</si>
  <si>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</si>
  <si>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</si>
  <si>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</si>
  <si>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</si>
  <si>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</si>
  <si>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</si>
  <si>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</si>
  <si>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</si>
  <si>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</si>
  <si>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</si>
  <si>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</si>
  <si>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</si>
  <si>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</si>
  <si>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</si>
  <si>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</si>
  <si>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</si>
  <si>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</si>
  <si>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</si>
  <si>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</si>
  <si>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</si>
  <si>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</si>
  <si>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</si>
  <si>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</si>
  <si>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</si>
  <si>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</si>
  <si>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</si>
  <si>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</si>
  <si>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</si>
  <si>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</si>
  <si>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</si>
  <si>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</si>
  <si>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</si>
  <si>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</si>
  <si>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</si>
  <si>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</si>
  <si>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</si>
  <si>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</si>
  <si>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</si>
  <si>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</si>
  <si>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</si>
  <si>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</si>
  <si>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</si>
  <si>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</si>
  <si>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</si>
  <si>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</si>
  <si>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</si>
  <si>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</si>
  <si>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</si>
  <si>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</si>
  <si>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</si>
  <si>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</si>
  <si>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</si>
  <si>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</si>
  <si>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</si>
  <si>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</si>
  <si>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</si>
  <si>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</si>
  <si>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</si>
  <si>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</si>
  <si>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</si>
  <si>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</si>
  <si>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</si>
  <si>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</si>
  <si>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</si>
  <si>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</si>
  <si>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</si>
  <si>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</si>
  <si>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</si>
  <si>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</si>
  <si>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</si>
  <si>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</si>
  <si>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</si>
  <si>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</si>
  <si>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</si>
  <si>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</si>
  <si>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</si>
  <si>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</si>
  <si>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</si>
  <si>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</si>
  <si>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</si>
  <si>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</si>
  <si>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</si>
  <si>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</si>
  <si>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</si>
  <si>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</si>
  <si>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</si>
  <si>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</si>
  <si>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</si>
  <si>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</si>
  <si>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</si>
  <si>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</si>
  <si>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</si>
  <si>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</si>
  <si>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</si>
  <si>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</si>
  <si>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</si>
  <si>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</si>
  <si>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</si>
  <si>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</si>
  <si>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</si>
  <si>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</si>
  <si>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</si>
  <si>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</si>
  <si>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</si>
  <si>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</si>
  <si>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</si>
  <si>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</si>
  <si>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</si>
  <si>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</si>
  <si>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</si>
  <si>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</si>
  <si>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</si>
  <si>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</si>
  <si>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</si>
  <si>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</si>
  <si>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</si>
  <si>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</si>
  <si>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</si>
  <si>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</si>
  <si>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</si>
  <si>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</si>
  <si>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</si>
  <si>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</si>
  <si>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</si>
  <si>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</si>
  <si>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</si>
  <si>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</si>
  <si>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</si>
  <si>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</si>
  <si>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</si>
  <si>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</si>
  <si>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</si>
  <si>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</si>
  <si>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</si>
  <si>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</si>
  <si>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</si>
  <si>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</si>
  <si>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</si>
  <si>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</si>
  <si>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</si>
  <si>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</si>
  <si>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</si>
  <si>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</si>
  <si>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</si>
  <si>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</si>
  <si>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中央病院</t>
  </si>
  <si>
    <t>当然財務</t>
  </si>
  <si>
    <t>病院事業</t>
  </si>
  <si>
    <t>一般病院</t>
  </si>
  <si>
    <t>500床以上</t>
  </si>
  <si>
    <t>非設置</t>
  </si>
  <si>
    <t>直営</t>
  </si>
  <si>
    <t>対象</t>
  </si>
  <si>
    <t>ド 透 I 未 訓 ガ</t>
  </si>
  <si>
    <t>救 臨 が 感 へ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</si>
  <si>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</si>
  <si>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</si>
  <si>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</si>
  <si>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</si>
  <si>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</si>
  <si>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</si>
  <si>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</si>
  <si>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新型コロナの回復基調により、経常収支比率は４年ぶりに１００％を上回りましたが、診療報酬改定率を上回る賃上げや物価高騰が起きていることから、今後の経営は厳しいことが想定され、引き続き収益確保、歳出削減に努め、経営健全化に取り組んでいくこととしています。</t>
    <rPh sb="6" eb="8">
      <t>カイフク</t>
    </rPh>
    <rPh sb="8" eb="10">
      <t>キチョウ</t>
    </rPh>
    <rPh sb="22" eb="23">
      <t>ネン</t>
    </rPh>
    <rPh sb="31" eb="32">
      <t>ウエ</t>
    </rPh>
    <rPh sb="39" eb="45">
      <t>シンリョウホウシュウカイテイ</t>
    </rPh>
    <rPh sb="45" eb="46">
      <t>リツ</t>
    </rPh>
    <rPh sb="47" eb="49">
      <t>ウワマワ</t>
    </rPh>
    <rPh sb="50" eb="52">
      <t>チンア</t>
    </rPh>
    <rPh sb="54" eb="58">
      <t>ブッカコウトウ</t>
    </rPh>
    <rPh sb="59" eb="60">
      <t>オ</t>
    </rPh>
    <rPh sb="72" eb="74">
      <t>ケイエイ</t>
    </rPh>
    <rPh sb="75" eb="76">
      <t>キビ</t>
    </rPh>
    <rPh sb="81" eb="83">
      <t>ソウテイ</t>
    </rPh>
    <phoneticPr fontId="5"/>
  </si>
  <si>
    <t>①平成２９年度に病院の建替を行ったため、類似病院よりも低い水準となっています。
②建替に併せた医療機器の更新にかかる償却も進んできたため、類似病院並みで推移しています。
③建替に伴い、類似病院よりも高い水準となっています。</t>
    <rPh sb="73" eb="74">
      <t>ナ</t>
    </rPh>
    <rPh sb="76" eb="78">
      <t>スイイ</t>
    </rPh>
    <phoneticPr fontId="5"/>
  </si>
  <si>
    <t>①新型コロナウイルス感染症の５類移行に伴う回復基調により医業収益が増加したことから、１００％以上となりました。
②③上記理由で類似病院よりも上回っています。
④マンパワー不足もあり、新型コロナ対応での病棟閉鎖が完全に戻っていないことから、類似病院よりも依然として低い水準になっています。
⑤⑥類似病院の平均を上回って推移しています。
⑦給与改定により職員費は増加していますが、収益が増加したことから、類似病院よりも低い水準となっています。
⑧高度医療を取り扱っていること、近年の高額薬品の導入に伴い、類似病院の平均を上回って推移しています。</t>
    <rPh sb="10" eb="13">
      <t>カンセンショウ</t>
    </rPh>
    <rPh sb="15" eb="16">
      <t>ルイ</t>
    </rPh>
    <rPh sb="16" eb="18">
      <t>イコウ</t>
    </rPh>
    <rPh sb="19" eb="20">
      <t>トモナ</t>
    </rPh>
    <rPh sb="21" eb="23">
      <t>カイフク</t>
    </rPh>
    <rPh sb="23" eb="25">
      <t>キチョウ</t>
    </rPh>
    <rPh sb="33" eb="35">
      <t>ゾウカ</t>
    </rPh>
    <rPh sb="46" eb="48">
      <t>イジョウ</t>
    </rPh>
    <rPh sb="85" eb="87">
      <t>ブソク</t>
    </rPh>
    <rPh sb="91" eb="93">
      <t>シンガタ</t>
    </rPh>
    <rPh sb="96" eb="98">
      <t>タイオウ</t>
    </rPh>
    <rPh sb="100" eb="102">
      <t>ビョウトウ</t>
    </rPh>
    <rPh sb="102" eb="104">
      <t>ヘイサ</t>
    </rPh>
    <rPh sb="105" eb="107">
      <t>カンゼン</t>
    </rPh>
    <rPh sb="108" eb="109">
      <t>モド</t>
    </rPh>
    <rPh sb="119" eb="123">
      <t>ルイジビョウイン</t>
    </rPh>
    <rPh sb="126" eb="128">
      <t>イゼン</t>
    </rPh>
    <rPh sb="168" eb="170">
      <t>キュウヨ</t>
    </rPh>
    <rPh sb="170" eb="172">
      <t>カイテイ</t>
    </rPh>
    <rPh sb="175" eb="178">
      <t>ショクインヒ</t>
    </rPh>
    <rPh sb="179" eb="181">
      <t>ゾウカ</t>
    </rPh>
    <rPh sb="188" eb="190">
      <t>シュウエキ</t>
    </rPh>
    <rPh sb="191" eb="193">
      <t>ゾウカ</t>
    </rPh>
    <phoneticPr fontId="5"/>
  </si>
  <si>
    <t>当院は県内全域を診療圏とした三次医療を担う基幹病院として、一般の医療機関では対応が困難な高度専門医療、不採算医療等を提供する役割を担っています。</t>
    <rPh sb="51" eb="54">
      <t>フサイサン</t>
    </rPh>
    <rPh sb="54" eb="56">
      <t>イリョウ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</si>
</sst>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59.4</c:v>
                </c:pt>
                <c:pt idx="2">
                  <c:v>54.6</c:v>
                </c:pt>
                <c:pt idx="3">
                  <c:v>59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8-42F5-B6ED-5585B269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79.8</c:v>
                </c:pt>
                <c:pt idx="1">
                  <c:v>70.599999999999994</c:v>
                </c:pt>
                <c:pt idx="2">
                  <c:v>71.400000000000006</c:v>
                </c:pt>
                <c:pt idx="3">
                  <c:v>72.2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8-42F5-B6ED-5585B269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26753</c:v>
                </c:pt>
                <c:pt idx="1">
                  <c:v>30740</c:v>
                </c:pt>
                <c:pt idx="2">
                  <c:v>30360</c:v>
                </c:pt>
                <c:pt idx="3">
                  <c:v>30145</c:v>
                </c:pt>
                <c:pt idx="4">
                  <c:v>32970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9-4351-B949-5E7961AB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20687</c:v>
                </c:pt>
                <c:pt idx="1">
                  <c:v>22637</c:v>
                </c:pt>
                <c:pt idx="2">
                  <c:v>23244</c:v>
                </c:pt>
                <c:pt idx="3">
                  <c:v>23704</c:v>
                </c:pt>
                <c:pt idx="4">
                  <c:v>25007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F9-4351-B949-5E7961AB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82722</c:v>
                </c:pt>
                <c:pt idx="1">
                  <c:v>91313</c:v>
                </c:pt>
                <c:pt idx="2">
                  <c:v>91225</c:v>
                </c:pt>
                <c:pt idx="3">
                  <c:v>96821</c:v>
                </c:pt>
                <c:pt idx="4">
                  <c:v>104650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1-4B47-A0B4-4DFFCE534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70630</c:v>
                </c:pt>
                <c:pt idx="1">
                  <c:v>75766</c:v>
                </c:pt>
                <c:pt idx="2">
                  <c:v>79610</c:v>
                </c:pt>
                <c:pt idx="3">
                  <c:v>82275</c:v>
                </c:pt>
                <c:pt idx="4">
                  <c:v>83606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1-4B47-A0B4-4DFFCE534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4-4A3B-BCB2-5B7A6797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27</c:v>
                </c:pt>
                <c:pt idx="1">
                  <c:v>34.200000000000003</c:v>
                </c:pt>
                <c:pt idx="2">
                  <c:v>29.2</c:v>
                </c:pt>
                <c:pt idx="3">
                  <c:v>25.3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4-4A3B-BCB2-5B7A6797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95.2</c:v>
                </c:pt>
                <c:pt idx="1">
                  <c:v>88.9</c:v>
                </c:pt>
                <c:pt idx="2">
                  <c:v>86</c:v>
                </c:pt>
                <c:pt idx="3">
                  <c:v>90.4</c:v>
                </c:pt>
                <c:pt idx="4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E-41A7-A6C0-7092DFF9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86.5</c:v>
                </c:pt>
                <c:pt idx="2">
                  <c:v>88.6</c:v>
                </c:pt>
                <c:pt idx="3">
                  <c:v>88.6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E-41A7-A6C0-7092DFF9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90.5</c:v>
                </c:pt>
                <c:pt idx="2">
                  <c:v>87.5</c:v>
                </c:pt>
                <c:pt idx="3">
                  <c:v>92</c:v>
                </c:pt>
                <c:pt idx="4">
                  <c:v>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B-469F-8B49-992FBE88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88.7</c:v>
                </c:pt>
                <c:pt idx="2">
                  <c:v>90.6</c:v>
                </c:pt>
                <c:pt idx="3">
                  <c:v>90.6</c:v>
                </c:pt>
                <c:pt idx="4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B-469F-8B49-992FBE88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100.6</c:v>
                </c:pt>
                <c:pt idx="1">
                  <c:v>94.8</c:v>
                </c:pt>
                <c:pt idx="2">
                  <c:v>92</c:v>
                </c:pt>
                <c:pt idx="3">
                  <c:v>95.6</c:v>
                </c:pt>
                <c:pt idx="4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5-42AA-8925-D86B70CA2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102.9</c:v>
                </c:pt>
                <c:pt idx="2">
                  <c:v>106.1</c:v>
                </c:pt>
                <c:pt idx="3">
                  <c:v>102.9</c:v>
                </c:pt>
                <c:pt idx="4">
                  <c:v>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5-42AA-8925-D86B70CA2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21</c:v>
                </c:pt>
                <c:pt idx="1">
                  <c:v>25.8</c:v>
                </c:pt>
                <c:pt idx="2">
                  <c:v>30.6</c:v>
                </c:pt>
                <c:pt idx="3">
                  <c:v>34.799999999999997</c:v>
                </c:pt>
                <c:pt idx="4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2-4964-858D-06D706F2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54</c:v>
                </c:pt>
                <c:pt idx="2">
                  <c:v>55.4</c:v>
                </c:pt>
                <c:pt idx="3">
                  <c:v>55.5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A2-4964-858D-06D706F2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67.099999999999994</c:v>
                </c:pt>
                <c:pt idx="2">
                  <c:v>73.2</c:v>
                </c:pt>
                <c:pt idx="3">
                  <c:v>78.3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0-4030-AC79-12386F0D5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69.2</c:v>
                </c:pt>
                <c:pt idx="2">
                  <c:v>70.8</c:v>
                </c:pt>
                <c:pt idx="3">
                  <c:v>70.7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0-4030-AC79-12386F0D5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81294719</c:v>
                </c:pt>
                <c:pt idx="1">
                  <c:v>81622283</c:v>
                </c:pt>
                <c:pt idx="2">
                  <c:v>82333197</c:v>
                </c:pt>
                <c:pt idx="3">
                  <c:v>82576713</c:v>
                </c:pt>
                <c:pt idx="4">
                  <c:v>83581090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955-98BA-688A6C741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57155394</c:v>
                </c:pt>
                <c:pt idx="1">
                  <c:v>58042153</c:v>
                </c:pt>
                <c:pt idx="2">
                  <c:v>58985932</c:v>
                </c:pt>
                <c:pt idx="3">
                  <c:v>58800982</c:v>
                </c:pt>
                <c:pt idx="4">
                  <c:v>59984927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1-4955-98BA-688A6C741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36.799999999999997</c:v>
                </c:pt>
                <c:pt idx="4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C-44EE-9BBE-3BA0B9F1F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29.2</c:v>
                </c:pt>
                <c:pt idx="1">
                  <c:v>29</c:v>
                </c:pt>
                <c:pt idx="2">
                  <c:v>29.2</c:v>
                </c:pt>
                <c:pt idx="3">
                  <c:v>29.4</c:v>
                </c:pt>
                <c:pt idx="4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C-44EE-9BBE-3BA0B9F1F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48</c:v>
                </c:pt>
                <c:pt idx="2">
                  <c:v>49.8</c:v>
                </c:pt>
                <c:pt idx="3">
                  <c:v>45.9</c:v>
                </c:pt>
                <c:pt idx="4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2-43A9-8913-50A8F6D46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51.8</c:v>
                </c:pt>
                <c:pt idx="2">
                  <c:v>49.6</c:v>
                </c:pt>
                <c:pt idx="3">
                  <c:v>48.8</c:v>
                </c:pt>
                <c:pt idx="4">
                  <c:v>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2-43A9-8913-50A8F6D46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I10" zoomScale="90" zoomScaleNormal="90" zoomScaleSheetLayoutView="70" workbookViewId="0">
      <selection activeCell="NJ22" sqref="NJ22:NX34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179687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27" t="s">
        <v>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  <c r="IW2" s="127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7"/>
      <c r="JT2" s="127"/>
      <c r="JU2" s="127"/>
      <c r="JV2" s="127"/>
      <c r="JW2" s="127"/>
      <c r="JX2" s="127"/>
      <c r="JY2" s="127"/>
      <c r="JZ2" s="127"/>
      <c r="KA2" s="127"/>
      <c r="KB2" s="127"/>
      <c r="KC2" s="127"/>
      <c r="KD2" s="127"/>
      <c r="KE2" s="127"/>
      <c r="KF2" s="127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7"/>
      <c r="LC2" s="127"/>
      <c r="LD2" s="127"/>
      <c r="LE2" s="127"/>
      <c r="LF2" s="127"/>
      <c r="LG2" s="127"/>
      <c r="LH2" s="127"/>
      <c r="LI2" s="127"/>
      <c r="LJ2" s="127"/>
      <c r="LK2" s="127"/>
      <c r="LL2" s="127"/>
      <c r="LM2" s="127"/>
      <c r="LN2" s="127"/>
      <c r="LO2" s="127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7"/>
      <c r="ML2" s="127"/>
      <c r="MM2" s="127"/>
      <c r="MN2" s="127"/>
      <c r="MO2" s="127"/>
      <c r="MP2" s="127"/>
      <c r="MQ2" s="127"/>
      <c r="MR2" s="127"/>
      <c r="MS2" s="127"/>
      <c r="MT2" s="127"/>
      <c r="MU2" s="127"/>
      <c r="MV2" s="127"/>
      <c r="MW2" s="127"/>
      <c r="MX2" s="127"/>
      <c r="MY2" s="127"/>
      <c r="MZ2" s="127"/>
      <c r="NA2" s="127"/>
      <c r="NB2" s="127"/>
      <c r="NC2" s="127"/>
      <c r="ND2" s="127"/>
      <c r="NE2" s="127"/>
      <c r="NF2" s="127"/>
      <c r="NG2" s="127"/>
      <c r="NH2" s="127"/>
      <c r="NI2" s="127"/>
      <c r="NJ2" s="127"/>
      <c r="NK2" s="127"/>
      <c r="NL2" s="127"/>
      <c r="NM2" s="127"/>
      <c r="NN2" s="127"/>
      <c r="NO2" s="127"/>
      <c r="NP2" s="127"/>
      <c r="NQ2" s="127"/>
      <c r="NR2" s="127"/>
      <c r="NS2" s="127"/>
      <c r="NT2" s="127"/>
      <c r="NU2" s="127"/>
      <c r="NV2" s="127"/>
      <c r="NW2" s="127"/>
      <c r="NX2" s="127"/>
    </row>
    <row r="3" spans="1:388" ht="9.75" customHeight="1" x14ac:dyDescent="0.2">
      <c r="A3" s="2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  <c r="IW3" s="127"/>
      <c r="IX3" s="127"/>
      <c r="IY3" s="127"/>
      <c r="IZ3" s="127"/>
      <c r="JA3" s="127"/>
      <c r="JB3" s="127"/>
      <c r="JC3" s="127"/>
      <c r="JD3" s="127"/>
      <c r="JE3" s="127"/>
      <c r="JF3" s="127"/>
      <c r="JG3" s="127"/>
      <c r="JH3" s="127"/>
      <c r="JI3" s="127"/>
      <c r="JJ3" s="127"/>
      <c r="JK3" s="127"/>
      <c r="JL3" s="127"/>
      <c r="JM3" s="127"/>
      <c r="JN3" s="127"/>
      <c r="JO3" s="127"/>
      <c r="JP3" s="127"/>
      <c r="JQ3" s="127"/>
      <c r="JR3" s="127"/>
      <c r="JS3" s="127"/>
      <c r="JT3" s="127"/>
      <c r="JU3" s="127"/>
      <c r="JV3" s="127"/>
      <c r="JW3" s="127"/>
      <c r="JX3" s="127"/>
      <c r="JY3" s="127"/>
      <c r="JZ3" s="127"/>
      <c r="KA3" s="127"/>
      <c r="KB3" s="127"/>
      <c r="KC3" s="127"/>
      <c r="KD3" s="127"/>
      <c r="KE3" s="127"/>
      <c r="KF3" s="127"/>
      <c r="KG3" s="127"/>
      <c r="KH3" s="127"/>
      <c r="KI3" s="127"/>
      <c r="KJ3" s="127"/>
      <c r="KK3" s="127"/>
      <c r="KL3" s="127"/>
      <c r="KM3" s="127"/>
      <c r="KN3" s="127"/>
      <c r="KO3" s="127"/>
      <c r="KP3" s="127"/>
      <c r="KQ3" s="127"/>
      <c r="KR3" s="127"/>
      <c r="KS3" s="127"/>
      <c r="KT3" s="127"/>
      <c r="KU3" s="127"/>
      <c r="KV3" s="127"/>
      <c r="KW3" s="127"/>
      <c r="KX3" s="127"/>
      <c r="KY3" s="127"/>
      <c r="KZ3" s="127"/>
      <c r="LA3" s="127"/>
      <c r="LB3" s="127"/>
      <c r="LC3" s="127"/>
      <c r="LD3" s="127"/>
      <c r="LE3" s="127"/>
      <c r="LF3" s="127"/>
      <c r="LG3" s="127"/>
      <c r="LH3" s="127"/>
      <c r="LI3" s="127"/>
      <c r="LJ3" s="127"/>
      <c r="LK3" s="127"/>
      <c r="LL3" s="127"/>
      <c r="LM3" s="127"/>
      <c r="LN3" s="127"/>
      <c r="LO3" s="127"/>
      <c r="LP3" s="127"/>
      <c r="LQ3" s="127"/>
      <c r="LR3" s="127"/>
      <c r="LS3" s="127"/>
      <c r="LT3" s="127"/>
      <c r="LU3" s="127"/>
      <c r="LV3" s="127"/>
      <c r="LW3" s="127"/>
      <c r="LX3" s="127"/>
      <c r="LY3" s="127"/>
      <c r="LZ3" s="127"/>
      <c r="MA3" s="127"/>
      <c r="MB3" s="127"/>
      <c r="MC3" s="127"/>
      <c r="MD3" s="127"/>
      <c r="ME3" s="127"/>
      <c r="MF3" s="127"/>
      <c r="MG3" s="127"/>
      <c r="MH3" s="127"/>
      <c r="MI3" s="127"/>
      <c r="MJ3" s="127"/>
      <c r="MK3" s="127"/>
      <c r="ML3" s="127"/>
      <c r="MM3" s="127"/>
      <c r="MN3" s="127"/>
      <c r="MO3" s="127"/>
      <c r="MP3" s="127"/>
      <c r="MQ3" s="127"/>
      <c r="MR3" s="127"/>
      <c r="MS3" s="127"/>
      <c r="MT3" s="127"/>
      <c r="MU3" s="127"/>
      <c r="MV3" s="127"/>
      <c r="MW3" s="127"/>
      <c r="MX3" s="127"/>
      <c r="MY3" s="127"/>
      <c r="MZ3" s="127"/>
      <c r="NA3" s="127"/>
      <c r="NB3" s="127"/>
      <c r="NC3" s="127"/>
      <c r="ND3" s="127"/>
      <c r="NE3" s="127"/>
      <c r="NF3" s="127"/>
      <c r="NG3" s="127"/>
      <c r="NH3" s="127"/>
      <c r="NI3" s="127"/>
      <c r="NJ3" s="127"/>
      <c r="NK3" s="127"/>
      <c r="NL3" s="127"/>
      <c r="NM3" s="127"/>
      <c r="NN3" s="127"/>
      <c r="NO3" s="127"/>
      <c r="NP3" s="127"/>
      <c r="NQ3" s="127"/>
      <c r="NR3" s="127"/>
      <c r="NS3" s="127"/>
      <c r="NT3" s="127"/>
      <c r="NU3" s="127"/>
      <c r="NV3" s="127"/>
      <c r="NW3" s="127"/>
      <c r="NX3" s="127"/>
    </row>
    <row r="4" spans="1:388" ht="9.75" customHeight="1" x14ac:dyDescent="0.2">
      <c r="A4" s="2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  <c r="IW4" s="127"/>
      <c r="IX4" s="127"/>
      <c r="IY4" s="127"/>
      <c r="IZ4" s="127"/>
      <c r="JA4" s="127"/>
      <c r="JB4" s="127"/>
      <c r="JC4" s="127"/>
      <c r="JD4" s="127"/>
      <c r="JE4" s="127"/>
      <c r="JF4" s="127"/>
      <c r="JG4" s="127"/>
      <c r="JH4" s="127"/>
      <c r="JI4" s="127"/>
      <c r="JJ4" s="127"/>
      <c r="JK4" s="127"/>
      <c r="JL4" s="127"/>
      <c r="JM4" s="127"/>
      <c r="JN4" s="127"/>
      <c r="JO4" s="127"/>
      <c r="JP4" s="127"/>
      <c r="JQ4" s="127"/>
      <c r="JR4" s="127"/>
      <c r="JS4" s="127"/>
      <c r="JT4" s="127"/>
      <c r="JU4" s="127"/>
      <c r="JV4" s="127"/>
      <c r="JW4" s="127"/>
      <c r="JX4" s="127"/>
      <c r="JY4" s="127"/>
      <c r="JZ4" s="127"/>
      <c r="KA4" s="127"/>
      <c r="KB4" s="127"/>
      <c r="KC4" s="127"/>
      <c r="KD4" s="127"/>
      <c r="KE4" s="127"/>
      <c r="KF4" s="127"/>
      <c r="KG4" s="127"/>
      <c r="KH4" s="127"/>
      <c r="KI4" s="127"/>
      <c r="KJ4" s="127"/>
      <c r="KK4" s="127"/>
      <c r="KL4" s="127"/>
      <c r="KM4" s="127"/>
      <c r="KN4" s="127"/>
      <c r="KO4" s="127"/>
      <c r="KP4" s="127"/>
      <c r="KQ4" s="127"/>
      <c r="KR4" s="127"/>
      <c r="KS4" s="127"/>
      <c r="KT4" s="127"/>
      <c r="KU4" s="127"/>
      <c r="KV4" s="127"/>
      <c r="KW4" s="127"/>
      <c r="KX4" s="127"/>
      <c r="KY4" s="127"/>
      <c r="KZ4" s="127"/>
      <c r="LA4" s="127"/>
      <c r="LB4" s="127"/>
      <c r="LC4" s="127"/>
      <c r="LD4" s="127"/>
      <c r="LE4" s="127"/>
      <c r="LF4" s="127"/>
      <c r="LG4" s="127"/>
      <c r="LH4" s="127"/>
      <c r="LI4" s="127"/>
      <c r="LJ4" s="127"/>
      <c r="LK4" s="127"/>
      <c r="LL4" s="127"/>
      <c r="LM4" s="127"/>
      <c r="LN4" s="127"/>
      <c r="LO4" s="127"/>
      <c r="LP4" s="127"/>
      <c r="LQ4" s="127"/>
      <c r="LR4" s="127"/>
      <c r="LS4" s="127"/>
      <c r="LT4" s="127"/>
      <c r="LU4" s="127"/>
      <c r="LV4" s="127"/>
      <c r="LW4" s="127"/>
      <c r="LX4" s="127"/>
      <c r="LY4" s="127"/>
      <c r="LZ4" s="127"/>
      <c r="MA4" s="127"/>
      <c r="MB4" s="127"/>
      <c r="MC4" s="127"/>
      <c r="MD4" s="127"/>
      <c r="ME4" s="127"/>
      <c r="MF4" s="127"/>
      <c r="MG4" s="127"/>
      <c r="MH4" s="127"/>
      <c r="MI4" s="127"/>
      <c r="MJ4" s="127"/>
      <c r="MK4" s="127"/>
      <c r="ML4" s="127"/>
      <c r="MM4" s="127"/>
      <c r="MN4" s="127"/>
      <c r="MO4" s="127"/>
      <c r="MP4" s="127"/>
      <c r="MQ4" s="127"/>
      <c r="MR4" s="127"/>
      <c r="MS4" s="127"/>
      <c r="MT4" s="127"/>
      <c r="MU4" s="127"/>
      <c r="MV4" s="127"/>
      <c r="MW4" s="127"/>
      <c r="MX4" s="127"/>
      <c r="MY4" s="127"/>
      <c r="MZ4" s="127"/>
      <c r="NA4" s="127"/>
      <c r="NB4" s="127"/>
      <c r="NC4" s="127"/>
      <c r="ND4" s="127"/>
      <c r="NE4" s="127"/>
      <c r="NF4" s="127"/>
      <c r="NG4" s="127"/>
      <c r="NH4" s="127"/>
      <c r="NI4" s="127"/>
      <c r="NJ4" s="127"/>
      <c r="NK4" s="127"/>
      <c r="NL4" s="127"/>
      <c r="NM4" s="127"/>
      <c r="NN4" s="127"/>
      <c r="NO4" s="127"/>
      <c r="NP4" s="127"/>
      <c r="NQ4" s="127"/>
      <c r="NR4" s="127"/>
      <c r="NS4" s="127"/>
      <c r="NT4" s="127"/>
      <c r="NU4" s="127"/>
      <c r="NV4" s="127"/>
      <c r="NW4" s="127"/>
      <c r="NX4" s="127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28" t="str">
        <f>データ!H6</f>
        <v>石川県　中央病院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14" t="s">
        <v>1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6"/>
      <c r="AU7" s="114" t="s">
        <v>2</v>
      </c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6"/>
      <c r="CN7" s="114" t="s">
        <v>3</v>
      </c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6"/>
      <c r="EG7" s="114" t="s">
        <v>4</v>
      </c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6"/>
      <c r="FZ7" s="114" t="s">
        <v>5</v>
      </c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6"/>
      <c r="ID7" s="114" t="s">
        <v>6</v>
      </c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  <c r="IT7" s="115"/>
      <c r="IU7" s="115"/>
      <c r="IV7" s="115"/>
      <c r="IW7" s="115"/>
      <c r="IX7" s="115"/>
      <c r="IY7" s="115"/>
      <c r="IZ7" s="115"/>
      <c r="JA7" s="115"/>
      <c r="JB7" s="115"/>
      <c r="JC7" s="115"/>
      <c r="JD7" s="115"/>
      <c r="JE7" s="115"/>
      <c r="JF7" s="115"/>
      <c r="JG7" s="115"/>
      <c r="JH7" s="115"/>
      <c r="JI7" s="115"/>
      <c r="JJ7" s="115"/>
      <c r="JK7" s="115"/>
      <c r="JL7" s="115"/>
      <c r="JM7" s="115"/>
      <c r="JN7" s="115"/>
      <c r="JO7" s="115"/>
      <c r="JP7" s="115"/>
      <c r="JQ7" s="115"/>
      <c r="JR7" s="115"/>
      <c r="JS7" s="115"/>
      <c r="JT7" s="115"/>
      <c r="JU7" s="115"/>
      <c r="JV7" s="116"/>
      <c r="JW7" s="114" t="s">
        <v>7</v>
      </c>
      <c r="JX7" s="115"/>
      <c r="JY7" s="115"/>
      <c r="JZ7" s="115"/>
      <c r="KA7" s="115"/>
      <c r="KB7" s="115"/>
      <c r="KC7" s="115"/>
      <c r="KD7" s="115"/>
      <c r="KE7" s="115"/>
      <c r="KF7" s="115"/>
      <c r="KG7" s="115"/>
      <c r="KH7" s="115"/>
      <c r="KI7" s="115"/>
      <c r="KJ7" s="115"/>
      <c r="KK7" s="115"/>
      <c r="KL7" s="115"/>
      <c r="KM7" s="115"/>
      <c r="KN7" s="115"/>
      <c r="KO7" s="115"/>
      <c r="KP7" s="115"/>
      <c r="KQ7" s="115"/>
      <c r="KR7" s="115"/>
      <c r="KS7" s="115"/>
      <c r="KT7" s="115"/>
      <c r="KU7" s="115"/>
      <c r="KV7" s="115"/>
      <c r="KW7" s="115"/>
      <c r="KX7" s="115"/>
      <c r="KY7" s="115"/>
      <c r="KZ7" s="115"/>
      <c r="LA7" s="115"/>
      <c r="LB7" s="115"/>
      <c r="LC7" s="115"/>
      <c r="LD7" s="115"/>
      <c r="LE7" s="115"/>
      <c r="LF7" s="115"/>
      <c r="LG7" s="115"/>
      <c r="LH7" s="115"/>
      <c r="LI7" s="115"/>
      <c r="LJ7" s="115"/>
      <c r="LK7" s="115"/>
      <c r="LL7" s="115"/>
      <c r="LM7" s="115"/>
      <c r="LN7" s="115"/>
      <c r="LO7" s="116"/>
      <c r="LP7" s="114" t="s">
        <v>8</v>
      </c>
      <c r="LQ7" s="115"/>
      <c r="LR7" s="115"/>
      <c r="LS7" s="115"/>
      <c r="LT7" s="115"/>
      <c r="LU7" s="115"/>
      <c r="LV7" s="115"/>
      <c r="LW7" s="115"/>
      <c r="LX7" s="115"/>
      <c r="LY7" s="115"/>
      <c r="LZ7" s="115"/>
      <c r="MA7" s="115"/>
      <c r="MB7" s="115"/>
      <c r="MC7" s="115"/>
      <c r="MD7" s="115"/>
      <c r="ME7" s="115"/>
      <c r="MF7" s="115"/>
      <c r="MG7" s="115"/>
      <c r="MH7" s="115"/>
      <c r="MI7" s="115"/>
      <c r="MJ7" s="115"/>
      <c r="MK7" s="115"/>
      <c r="ML7" s="115"/>
      <c r="MM7" s="115"/>
      <c r="MN7" s="115"/>
      <c r="MO7" s="115"/>
      <c r="MP7" s="115"/>
      <c r="MQ7" s="115"/>
      <c r="MR7" s="115"/>
      <c r="MS7" s="115"/>
      <c r="MT7" s="115"/>
      <c r="MU7" s="115"/>
      <c r="MV7" s="115"/>
      <c r="MW7" s="115"/>
      <c r="MX7" s="115"/>
      <c r="MY7" s="115"/>
      <c r="MZ7" s="115"/>
      <c r="NA7" s="115"/>
      <c r="NB7" s="115"/>
      <c r="NC7" s="115"/>
      <c r="ND7" s="115"/>
      <c r="NE7" s="115"/>
      <c r="NF7" s="115"/>
      <c r="NG7" s="115"/>
      <c r="NH7" s="116"/>
      <c r="NI7" s="3"/>
      <c r="NJ7" s="129" t="s">
        <v>9</v>
      </c>
      <c r="NK7" s="130"/>
      <c r="NL7" s="130"/>
      <c r="NM7" s="130"/>
      <c r="NN7" s="130"/>
      <c r="NO7" s="130"/>
      <c r="NP7" s="130"/>
      <c r="NQ7" s="130"/>
      <c r="NR7" s="130"/>
      <c r="NS7" s="130"/>
      <c r="NT7" s="130"/>
      <c r="NU7" s="130"/>
      <c r="NV7" s="130"/>
      <c r="NW7" s="131"/>
      <c r="NX7" s="3"/>
    </row>
    <row r="8" spans="1:388" ht="18.75" customHeight="1" x14ac:dyDescent="0.2">
      <c r="A8" s="2"/>
      <c r="B8" s="109" t="str">
        <f>データ!K6</f>
        <v>当然財務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1"/>
      <c r="AU8" s="109" t="str">
        <f>データ!L6</f>
        <v>病院事業</v>
      </c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1"/>
      <c r="CN8" s="109" t="str">
        <f>データ!M6</f>
        <v>一般病院</v>
      </c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1"/>
      <c r="EG8" s="109" t="str">
        <f>データ!N6</f>
        <v>500床以上</v>
      </c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1"/>
      <c r="FZ8" s="109" t="str">
        <f>データ!O7</f>
        <v>非設置</v>
      </c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1"/>
      <c r="ID8" s="93">
        <f>データ!Z6</f>
        <v>628</v>
      </c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4"/>
      <c r="JV8" s="95"/>
      <c r="JW8" s="93" t="str">
        <f>データ!AA6</f>
        <v>-</v>
      </c>
      <c r="JX8" s="94"/>
      <c r="JY8" s="94"/>
      <c r="JZ8" s="94"/>
      <c r="KA8" s="94"/>
      <c r="KB8" s="94"/>
      <c r="KC8" s="94"/>
      <c r="KD8" s="94"/>
      <c r="KE8" s="94"/>
      <c r="KF8" s="94"/>
      <c r="KG8" s="94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94"/>
      <c r="LK8" s="94"/>
      <c r="LL8" s="94"/>
      <c r="LM8" s="94"/>
      <c r="LN8" s="94"/>
      <c r="LO8" s="95"/>
      <c r="LP8" s="93" t="str">
        <f>データ!AB6</f>
        <v>-</v>
      </c>
      <c r="LQ8" s="94"/>
      <c r="LR8" s="94"/>
      <c r="LS8" s="94"/>
      <c r="LT8" s="94"/>
      <c r="LU8" s="94"/>
      <c r="LV8" s="94"/>
      <c r="LW8" s="94"/>
      <c r="LX8" s="94"/>
      <c r="LY8" s="94"/>
      <c r="LZ8" s="94"/>
      <c r="MA8" s="94"/>
      <c r="MB8" s="94"/>
      <c r="MC8" s="94"/>
      <c r="MD8" s="94"/>
      <c r="ME8" s="94"/>
      <c r="MF8" s="94"/>
      <c r="MG8" s="94"/>
      <c r="MH8" s="94"/>
      <c r="MI8" s="94"/>
      <c r="MJ8" s="94"/>
      <c r="MK8" s="94"/>
      <c r="ML8" s="94"/>
      <c r="MM8" s="94"/>
      <c r="MN8" s="94"/>
      <c r="MO8" s="94"/>
      <c r="MP8" s="94"/>
      <c r="MQ8" s="94"/>
      <c r="MR8" s="94"/>
      <c r="MS8" s="94"/>
      <c r="MT8" s="94"/>
      <c r="MU8" s="94"/>
      <c r="MV8" s="94"/>
      <c r="MW8" s="94"/>
      <c r="MX8" s="94"/>
      <c r="MY8" s="94"/>
      <c r="MZ8" s="94"/>
      <c r="NA8" s="94"/>
      <c r="NB8" s="94"/>
      <c r="NC8" s="94"/>
      <c r="ND8" s="94"/>
      <c r="NE8" s="94"/>
      <c r="NF8" s="94"/>
      <c r="NG8" s="94"/>
      <c r="NH8" s="95"/>
      <c r="NI8" s="3"/>
      <c r="NJ8" s="125" t="s">
        <v>10</v>
      </c>
      <c r="NK8" s="126"/>
      <c r="NL8" s="119" t="s">
        <v>11</v>
      </c>
      <c r="NM8" s="119"/>
      <c r="NN8" s="119"/>
      <c r="NO8" s="119"/>
      <c r="NP8" s="119"/>
      <c r="NQ8" s="119"/>
      <c r="NR8" s="119"/>
      <c r="NS8" s="119"/>
      <c r="NT8" s="119"/>
      <c r="NU8" s="119"/>
      <c r="NV8" s="119"/>
      <c r="NW8" s="120"/>
      <c r="NX8" s="3"/>
    </row>
    <row r="9" spans="1:388" ht="18.75" customHeight="1" x14ac:dyDescent="0.2">
      <c r="A9" s="2"/>
      <c r="B9" s="114" t="s">
        <v>12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6"/>
      <c r="AU9" s="114" t="s">
        <v>13</v>
      </c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6"/>
      <c r="CN9" s="114" t="s">
        <v>14</v>
      </c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6"/>
      <c r="EG9" s="114" t="s">
        <v>15</v>
      </c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6"/>
      <c r="FZ9" s="114" t="s">
        <v>16</v>
      </c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6"/>
      <c r="ID9" s="114" t="s">
        <v>17</v>
      </c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  <c r="IW9" s="115"/>
      <c r="IX9" s="115"/>
      <c r="IY9" s="115"/>
      <c r="IZ9" s="115"/>
      <c r="JA9" s="115"/>
      <c r="JB9" s="115"/>
      <c r="JC9" s="115"/>
      <c r="JD9" s="115"/>
      <c r="JE9" s="115"/>
      <c r="JF9" s="115"/>
      <c r="JG9" s="115"/>
      <c r="JH9" s="115"/>
      <c r="JI9" s="115"/>
      <c r="JJ9" s="115"/>
      <c r="JK9" s="115"/>
      <c r="JL9" s="115"/>
      <c r="JM9" s="115"/>
      <c r="JN9" s="115"/>
      <c r="JO9" s="115"/>
      <c r="JP9" s="115"/>
      <c r="JQ9" s="115"/>
      <c r="JR9" s="115"/>
      <c r="JS9" s="115"/>
      <c r="JT9" s="115"/>
      <c r="JU9" s="115"/>
      <c r="JV9" s="116"/>
      <c r="JW9" s="114" t="s">
        <v>18</v>
      </c>
      <c r="JX9" s="115"/>
      <c r="JY9" s="115"/>
      <c r="JZ9" s="115"/>
      <c r="KA9" s="115"/>
      <c r="KB9" s="115"/>
      <c r="KC9" s="115"/>
      <c r="KD9" s="115"/>
      <c r="KE9" s="115"/>
      <c r="KF9" s="115"/>
      <c r="KG9" s="115"/>
      <c r="KH9" s="115"/>
      <c r="KI9" s="115"/>
      <c r="KJ9" s="115"/>
      <c r="KK9" s="115"/>
      <c r="KL9" s="115"/>
      <c r="KM9" s="115"/>
      <c r="KN9" s="115"/>
      <c r="KO9" s="115"/>
      <c r="KP9" s="115"/>
      <c r="KQ9" s="115"/>
      <c r="KR9" s="115"/>
      <c r="KS9" s="115"/>
      <c r="KT9" s="115"/>
      <c r="KU9" s="115"/>
      <c r="KV9" s="115"/>
      <c r="KW9" s="115"/>
      <c r="KX9" s="115"/>
      <c r="KY9" s="115"/>
      <c r="KZ9" s="115"/>
      <c r="LA9" s="115"/>
      <c r="LB9" s="115"/>
      <c r="LC9" s="115"/>
      <c r="LD9" s="115"/>
      <c r="LE9" s="115"/>
      <c r="LF9" s="115"/>
      <c r="LG9" s="115"/>
      <c r="LH9" s="115"/>
      <c r="LI9" s="115"/>
      <c r="LJ9" s="115"/>
      <c r="LK9" s="115"/>
      <c r="LL9" s="115"/>
      <c r="LM9" s="115"/>
      <c r="LN9" s="115"/>
      <c r="LO9" s="116"/>
      <c r="LP9" s="114" t="s">
        <v>19</v>
      </c>
      <c r="LQ9" s="115"/>
      <c r="LR9" s="115"/>
      <c r="LS9" s="115"/>
      <c r="LT9" s="115"/>
      <c r="LU9" s="115"/>
      <c r="LV9" s="115"/>
      <c r="LW9" s="115"/>
      <c r="LX9" s="115"/>
      <c r="LY9" s="115"/>
      <c r="LZ9" s="115"/>
      <c r="MA9" s="115"/>
      <c r="MB9" s="115"/>
      <c r="MC9" s="115"/>
      <c r="MD9" s="115"/>
      <c r="ME9" s="115"/>
      <c r="MF9" s="115"/>
      <c r="MG9" s="115"/>
      <c r="MH9" s="115"/>
      <c r="MI9" s="115"/>
      <c r="MJ9" s="115"/>
      <c r="MK9" s="115"/>
      <c r="ML9" s="115"/>
      <c r="MM9" s="115"/>
      <c r="MN9" s="115"/>
      <c r="MO9" s="115"/>
      <c r="MP9" s="115"/>
      <c r="MQ9" s="115"/>
      <c r="MR9" s="115"/>
      <c r="MS9" s="115"/>
      <c r="MT9" s="115"/>
      <c r="MU9" s="115"/>
      <c r="MV9" s="115"/>
      <c r="MW9" s="115"/>
      <c r="MX9" s="115"/>
      <c r="MY9" s="115"/>
      <c r="MZ9" s="115"/>
      <c r="NA9" s="115"/>
      <c r="NB9" s="115"/>
      <c r="NC9" s="115"/>
      <c r="ND9" s="115"/>
      <c r="NE9" s="115"/>
      <c r="NF9" s="115"/>
      <c r="NG9" s="115"/>
      <c r="NH9" s="116"/>
      <c r="NI9" s="3"/>
      <c r="NJ9" s="121" t="s">
        <v>20</v>
      </c>
      <c r="NK9" s="122"/>
      <c r="NL9" s="123" t="s">
        <v>21</v>
      </c>
      <c r="NM9" s="123"/>
      <c r="NN9" s="123"/>
      <c r="NO9" s="123"/>
      <c r="NP9" s="123"/>
      <c r="NQ9" s="123"/>
      <c r="NR9" s="123"/>
      <c r="NS9" s="123"/>
      <c r="NT9" s="123"/>
      <c r="NU9" s="123"/>
      <c r="NV9" s="123"/>
      <c r="NW9" s="124"/>
      <c r="NX9" s="3"/>
    </row>
    <row r="10" spans="1:388" ht="18.75" customHeight="1" x14ac:dyDescent="0.2">
      <c r="A10" s="2"/>
      <c r="B10" s="109" t="str">
        <f>データ!P6</f>
        <v>直営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1"/>
      <c r="AU10" s="93">
        <f>データ!Q6</f>
        <v>19</v>
      </c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5"/>
      <c r="CN10" s="109" t="str">
        <f>データ!R6</f>
        <v>対象</v>
      </c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1"/>
      <c r="EG10" s="109" t="str">
        <f>データ!S6</f>
        <v>ド 透 I 未 訓 ガ</v>
      </c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1"/>
      <c r="FZ10" s="109" t="str">
        <f>データ!T6</f>
        <v>救 臨 が 感 へ 災 地</v>
      </c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1"/>
      <c r="ID10" s="93" t="str">
        <f>データ!AC6</f>
        <v>-</v>
      </c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  <c r="IX10" s="94"/>
      <c r="IY10" s="94"/>
      <c r="IZ10" s="94"/>
      <c r="JA10" s="94"/>
      <c r="JB10" s="94"/>
      <c r="JC10" s="94"/>
      <c r="JD10" s="94"/>
      <c r="JE10" s="94"/>
      <c r="JF10" s="94"/>
      <c r="JG10" s="94"/>
      <c r="JH10" s="94"/>
      <c r="JI10" s="94"/>
      <c r="JJ10" s="94"/>
      <c r="JK10" s="94"/>
      <c r="JL10" s="94"/>
      <c r="JM10" s="94"/>
      <c r="JN10" s="94"/>
      <c r="JO10" s="94"/>
      <c r="JP10" s="94"/>
      <c r="JQ10" s="94"/>
      <c r="JR10" s="94"/>
      <c r="JS10" s="94"/>
      <c r="JT10" s="94"/>
      <c r="JU10" s="94"/>
      <c r="JV10" s="95"/>
      <c r="JW10" s="93">
        <f>データ!AD6</f>
        <v>2</v>
      </c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5"/>
      <c r="LP10" s="93">
        <f>データ!AE6</f>
        <v>630</v>
      </c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94"/>
      <c r="ND10" s="94"/>
      <c r="NE10" s="94"/>
      <c r="NF10" s="94"/>
      <c r="NG10" s="94"/>
      <c r="NH10" s="95"/>
      <c r="NI10" s="2"/>
      <c r="NJ10" s="117" t="s">
        <v>22</v>
      </c>
      <c r="NK10" s="118"/>
      <c r="NL10" s="112" t="s">
        <v>23</v>
      </c>
      <c r="NM10" s="112"/>
      <c r="NN10" s="112"/>
      <c r="NO10" s="112"/>
      <c r="NP10" s="112"/>
      <c r="NQ10" s="112"/>
      <c r="NR10" s="112"/>
      <c r="NS10" s="112"/>
      <c r="NT10" s="112"/>
      <c r="NU10" s="112"/>
      <c r="NV10" s="112"/>
      <c r="NW10" s="113"/>
      <c r="NX10" s="3"/>
    </row>
    <row r="11" spans="1:388" ht="18.75" customHeight="1" x14ac:dyDescent="0.2">
      <c r="A11" s="2"/>
      <c r="B11" s="114" t="s">
        <v>24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6"/>
      <c r="AU11" s="114" t="s">
        <v>25</v>
      </c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6"/>
      <c r="CN11" s="114" t="s">
        <v>26</v>
      </c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6"/>
      <c r="EG11" s="114" t="s">
        <v>27</v>
      </c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6"/>
      <c r="FZ11" s="114" t="s">
        <v>28</v>
      </c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6"/>
      <c r="ID11" s="114" t="s">
        <v>29</v>
      </c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5"/>
      <c r="IU11" s="115"/>
      <c r="IV11" s="115"/>
      <c r="IW11" s="115"/>
      <c r="IX11" s="115"/>
      <c r="IY11" s="115"/>
      <c r="IZ11" s="115"/>
      <c r="JA11" s="115"/>
      <c r="JB11" s="115"/>
      <c r="JC11" s="115"/>
      <c r="JD11" s="115"/>
      <c r="JE11" s="115"/>
      <c r="JF11" s="115"/>
      <c r="JG11" s="115"/>
      <c r="JH11" s="115"/>
      <c r="JI11" s="115"/>
      <c r="JJ11" s="115"/>
      <c r="JK11" s="115"/>
      <c r="JL11" s="115"/>
      <c r="JM11" s="115"/>
      <c r="JN11" s="115"/>
      <c r="JO11" s="115"/>
      <c r="JP11" s="115"/>
      <c r="JQ11" s="115"/>
      <c r="JR11" s="115"/>
      <c r="JS11" s="115"/>
      <c r="JT11" s="115"/>
      <c r="JU11" s="115"/>
      <c r="JV11" s="116"/>
      <c r="JW11" s="114" t="s">
        <v>30</v>
      </c>
      <c r="JX11" s="115"/>
      <c r="JY11" s="115"/>
      <c r="JZ11" s="115"/>
      <c r="KA11" s="115"/>
      <c r="KB11" s="115"/>
      <c r="KC11" s="115"/>
      <c r="KD11" s="115"/>
      <c r="KE11" s="115"/>
      <c r="KF11" s="115"/>
      <c r="KG11" s="115"/>
      <c r="KH11" s="115"/>
      <c r="KI11" s="115"/>
      <c r="KJ11" s="115"/>
      <c r="KK11" s="115"/>
      <c r="KL11" s="115"/>
      <c r="KM11" s="115"/>
      <c r="KN11" s="115"/>
      <c r="KO11" s="115"/>
      <c r="KP11" s="115"/>
      <c r="KQ11" s="115"/>
      <c r="KR11" s="115"/>
      <c r="KS11" s="115"/>
      <c r="KT11" s="115"/>
      <c r="KU11" s="115"/>
      <c r="KV11" s="115"/>
      <c r="KW11" s="115"/>
      <c r="KX11" s="115"/>
      <c r="KY11" s="115"/>
      <c r="KZ11" s="115"/>
      <c r="LA11" s="115"/>
      <c r="LB11" s="115"/>
      <c r="LC11" s="115"/>
      <c r="LD11" s="115"/>
      <c r="LE11" s="115"/>
      <c r="LF11" s="115"/>
      <c r="LG11" s="115"/>
      <c r="LH11" s="115"/>
      <c r="LI11" s="115"/>
      <c r="LJ11" s="115"/>
      <c r="LK11" s="115"/>
      <c r="LL11" s="115"/>
      <c r="LM11" s="115"/>
      <c r="LN11" s="115"/>
      <c r="LO11" s="116"/>
      <c r="LP11" s="114" t="s">
        <v>31</v>
      </c>
      <c r="LQ11" s="115"/>
      <c r="LR11" s="115"/>
      <c r="LS11" s="115"/>
      <c r="LT11" s="115"/>
      <c r="LU11" s="115"/>
      <c r="LV11" s="115"/>
      <c r="LW11" s="115"/>
      <c r="LX11" s="115"/>
      <c r="LY11" s="115"/>
      <c r="LZ11" s="115"/>
      <c r="MA11" s="115"/>
      <c r="MB11" s="115"/>
      <c r="MC11" s="115"/>
      <c r="MD11" s="115"/>
      <c r="ME11" s="115"/>
      <c r="MF11" s="115"/>
      <c r="MG11" s="115"/>
      <c r="MH11" s="115"/>
      <c r="MI11" s="115"/>
      <c r="MJ11" s="115"/>
      <c r="MK11" s="115"/>
      <c r="ML11" s="115"/>
      <c r="MM11" s="115"/>
      <c r="MN11" s="115"/>
      <c r="MO11" s="115"/>
      <c r="MP11" s="115"/>
      <c r="MQ11" s="115"/>
      <c r="MR11" s="115"/>
      <c r="MS11" s="115"/>
      <c r="MT11" s="115"/>
      <c r="MU11" s="115"/>
      <c r="MV11" s="115"/>
      <c r="MW11" s="115"/>
      <c r="MX11" s="115"/>
      <c r="MY11" s="115"/>
      <c r="MZ11" s="115"/>
      <c r="NA11" s="115"/>
      <c r="NB11" s="115"/>
      <c r="NC11" s="115"/>
      <c r="ND11" s="115"/>
      <c r="NE11" s="115"/>
      <c r="NF11" s="115"/>
      <c r="NG11" s="115"/>
      <c r="NH11" s="116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93">
        <f>データ!U6</f>
        <v>1109226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5"/>
      <c r="AU12" s="93">
        <f>データ!V6</f>
        <v>67469</v>
      </c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5"/>
      <c r="CN12" s="109" t="str">
        <f>データ!W6</f>
        <v>非該当</v>
      </c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1"/>
      <c r="EG12" s="109" t="str">
        <f>データ!X6</f>
        <v>非該当</v>
      </c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1"/>
      <c r="FZ12" s="109" t="str">
        <f>データ!Y6</f>
        <v>７：１</v>
      </c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1"/>
      <c r="ID12" s="93">
        <f>データ!AF6</f>
        <v>506</v>
      </c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  <c r="IX12" s="94"/>
      <c r="IY12" s="94"/>
      <c r="IZ12" s="94"/>
      <c r="JA12" s="94"/>
      <c r="JB12" s="94"/>
      <c r="JC12" s="94"/>
      <c r="JD12" s="94"/>
      <c r="JE12" s="94"/>
      <c r="JF12" s="94"/>
      <c r="JG12" s="94"/>
      <c r="JH12" s="94"/>
      <c r="JI12" s="94"/>
      <c r="JJ12" s="94"/>
      <c r="JK12" s="94"/>
      <c r="JL12" s="94"/>
      <c r="JM12" s="94"/>
      <c r="JN12" s="94"/>
      <c r="JO12" s="94"/>
      <c r="JP12" s="94"/>
      <c r="JQ12" s="94"/>
      <c r="JR12" s="94"/>
      <c r="JS12" s="94"/>
      <c r="JT12" s="94"/>
      <c r="JU12" s="94"/>
      <c r="JV12" s="95"/>
      <c r="JW12" s="93" t="str">
        <f>データ!AG6</f>
        <v>-</v>
      </c>
      <c r="JX12" s="94"/>
      <c r="JY12" s="94"/>
      <c r="JZ12" s="94"/>
      <c r="KA12" s="94"/>
      <c r="KB12" s="94"/>
      <c r="KC12" s="94"/>
      <c r="KD12" s="94"/>
      <c r="KE12" s="94"/>
      <c r="KF12" s="94"/>
      <c r="KG12" s="94"/>
      <c r="KH12" s="94"/>
      <c r="KI12" s="94"/>
      <c r="KJ12" s="94"/>
      <c r="KK12" s="94"/>
      <c r="KL12" s="94"/>
      <c r="KM12" s="94"/>
      <c r="KN12" s="94"/>
      <c r="KO12" s="94"/>
      <c r="KP12" s="94"/>
      <c r="KQ12" s="94"/>
      <c r="KR12" s="94"/>
      <c r="KS12" s="94"/>
      <c r="KT12" s="94"/>
      <c r="KU12" s="94"/>
      <c r="KV12" s="94"/>
      <c r="KW12" s="94"/>
      <c r="KX12" s="94"/>
      <c r="KY12" s="94"/>
      <c r="KZ12" s="94"/>
      <c r="LA12" s="94"/>
      <c r="LB12" s="94"/>
      <c r="LC12" s="94"/>
      <c r="LD12" s="94"/>
      <c r="LE12" s="94"/>
      <c r="LF12" s="94"/>
      <c r="LG12" s="94"/>
      <c r="LH12" s="94"/>
      <c r="LI12" s="94"/>
      <c r="LJ12" s="94"/>
      <c r="LK12" s="94"/>
      <c r="LL12" s="94"/>
      <c r="LM12" s="94"/>
      <c r="LN12" s="94"/>
      <c r="LO12" s="95"/>
      <c r="LP12" s="93">
        <f>データ!AH6</f>
        <v>506</v>
      </c>
      <c r="LQ12" s="94"/>
      <c r="LR12" s="94"/>
      <c r="LS12" s="94"/>
      <c r="LT12" s="94"/>
      <c r="LU12" s="94"/>
      <c r="LV12" s="94"/>
      <c r="LW12" s="94"/>
      <c r="LX12" s="94"/>
      <c r="LY12" s="94"/>
      <c r="LZ12" s="94"/>
      <c r="MA12" s="94"/>
      <c r="MB12" s="94"/>
      <c r="MC12" s="94"/>
      <c r="MD12" s="94"/>
      <c r="ME12" s="94"/>
      <c r="MF12" s="94"/>
      <c r="MG12" s="94"/>
      <c r="MH12" s="94"/>
      <c r="MI12" s="94"/>
      <c r="MJ12" s="94"/>
      <c r="MK12" s="94"/>
      <c r="ML12" s="94"/>
      <c r="MM12" s="94"/>
      <c r="MN12" s="94"/>
      <c r="MO12" s="94"/>
      <c r="MP12" s="94"/>
      <c r="MQ12" s="94"/>
      <c r="MR12" s="94"/>
      <c r="MS12" s="94"/>
      <c r="MT12" s="94"/>
      <c r="MU12" s="94"/>
      <c r="MV12" s="94"/>
      <c r="MW12" s="94"/>
      <c r="MX12" s="94"/>
      <c r="MY12" s="94"/>
      <c r="MZ12" s="94"/>
      <c r="NA12" s="94"/>
      <c r="NB12" s="94"/>
      <c r="NC12" s="94"/>
      <c r="ND12" s="94"/>
      <c r="NE12" s="94"/>
      <c r="NF12" s="94"/>
      <c r="NG12" s="94"/>
      <c r="NH12" s="95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96" t="s">
        <v>32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96" t="s">
        <v>33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5"/>
      <c r="NJ14" s="83" t="s">
        <v>34</v>
      </c>
      <c r="NK14" s="83"/>
      <c r="NL14" s="83"/>
      <c r="NM14" s="83"/>
      <c r="NN14" s="83"/>
      <c r="NO14" s="83"/>
      <c r="NP14" s="83"/>
      <c r="NQ14" s="83"/>
      <c r="NR14" s="83"/>
      <c r="NS14" s="83"/>
      <c r="NT14" s="83"/>
      <c r="NU14" s="83"/>
      <c r="NV14" s="83"/>
      <c r="NW14" s="83"/>
      <c r="NX14" s="83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</row>
    <row r="16" spans="1:388" ht="13.5" customHeight="1" x14ac:dyDescent="0.2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97" t="s">
        <v>36</v>
      </c>
      <c r="NK16" s="98"/>
      <c r="NL16" s="98"/>
      <c r="NM16" s="98"/>
      <c r="NN16" s="99"/>
      <c r="NO16" s="100" t="s">
        <v>37</v>
      </c>
      <c r="NP16" s="101"/>
      <c r="NQ16" s="101"/>
      <c r="NR16" s="101"/>
      <c r="NS16" s="102"/>
      <c r="NT16" s="100" t="s">
        <v>38</v>
      </c>
      <c r="NU16" s="101"/>
      <c r="NV16" s="101"/>
      <c r="NW16" s="101"/>
      <c r="NX16" s="102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06" t="s">
        <v>39</v>
      </c>
      <c r="NK17" s="107"/>
      <c r="NL17" s="107"/>
      <c r="NM17" s="107"/>
      <c r="NN17" s="108"/>
      <c r="NO17" s="103"/>
      <c r="NP17" s="104"/>
      <c r="NQ17" s="104"/>
      <c r="NR17" s="104"/>
      <c r="NS17" s="105"/>
      <c r="NT17" s="103"/>
      <c r="NU17" s="104"/>
      <c r="NV17" s="104"/>
      <c r="NW17" s="104"/>
      <c r="NX17" s="105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85" t="s">
        <v>40</v>
      </c>
      <c r="NK18" s="86"/>
      <c r="NL18" s="86"/>
      <c r="NM18" s="89" t="s">
        <v>41</v>
      </c>
      <c r="NN18" s="90"/>
      <c r="NO18" s="85" t="s">
        <v>40</v>
      </c>
      <c r="NP18" s="86"/>
      <c r="NQ18" s="86"/>
      <c r="NR18" s="89" t="s">
        <v>41</v>
      </c>
      <c r="NS18" s="90"/>
      <c r="NT18" s="85" t="s">
        <v>40</v>
      </c>
      <c r="NU18" s="86"/>
      <c r="NV18" s="86"/>
      <c r="NW18" s="89" t="s">
        <v>41</v>
      </c>
      <c r="NX18" s="90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87"/>
      <c r="NK19" s="88"/>
      <c r="NL19" s="88"/>
      <c r="NM19" s="91"/>
      <c r="NN19" s="92"/>
      <c r="NO19" s="87"/>
      <c r="NP19" s="88"/>
      <c r="NQ19" s="88"/>
      <c r="NR19" s="91"/>
      <c r="NS19" s="92"/>
      <c r="NT19" s="87"/>
      <c r="NU19" s="88"/>
      <c r="NV19" s="88"/>
      <c r="NW19" s="91"/>
      <c r="NX19" s="92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3" t="s">
        <v>44</v>
      </c>
      <c r="NK20" s="83"/>
      <c r="NL20" s="83"/>
      <c r="NM20" s="83"/>
      <c r="NN20" s="83"/>
      <c r="NO20" s="83"/>
      <c r="NP20" s="83"/>
      <c r="NQ20" s="83"/>
      <c r="NR20" s="83"/>
      <c r="NS20" s="83"/>
      <c r="NT20" s="83"/>
      <c r="NU20" s="83"/>
      <c r="NV20" s="83"/>
      <c r="NW20" s="83"/>
      <c r="NX20" s="83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84"/>
      <c r="NK21" s="84"/>
      <c r="NL21" s="84"/>
      <c r="NM21" s="84"/>
      <c r="NN21" s="84"/>
      <c r="NO21" s="84"/>
      <c r="NP21" s="84"/>
      <c r="NQ21" s="84"/>
      <c r="NR21" s="84"/>
      <c r="NS21" s="84"/>
      <c r="NT21" s="84"/>
      <c r="NU21" s="84"/>
      <c r="NV21" s="84"/>
      <c r="NW21" s="84"/>
      <c r="NX21" s="84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52" t="s">
        <v>189</v>
      </c>
      <c r="NK22" s="153"/>
      <c r="NL22" s="153"/>
      <c r="NM22" s="153"/>
      <c r="NN22" s="153"/>
      <c r="NO22" s="153"/>
      <c r="NP22" s="153"/>
      <c r="NQ22" s="153"/>
      <c r="NR22" s="153"/>
      <c r="NS22" s="153"/>
      <c r="NT22" s="153"/>
      <c r="NU22" s="153"/>
      <c r="NV22" s="153"/>
      <c r="NW22" s="153"/>
      <c r="NX22" s="154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46"/>
      <c r="NK23" s="147"/>
      <c r="NL23" s="147"/>
      <c r="NM23" s="147"/>
      <c r="NN23" s="147"/>
      <c r="NO23" s="147"/>
      <c r="NP23" s="147"/>
      <c r="NQ23" s="147"/>
      <c r="NR23" s="147"/>
      <c r="NS23" s="147"/>
      <c r="NT23" s="147"/>
      <c r="NU23" s="147"/>
      <c r="NV23" s="147"/>
      <c r="NW23" s="147"/>
      <c r="NX23" s="148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46"/>
      <c r="NK24" s="147"/>
      <c r="NL24" s="147"/>
      <c r="NM24" s="147"/>
      <c r="NN24" s="147"/>
      <c r="NO24" s="147"/>
      <c r="NP24" s="147"/>
      <c r="NQ24" s="147"/>
      <c r="NR24" s="147"/>
      <c r="NS24" s="147"/>
      <c r="NT24" s="147"/>
      <c r="NU24" s="147"/>
      <c r="NV24" s="147"/>
      <c r="NW24" s="147"/>
      <c r="NX24" s="148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46"/>
      <c r="NK25" s="147"/>
      <c r="NL25" s="147"/>
      <c r="NM25" s="147"/>
      <c r="NN25" s="147"/>
      <c r="NO25" s="147"/>
      <c r="NP25" s="147"/>
      <c r="NQ25" s="147"/>
      <c r="NR25" s="147"/>
      <c r="NS25" s="147"/>
      <c r="NT25" s="147"/>
      <c r="NU25" s="147"/>
      <c r="NV25" s="147"/>
      <c r="NW25" s="147"/>
      <c r="NX25" s="148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46"/>
      <c r="NK26" s="147"/>
      <c r="NL26" s="147"/>
      <c r="NM26" s="147"/>
      <c r="NN26" s="147"/>
      <c r="NO26" s="147"/>
      <c r="NP26" s="147"/>
      <c r="NQ26" s="147"/>
      <c r="NR26" s="147"/>
      <c r="NS26" s="147"/>
      <c r="NT26" s="147"/>
      <c r="NU26" s="147"/>
      <c r="NV26" s="147"/>
      <c r="NW26" s="147"/>
      <c r="NX26" s="148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46"/>
      <c r="NK27" s="147"/>
      <c r="NL27" s="147"/>
      <c r="NM27" s="147"/>
      <c r="NN27" s="147"/>
      <c r="NO27" s="147"/>
      <c r="NP27" s="147"/>
      <c r="NQ27" s="147"/>
      <c r="NR27" s="147"/>
      <c r="NS27" s="147"/>
      <c r="NT27" s="147"/>
      <c r="NU27" s="147"/>
      <c r="NV27" s="147"/>
      <c r="NW27" s="147"/>
      <c r="NX27" s="148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46"/>
      <c r="NK28" s="147"/>
      <c r="NL28" s="147"/>
      <c r="NM28" s="147"/>
      <c r="NN28" s="147"/>
      <c r="NO28" s="147"/>
      <c r="NP28" s="147"/>
      <c r="NQ28" s="147"/>
      <c r="NR28" s="147"/>
      <c r="NS28" s="147"/>
      <c r="NT28" s="147"/>
      <c r="NU28" s="147"/>
      <c r="NV28" s="147"/>
      <c r="NW28" s="147"/>
      <c r="NX28" s="148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46"/>
      <c r="NK29" s="147"/>
      <c r="NL29" s="147"/>
      <c r="NM29" s="147"/>
      <c r="NN29" s="147"/>
      <c r="NO29" s="147"/>
      <c r="NP29" s="147"/>
      <c r="NQ29" s="147"/>
      <c r="NR29" s="147"/>
      <c r="NS29" s="147"/>
      <c r="NT29" s="147"/>
      <c r="NU29" s="147"/>
      <c r="NV29" s="147"/>
      <c r="NW29" s="147"/>
      <c r="NX29" s="148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46"/>
      <c r="NK30" s="147"/>
      <c r="NL30" s="147"/>
      <c r="NM30" s="147"/>
      <c r="NN30" s="147"/>
      <c r="NO30" s="147"/>
      <c r="NP30" s="147"/>
      <c r="NQ30" s="147"/>
      <c r="NR30" s="147"/>
      <c r="NS30" s="147"/>
      <c r="NT30" s="147"/>
      <c r="NU30" s="147"/>
      <c r="NV30" s="147"/>
      <c r="NW30" s="147"/>
      <c r="NX30" s="148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46"/>
      <c r="NK31" s="147"/>
      <c r="NL31" s="147"/>
      <c r="NM31" s="147"/>
      <c r="NN31" s="147"/>
      <c r="NO31" s="147"/>
      <c r="NP31" s="147"/>
      <c r="NQ31" s="147"/>
      <c r="NR31" s="147"/>
      <c r="NS31" s="147"/>
      <c r="NT31" s="147"/>
      <c r="NU31" s="147"/>
      <c r="NV31" s="147"/>
      <c r="NW31" s="147"/>
      <c r="NX31" s="148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146"/>
      <c r="NK32" s="147"/>
      <c r="NL32" s="147"/>
      <c r="NM32" s="147"/>
      <c r="NN32" s="147"/>
      <c r="NO32" s="147"/>
      <c r="NP32" s="147"/>
      <c r="NQ32" s="147"/>
      <c r="NR32" s="147"/>
      <c r="NS32" s="147"/>
      <c r="NT32" s="147"/>
      <c r="NU32" s="147"/>
      <c r="NV32" s="147"/>
      <c r="NW32" s="147"/>
      <c r="NX32" s="148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100.6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94.8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92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95.6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100.3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96.7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90.5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87.5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92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98.3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95.2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88.9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86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90.4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96.7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73.599999999999994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59.4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54.6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59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60.4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146"/>
      <c r="NK33" s="147"/>
      <c r="NL33" s="147"/>
      <c r="NM33" s="147"/>
      <c r="NN33" s="147"/>
      <c r="NO33" s="147"/>
      <c r="NP33" s="147"/>
      <c r="NQ33" s="147"/>
      <c r="NR33" s="147"/>
      <c r="NS33" s="147"/>
      <c r="NT33" s="147"/>
      <c r="NU33" s="147"/>
      <c r="NV33" s="147"/>
      <c r="NW33" s="147"/>
      <c r="NX33" s="148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99.2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102.9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106.1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102.9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97.4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93.7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88.7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90.6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90.6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91.5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91.6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86.5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88.6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88.6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89.5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79.8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70.599999999999994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71.400000000000006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72.2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74.400000000000006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49"/>
      <c r="NK34" s="150"/>
      <c r="NL34" s="150"/>
      <c r="NM34" s="150"/>
      <c r="NN34" s="150"/>
      <c r="NO34" s="150"/>
      <c r="NP34" s="150"/>
      <c r="NQ34" s="150"/>
      <c r="NR34" s="150"/>
      <c r="NS34" s="150"/>
      <c r="NT34" s="150"/>
      <c r="NU34" s="150"/>
      <c r="NV34" s="150"/>
      <c r="NW34" s="150"/>
      <c r="NX34" s="151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3" t="s">
        <v>62</v>
      </c>
      <c r="NK35" s="83"/>
      <c r="NL35" s="83"/>
      <c r="NM35" s="83"/>
      <c r="NN35" s="83"/>
      <c r="NO35" s="83"/>
      <c r="NP35" s="83"/>
      <c r="NQ35" s="83"/>
      <c r="NR35" s="83"/>
      <c r="NS35" s="83"/>
      <c r="NT35" s="83"/>
      <c r="NU35" s="83"/>
      <c r="NV35" s="83"/>
      <c r="NW35" s="83"/>
      <c r="NX35" s="83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84"/>
      <c r="NK36" s="84"/>
      <c r="NL36" s="84"/>
      <c r="NM36" s="84"/>
      <c r="NN36" s="84"/>
      <c r="NO36" s="84"/>
      <c r="NP36" s="84"/>
      <c r="NQ36" s="84"/>
      <c r="NR36" s="84"/>
      <c r="NS36" s="84"/>
      <c r="NT36" s="84"/>
      <c r="NU36" s="84"/>
      <c r="NV36" s="84"/>
      <c r="NW36" s="84"/>
      <c r="NX36" s="84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46" t="s">
        <v>188</v>
      </c>
      <c r="NK39" s="147"/>
      <c r="NL39" s="147"/>
      <c r="NM39" s="147"/>
      <c r="NN39" s="147"/>
      <c r="NO39" s="147"/>
      <c r="NP39" s="147"/>
      <c r="NQ39" s="147"/>
      <c r="NR39" s="147"/>
      <c r="NS39" s="147"/>
      <c r="NT39" s="147"/>
      <c r="NU39" s="147"/>
      <c r="NV39" s="147"/>
      <c r="NW39" s="147"/>
      <c r="NX39" s="148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46"/>
      <c r="NK40" s="147"/>
      <c r="NL40" s="147"/>
      <c r="NM40" s="147"/>
      <c r="NN40" s="147"/>
      <c r="NO40" s="147"/>
      <c r="NP40" s="147"/>
      <c r="NQ40" s="147"/>
      <c r="NR40" s="147"/>
      <c r="NS40" s="147"/>
      <c r="NT40" s="147"/>
      <c r="NU40" s="147"/>
      <c r="NV40" s="147"/>
      <c r="NW40" s="147"/>
      <c r="NX40" s="148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46"/>
      <c r="NK41" s="147"/>
      <c r="NL41" s="147"/>
      <c r="NM41" s="147"/>
      <c r="NN41" s="147"/>
      <c r="NO41" s="147"/>
      <c r="NP41" s="147"/>
      <c r="NQ41" s="147"/>
      <c r="NR41" s="147"/>
      <c r="NS41" s="147"/>
      <c r="NT41" s="147"/>
      <c r="NU41" s="147"/>
      <c r="NV41" s="147"/>
      <c r="NW41" s="147"/>
      <c r="NX41" s="148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46"/>
      <c r="NK42" s="147"/>
      <c r="NL42" s="147"/>
      <c r="NM42" s="147"/>
      <c r="NN42" s="147"/>
      <c r="NO42" s="147"/>
      <c r="NP42" s="147"/>
      <c r="NQ42" s="147"/>
      <c r="NR42" s="147"/>
      <c r="NS42" s="147"/>
      <c r="NT42" s="147"/>
      <c r="NU42" s="147"/>
      <c r="NV42" s="147"/>
      <c r="NW42" s="147"/>
      <c r="NX42" s="148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46"/>
      <c r="NK43" s="147"/>
      <c r="NL43" s="147"/>
      <c r="NM43" s="147"/>
      <c r="NN43" s="147"/>
      <c r="NO43" s="147"/>
      <c r="NP43" s="147"/>
      <c r="NQ43" s="147"/>
      <c r="NR43" s="147"/>
      <c r="NS43" s="147"/>
      <c r="NT43" s="147"/>
      <c r="NU43" s="147"/>
      <c r="NV43" s="147"/>
      <c r="NW43" s="147"/>
      <c r="NX43" s="148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46"/>
      <c r="NK44" s="147"/>
      <c r="NL44" s="147"/>
      <c r="NM44" s="147"/>
      <c r="NN44" s="147"/>
      <c r="NO44" s="147"/>
      <c r="NP44" s="147"/>
      <c r="NQ44" s="147"/>
      <c r="NR44" s="147"/>
      <c r="NS44" s="147"/>
      <c r="NT44" s="147"/>
      <c r="NU44" s="147"/>
      <c r="NV44" s="147"/>
      <c r="NW44" s="147"/>
      <c r="NX44" s="148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46"/>
      <c r="NK45" s="147"/>
      <c r="NL45" s="147"/>
      <c r="NM45" s="147"/>
      <c r="NN45" s="147"/>
      <c r="NO45" s="147"/>
      <c r="NP45" s="147"/>
      <c r="NQ45" s="147"/>
      <c r="NR45" s="147"/>
      <c r="NS45" s="147"/>
      <c r="NT45" s="147"/>
      <c r="NU45" s="147"/>
      <c r="NV45" s="147"/>
      <c r="NW45" s="147"/>
      <c r="NX45" s="148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46"/>
      <c r="NK46" s="147"/>
      <c r="NL46" s="147"/>
      <c r="NM46" s="147"/>
      <c r="NN46" s="147"/>
      <c r="NO46" s="147"/>
      <c r="NP46" s="147"/>
      <c r="NQ46" s="147"/>
      <c r="NR46" s="147"/>
      <c r="NS46" s="147"/>
      <c r="NT46" s="147"/>
      <c r="NU46" s="147"/>
      <c r="NV46" s="147"/>
      <c r="NW46" s="147"/>
      <c r="NX46" s="148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46"/>
      <c r="NK47" s="147"/>
      <c r="NL47" s="147"/>
      <c r="NM47" s="147"/>
      <c r="NN47" s="147"/>
      <c r="NO47" s="147"/>
      <c r="NP47" s="147"/>
      <c r="NQ47" s="147"/>
      <c r="NR47" s="147"/>
      <c r="NS47" s="147"/>
      <c r="NT47" s="147"/>
      <c r="NU47" s="147"/>
      <c r="NV47" s="147"/>
      <c r="NW47" s="147"/>
      <c r="NX47" s="148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46"/>
      <c r="NK48" s="147"/>
      <c r="NL48" s="147"/>
      <c r="NM48" s="147"/>
      <c r="NN48" s="147"/>
      <c r="NO48" s="147"/>
      <c r="NP48" s="147"/>
      <c r="NQ48" s="147"/>
      <c r="NR48" s="147"/>
      <c r="NS48" s="147"/>
      <c r="NT48" s="147"/>
      <c r="NU48" s="147"/>
      <c r="NV48" s="147"/>
      <c r="NW48" s="147"/>
      <c r="NX48" s="148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46"/>
      <c r="NK49" s="147"/>
      <c r="NL49" s="147"/>
      <c r="NM49" s="147"/>
      <c r="NN49" s="147"/>
      <c r="NO49" s="147"/>
      <c r="NP49" s="147"/>
      <c r="NQ49" s="147"/>
      <c r="NR49" s="147"/>
      <c r="NS49" s="147"/>
      <c r="NT49" s="147"/>
      <c r="NU49" s="147"/>
      <c r="NV49" s="147"/>
      <c r="NW49" s="147"/>
      <c r="NX49" s="148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46"/>
      <c r="NK50" s="147"/>
      <c r="NL50" s="147"/>
      <c r="NM50" s="147"/>
      <c r="NN50" s="147"/>
      <c r="NO50" s="147"/>
      <c r="NP50" s="147"/>
      <c r="NQ50" s="147"/>
      <c r="NR50" s="147"/>
      <c r="NS50" s="147"/>
      <c r="NT50" s="147"/>
      <c r="NU50" s="147"/>
      <c r="NV50" s="147"/>
      <c r="NW50" s="147"/>
      <c r="NX50" s="148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49"/>
      <c r="NK51" s="150"/>
      <c r="NL51" s="150"/>
      <c r="NM51" s="150"/>
      <c r="NN51" s="150"/>
      <c r="NO51" s="150"/>
      <c r="NP51" s="150"/>
      <c r="NQ51" s="150"/>
      <c r="NR51" s="150"/>
      <c r="NS51" s="150"/>
      <c r="NT51" s="150"/>
      <c r="NU51" s="150"/>
      <c r="NV51" s="150"/>
      <c r="NW51" s="150"/>
      <c r="NX51" s="151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146" t="s">
        <v>187</v>
      </c>
      <c r="NK54" s="147"/>
      <c r="NL54" s="147"/>
      <c r="NM54" s="147"/>
      <c r="NN54" s="147"/>
      <c r="NO54" s="147"/>
      <c r="NP54" s="147"/>
      <c r="NQ54" s="147"/>
      <c r="NR54" s="147"/>
      <c r="NS54" s="147"/>
      <c r="NT54" s="147"/>
      <c r="NU54" s="147"/>
      <c r="NV54" s="147"/>
      <c r="NW54" s="147"/>
      <c r="NX54" s="148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82722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91313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91225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96821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104650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26753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30740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30360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30145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32970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43.6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48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49.8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45.9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43.1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36.5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36.700000000000003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37.4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36.799999999999997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36.299999999999997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146"/>
      <c r="NK55" s="147"/>
      <c r="NL55" s="147"/>
      <c r="NM55" s="147"/>
      <c r="NN55" s="147"/>
      <c r="NO55" s="147"/>
      <c r="NP55" s="147"/>
      <c r="NQ55" s="147"/>
      <c r="NR55" s="147"/>
      <c r="NS55" s="147"/>
      <c r="NT55" s="147"/>
      <c r="NU55" s="147"/>
      <c r="NV55" s="147"/>
      <c r="NW55" s="147"/>
      <c r="NX55" s="148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70630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75766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79610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82275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83606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20687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22637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23244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23704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25007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47.7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51.8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49.6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48.8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48.6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29.2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29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29.2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29.4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30.9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146"/>
      <c r="NK56" s="147"/>
      <c r="NL56" s="147"/>
      <c r="NM56" s="147"/>
      <c r="NN56" s="147"/>
      <c r="NO56" s="147"/>
      <c r="NP56" s="147"/>
      <c r="NQ56" s="147"/>
      <c r="NR56" s="147"/>
      <c r="NS56" s="147"/>
      <c r="NT56" s="147"/>
      <c r="NU56" s="147"/>
      <c r="NV56" s="147"/>
      <c r="NW56" s="147"/>
      <c r="NX56" s="148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46"/>
      <c r="NK57" s="147"/>
      <c r="NL57" s="147"/>
      <c r="NM57" s="147"/>
      <c r="NN57" s="147"/>
      <c r="NO57" s="147"/>
      <c r="NP57" s="147"/>
      <c r="NQ57" s="147"/>
      <c r="NR57" s="147"/>
      <c r="NS57" s="147"/>
      <c r="NT57" s="147"/>
      <c r="NU57" s="147"/>
      <c r="NV57" s="147"/>
      <c r="NW57" s="147"/>
      <c r="NX57" s="148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46"/>
      <c r="NK58" s="147"/>
      <c r="NL58" s="147"/>
      <c r="NM58" s="147"/>
      <c r="NN58" s="147"/>
      <c r="NO58" s="147"/>
      <c r="NP58" s="147"/>
      <c r="NQ58" s="147"/>
      <c r="NR58" s="147"/>
      <c r="NS58" s="147"/>
      <c r="NT58" s="147"/>
      <c r="NU58" s="147"/>
      <c r="NV58" s="147"/>
      <c r="NW58" s="147"/>
      <c r="NX58" s="148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46"/>
      <c r="NK59" s="147"/>
      <c r="NL59" s="147"/>
      <c r="NM59" s="147"/>
      <c r="NN59" s="147"/>
      <c r="NO59" s="147"/>
      <c r="NP59" s="147"/>
      <c r="NQ59" s="147"/>
      <c r="NR59" s="147"/>
      <c r="NS59" s="147"/>
      <c r="NT59" s="147"/>
      <c r="NU59" s="147"/>
      <c r="NV59" s="147"/>
      <c r="NW59" s="147"/>
      <c r="NX59" s="148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46"/>
      <c r="NK60" s="147"/>
      <c r="NL60" s="147"/>
      <c r="NM60" s="147"/>
      <c r="NN60" s="147"/>
      <c r="NO60" s="147"/>
      <c r="NP60" s="147"/>
      <c r="NQ60" s="147"/>
      <c r="NR60" s="147"/>
      <c r="NS60" s="147"/>
      <c r="NT60" s="147"/>
      <c r="NU60" s="147"/>
      <c r="NV60" s="147"/>
      <c r="NW60" s="147"/>
      <c r="NX60" s="148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46"/>
      <c r="NK61" s="147"/>
      <c r="NL61" s="147"/>
      <c r="NM61" s="147"/>
      <c r="NN61" s="147"/>
      <c r="NO61" s="147"/>
      <c r="NP61" s="147"/>
      <c r="NQ61" s="147"/>
      <c r="NR61" s="147"/>
      <c r="NS61" s="147"/>
      <c r="NT61" s="147"/>
      <c r="NU61" s="147"/>
      <c r="NV61" s="147"/>
      <c r="NW61" s="147"/>
      <c r="NX61" s="148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146"/>
      <c r="NK62" s="147"/>
      <c r="NL62" s="147"/>
      <c r="NM62" s="147"/>
      <c r="NN62" s="147"/>
      <c r="NO62" s="147"/>
      <c r="NP62" s="147"/>
      <c r="NQ62" s="147"/>
      <c r="NR62" s="147"/>
      <c r="NS62" s="147"/>
      <c r="NT62" s="147"/>
      <c r="NU62" s="147"/>
      <c r="NV62" s="147"/>
      <c r="NW62" s="147"/>
      <c r="NX62" s="148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146"/>
      <c r="NK63" s="147"/>
      <c r="NL63" s="147"/>
      <c r="NM63" s="147"/>
      <c r="NN63" s="147"/>
      <c r="NO63" s="147"/>
      <c r="NP63" s="147"/>
      <c r="NQ63" s="147"/>
      <c r="NR63" s="147"/>
      <c r="NS63" s="147"/>
      <c r="NT63" s="147"/>
      <c r="NU63" s="147"/>
      <c r="NV63" s="147"/>
      <c r="NW63" s="147"/>
      <c r="NX63" s="148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46"/>
      <c r="NK64" s="147"/>
      <c r="NL64" s="147"/>
      <c r="NM64" s="147"/>
      <c r="NN64" s="147"/>
      <c r="NO64" s="147"/>
      <c r="NP64" s="147"/>
      <c r="NQ64" s="147"/>
      <c r="NR64" s="147"/>
      <c r="NS64" s="147"/>
      <c r="NT64" s="147"/>
      <c r="NU64" s="147"/>
      <c r="NV64" s="147"/>
      <c r="NW64" s="147"/>
      <c r="NX64" s="148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46"/>
      <c r="NK65" s="147"/>
      <c r="NL65" s="147"/>
      <c r="NM65" s="147"/>
      <c r="NN65" s="147"/>
      <c r="NO65" s="147"/>
      <c r="NP65" s="147"/>
      <c r="NQ65" s="147"/>
      <c r="NR65" s="147"/>
      <c r="NS65" s="147"/>
      <c r="NT65" s="147"/>
      <c r="NU65" s="147"/>
      <c r="NV65" s="147"/>
      <c r="NW65" s="147"/>
      <c r="NX65" s="148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46"/>
      <c r="NK66" s="147"/>
      <c r="NL66" s="147"/>
      <c r="NM66" s="147"/>
      <c r="NN66" s="147"/>
      <c r="NO66" s="147"/>
      <c r="NP66" s="147"/>
      <c r="NQ66" s="147"/>
      <c r="NR66" s="147"/>
      <c r="NS66" s="147"/>
      <c r="NT66" s="147"/>
      <c r="NU66" s="147"/>
      <c r="NV66" s="147"/>
      <c r="NW66" s="147"/>
      <c r="NX66" s="148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49"/>
      <c r="NK67" s="150"/>
      <c r="NL67" s="150"/>
      <c r="NM67" s="150"/>
      <c r="NN67" s="150"/>
      <c r="NO67" s="150"/>
      <c r="NP67" s="150"/>
      <c r="NQ67" s="150"/>
      <c r="NR67" s="150"/>
      <c r="NS67" s="150"/>
      <c r="NT67" s="150"/>
      <c r="NU67" s="150"/>
      <c r="NV67" s="150"/>
      <c r="NW67" s="150"/>
      <c r="NX67" s="151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186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6.6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0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21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25.8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30.6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34.799999999999997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36.1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59.7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67.099999999999994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73.2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78.3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71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81294719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81622283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82333197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82576713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83581090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27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34.200000000000003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29.2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25.3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21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52.5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55.4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55.5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56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67.900000000000006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69.2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70.8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70.7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70.3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57155394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58042153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58985932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58800982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59984927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2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98</v>
      </c>
      <c r="K89" s="31" t="s">
        <v>91</v>
      </c>
      <c r="L89" s="31" t="s">
        <v>99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6Q47eRUShxMYJhaetFOS73bVdc4irc/kWmzTNZO/3zoSXVfxzqu/MKCKFz+z4wMM4nqgoUJmqNiBt1GdWbbzrA==" saltValue="yEA+rKLBl3OGj2Yy2zybk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8" scale="7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100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101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5" customHeight="1" x14ac:dyDescent="0.2">
      <c r="A3" s="35" t="s">
        <v>102</v>
      </c>
      <c r="B3" s="36" t="s">
        <v>103</v>
      </c>
      <c r="C3" s="36" t="s">
        <v>104</v>
      </c>
      <c r="D3" s="36" t="s">
        <v>105</v>
      </c>
      <c r="E3" s="36" t="s">
        <v>106</v>
      </c>
      <c r="F3" s="36" t="s">
        <v>107</v>
      </c>
      <c r="G3" s="36" t="s">
        <v>108</v>
      </c>
      <c r="H3" s="37" t="s">
        <v>109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110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111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112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37" t="s">
        <v>113</v>
      </c>
      <c r="AJ4" s="138"/>
      <c r="AK4" s="138"/>
      <c r="AL4" s="138"/>
      <c r="AM4" s="138"/>
      <c r="AN4" s="138"/>
      <c r="AO4" s="138"/>
      <c r="AP4" s="138"/>
      <c r="AQ4" s="138"/>
      <c r="AR4" s="138"/>
      <c r="AS4" s="139"/>
      <c r="AT4" s="136" t="s">
        <v>114</v>
      </c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6" t="s">
        <v>115</v>
      </c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7" t="s">
        <v>116</v>
      </c>
      <c r="BQ4" s="138"/>
      <c r="BR4" s="138"/>
      <c r="BS4" s="138"/>
      <c r="BT4" s="138"/>
      <c r="BU4" s="138"/>
      <c r="BV4" s="138"/>
      <c r="BW4" s="138"/>
      <c r="BX4" s="138"/>
      <c r="BY4" s="138"/>
      <c r="BZ4" s="139"/>
      <c r="CA4" s="135" t="s">
        <v>117</v>
      </c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6" t="s">
        <v>118</v>
      </c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 t="s">
        <v>119</v>
      </c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 t="s">
        <v>120</v>
      </c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6" t="s">
        <v>121</v>
      </c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7" t="s">
        <v>122</v>
      </c>
      <c r="EE4" s="138"/>
      <c r="EF4" s="138"/>
      <c r="EG4" s="138"/>
      <c r="EH4" s="138"/>
      <c r="EI4" s="138"/>
      <c r="EJ4" s="138"/>
      <c r="EK4" s="138"/>
      <c r="EL4" s="138"/>
      <c r="EM4" s="138"/>
      <c r="EN4" s="139"/>
      <c r="EO4" s="135" t="s">
        <v>123</v>
      </c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 t="s">
        <v>124</v>
      </c>
      <c r="FA4" s="135"/>
      <c r="FB4" s="135"/>
      <c r="FC4" s="135"/>
      <c r="FD4" s="135"/>
      <c r="FE4" s="135"/>
      <c r="FF4" s="135"/>
      <c r="FG4" s="135"/>
      <c r="FH4" s="135"/>
      <c r="FI4" s="135"/>
      <c r="FJ4" s="135"/>
    </row>
    <row r="5" spans="1:166" x14ac:dyDescent="0.2">
      <c r="A5" s="35" t="s">
        <v>125</v>
      </c>
      <c r="B5" s="48"/>
      <c r="C5" s="48"/>
      <c r="D5" s="48"/>
      <c r="E5" s="48"/>
      <c r="F5" s="48"/>
      <c r="G5" s="48"/>
      <c r="H5" s="49" t="s">
        <v>126</v>
      </c>
      <c r="I5" s="49" t="s">
        <v>127</v>
      </c>
      <c r="J5" s="49" t="s">
        <v>128</v>
      </c>
      <c r="K5" s="49" t="s">
        <v>1</v>
      </c>
      <c r="L5" s="49" t="s">
        <v>2</v>
      </c>
      <c r="M5" s="49" t="s">
        <v>3</v>
      </c>
      <c r="N5" s="49" t="s">
        <v>129</v>
      </c>
      <c r="O5" s="49" t="s">
        <v>5</v>
      </c>
      <c r="P5" s="49" t="s">
        <v>130</v>
      </c>
      <c r="Q5" s="49" t="s">
        <v>131</v>
      </c>
      <c r="R5" s="49" t="s">
        <v>132</v>
      </c>
      <c r="S5" s="49" t="s">
        <v>133</v>
      </c>
      <c r="T5" s="49" t="s">
        <v>134</v>
      </c>
      <c r="U5" s="49" t="s">
        <v>135</v>
      </c>
      <c r="V5" s="49" t="s">
        <v>136</v>
      </c>
      <c r="W5" s="49" t="s">
        <v>137</v>
      </c>
      <c r="X5" s="49" t="s">
        <v>138</v>
      </c>
      <c r="Y5" s="49" t="s">
        <v>139</v>
      </c>
      <c r="Z5" s="49" t="s">
        <v>140</v>
      </c>
      <c r="AA5" s="49" t="s">
        <v>141</v>
      </c>
      <c r="AB5" s="49" t="s">
        <v>142</v>
      </c>
      <c r="AC5" s="49" t="s">
        <v>143</v>
      </c>
      <c r="AD5" s="49" t="s">
        <v>144</v>
      </c>
      <c r="AE5" s="49" t="s">
        <v>145</v>
      </c>
      <c r="AF5" s="49" t="s">
        <v>146</v>
      </c>
      <c r="AG5" s="49" t="s">
        <v>147</v>
      </c>
      <c r="AH5" s="49" t="s">
        <v>148</v>
      </c>
      <c r="AI5" s="49" t="s">
        <v>149</v>
      </c>
      <c r="AJ5" s="49" t="s">
        <v>150</v>
      </c>
      <c r="AK5" s="49" t="s">
        <v>151</v>
      </c>
      <c r="AL5" s="49" t="s">
        <v>152</v>
      </c>
      <c r="AM5" s="49" t="s">
        <v>153</v>
      </c>
      <c r="AN5" s="49" t="s">
        <v>154</v>
      </c>
      <c r="AO5" s="49" t="s">
        <v>155</v>
      </c>
      <c r="AP5" s="49" t="s">
        <v>156</v>
      </c>
      <c r="AQ5" s="49" t="s">
        <v>157</v>
      </c>
      <c r="AR5" s="49" t="s">
        <v>158</v>
      </c>
      <c r="AS5" s="49" t="s">
        <v>159</v>
      </c>
      <c r="AT5" s="49" t="s">
        <v>160</v>
      </c>
      <c r="AU5" s="49" t="s">
        <v>161</v>
      </c>
      <c r="AV5" s="49" t="s">
        <v>162</v>
      </c>
      <c r="AW5" s="49" t="s">
        <v>152</v>
      </c>
      <c r="AX5" s="49" t="s">
        <v>163</v>
      </c>
      <c r="AY5" s="49" t="s">
        <v>154</v>
      </c>
      <c r="AZ5" s="49" t="s">
        <v>155</v>
      </c>
      <c r="BA5" s="49" t="s">
        <v>156</v>
      </c>
      <c r="BB5" s="49" t="s">
        <v>157</v>
      </c>
      <c r="BC5" s="49" t="s">
        <v>158</v>
      </c>
      <c r="BD5" s="49" t="s">
        <v>159</v>
      </c>
      <c r="BE5" s="49" t="s">
        <v>160</v>
      </c>
      <c r="BF5" s="49" t="s">
        <v>161</v>
      </c>
      <c r="BG5" s="49" t="s">
        <v>162</v>
      </c>
      <c r="BH5" s="49" t="s">
        <v>152</v>
      </c>
      <c r="BI5" s="49" t="s">
        <v>163</v>
      </c>
      <c r="BJ5" s="49" t="s">
        <v>154</v>
      </c>
      <c r="BK5" s="49" t="s">
        <v>155</v>
      </c>
      <c r="BL5" s="49" t="s">
        <v>156</v>
      </c>
      <c r="BM5" s="49" t="s">
        <v>157</v>
      </c>
      <c r="BN5" s="49" t="s">
        <v>158</v>
      </c>
      <c r="BO5" s="49" t="s">
        <v>159</v>
      </c>
      <c r="BP5" s="49" t="s">
        <v>160</v>
      </c>
      <c r="BQ5" s="49" t="s">
        <v>161</v>
      </c>
      <c r="BR5" s="49" t="s">
        <v>162</v>
      </c>
      <c r="BS5" s="49" t="s">
        <v>152</v>
      </c>
      <c r="BT5" s="49" t="s">
        <v>153</v>
      </c>
      <c r="BU5" s="49" t="s">
        <v>154</v>
      </c>
      <c r="BV5" s="49" t="s">
        <v>155</v>
      </c>
      <c r="BW5" s="49" t="s">
        <v>156</v>
      </c>
      <c r="BX5" s="49" t="s">
        <v>157</v>
      </c>
      <c r="BY5" s="49" t="s">
        <v>158</v>
      </c>
      <c r="BZ5" s="49" t="s">
        <v>159</v>
      </c>
      <c r="CA5" s="49" t="s">
        <v>160</v>
      </c>
      <c r="CB5" s="49" t="s">
        <v>150</v>
      </c>
      <c r="CC5" s="49" t="s">
        <v>162</v>
      </c>
      <c r="CD5" s="49" t="s">
        <v>152</v>
      </c>
      <c r="CE5" s="49" t="s">
        <v>153</v>
      </c>
      <c r="CF5" s="49" t="s">
        <v>154</v>
      </c>
      <c r="CG5" s="49" t="s">
        <v>155</v>
      </c>
      <c r="CH5" s="49" t="s">
        <v>156</v>
      </c>
      <c r="CI5" s="49" t="s">
        <v>157</v>
      </c>
      <c r="CJ5" s="49" t="s">
        <v>158</v>
      </c>
      <c r="CK5" s="49" t="s">
        <v>159</v>
      </c>
      <c r="CL5" s="49" t="s">
        <v>160</v>
      </c>
      <c r="CM5" s="49" t="s">
        <v>150</v>
      </c>
      <c r="CN5" s="49" t="s">
        <v>162</v>
      </c>
      <c r="CO5" s="49" t="s">
        <v>152</v>
      </c>
      <c r="CP5" s="49" t="s">
        <v>153</v>
      </c>
      <c r="CQ5" s="49" t="s">
        <v>154</v>
      </c>
      <c r="CR5" s="49" t="s">
        <v>155</v>
      </c>
      <c r="CS5" s="49" t="s">
        <v>156</v>
      </c>
      <c r="CT5" s="49" t="s">
        <v>157</v>
      </c>
      <c r="CU5" s="49" t="s">
        <v>158</v>
      </c>
      <c r="CV5" s="49" t="s">
        <v>159</v>
      </c>
      <c r="CW5" s="49" t="s">
        <v>160</v>
      </c>
      <c r="CX5" s="49" t="s">
        <v>161</v>
      </c>
      <c r="CY5" s="49" t="s">
        <v>162</v>
      </c>
      <c r="CZ5" s="49" t="s">
        <v>152</v>
      </c>
      <c r="DA5" s="49" t="s">
        <v>153</v>
      </c>
      <c r="DB5" s="49" t="s">
        <v>154</v>
      </c>
      <c r="DC5" s="49" t="s">
        <v>155</v>
      </c>
      <c r="DD5" s="49" t="s">
        <v>156</v>
      </c>
      <c r="DE5" s="49" t="s">
        <v>157</v>
      </c>
      <c r="DF5" s="49" t="s">
        <v>158</v>
      </c>
      <c r="DG5" s="49" t="s">
        <v>159</v>
      </c>
      <c r="DH5" s="49" t="s">
        <v>149</v>
      </c>
      <c r="DI5" s="49" t="s">
        <v>150</v>
      </c>
      <c r="DJ5" s="49" t="s">
        <v>162</v>
      </c>
      <c r="DK5" s="49" t="s">
        <v>152</v>
      </c>
      <c r="DL5" s="49" t="s">
        <v>153</v>
      </c>
      <c r="DM5" s="49" t="s">
        <v>154</v>
      </c>
      <c r="DN5" s="49" t="s">
        <v>155</v>
      </c>
      <c r="DO5" s="49" t="s">
        <v>156</v>
      </c>
      <c r="DP5" s="49" t="s">
        <v>157</v>
      </c>
      <c r="DQ5" s="49" t="s">
        <v>158</v>
      </c>
      <c r="DR5" s="49" t="s">
        <v>159</v>
      </c>
      <c r="DS5" s="49" t="s">
        <v>160</v>
      </c>
      <c r="DT5" s="49" t="s">
        <v>150</v>
      </c>
      <c r="DU5" s="49" t="s">
        <v>162</v>
      </c>
      <c r="DV5" s="49" t="s">
        <v>152</v>
      </c>
      <c r="DW5" s="49" t="s">
        <v>153</v>
      </c>
      <c r="DX5" s="49" t="s">
        <v>154</v>
      </c>
      <c r="DY5" s="49" t="s">
        <v>155</v>
      </c>
      <c r="DZ5" s="49" t="s">
        <v>156</v>
      </c>
      <c r="EA5" s="49" t="s">
        <v>157</v>
      </c>
      <c r="EB5" s="49" t="s">
        <v>158</v>
      </c>
      <c r="EC5" s="49" t="s">
        <v>159</v>
      </c>
      <c r="ED5" s="49" t="s">
        <v>160</v>
      </c>
      <c r="EE5" s="49" t="s">
        <v>161</v>
      </c>
      <c r="EF5" s="49" t="s">
        <v>151</v>
      </c>
      <c r="EG5" s="49" t="s">
        <v>152</v>
      </c>
      <c r="EH5" s="49" t="s">
        <v>153</v>
      </c>
      <c r="EI5" s="49" t="s">
        <v>154</v>
      </c>
      <c r="EJ5" s="49" t="s">
        <v>155</v>
      </c>
      <c r="EK5" s="49" t="s">
        <v>156</v>
      </c>
      <c r="EL5" s="49" t="s">
        <v>157</v>
      </c>
      <c r="EM5" s="49" t="s">
        <v>158</v>
      </c>
      <c r="EN5" s="49" t="s">
        <v>159</v>
      </c>
      <c r="EO5" s="49" t="s">
        <v>160</v>
      </c>
      <c r="EP5" s="49" t="s">
        <v>150</v>
      </c>
      <c r="EQ5" s="49" t="s">
        <v>162</v>
      </c>
      <c r="ER5" s="49" t="s">
        <v>164</v>
      </c>
      <c r="ES5" s="49" t="s">
        <v>153</v>
      </c>
      <c r="ET5" s="49" t="s">
        <v>154</v>
      </c>
      <c r="EU5" s="49" t="s">
        <v>155</v>
      </c>
      <c r="EV5" s="49" t="s">
        <v>156</v>
      </c>
      <c r="EW5" s="49" t="s">
        <v>157</v>
      </c>
      <c r="EX5" s="49" t="s">
        <v>158</v>
      </c>
      <c r="EY5" s="49" t="s">
        <v>165</v>
      </c>
      <c r="EZ5" s="49" t="s">
        <v>160</v>
      </c>
      <c r="FA5" s="49" t="s">
        <v>161</v>
      </c>
      <c r="FB5" s="49" t="s">
        <v>162</v>
      </c>
      <c r="FC5" s="49" t="s">
        <v>164</v>
      </c>
      <c r="FD5" s="49" t="s">
        <v>153</v>
      </c>
      <c r="FE5" s="49" t="s">
        <v>154</v>
      </c>
      <c r="FF5" s="49" t="s">
        <v>155</v>
      </c>
      <c r="FG5" s="49" t="s">
        <v>156</v>
      </c>
      <c r="FH5" s="49" t="s">
        <v>157</v>
      </c>
      <c r="FI5" s="49" t="s">
        <v>158</v>
      </c>
      <c r="FJ5" s="49" t="s">
        <v>159</v>
      </c>
    </row>
    <row r="6" spans="1:166" s="54" customFormat="1" x14ac:dyDescent="0.2">
      <c r="A6" s="35" t="s">
        <v>166</v>
      </c>
      <c r="B6" s="50">
        <f>B8</f>
        <v>2023</v>
      </c>
      <c r="C6" s="50">
        <f t="shared" ref="C6:M6" si="2">C8</f>
        <v>170003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32" t="str">
        <f>IF(H8&lt;&gt;I8,H8,"")&amp;IF(I8&lt;&gt;J8,I8,"")&amp;"　"&amp;J8</f>
        <v>石川県　中央病院</v>
      </c>
      <c r="I6" s="133"/>
      <c r="J6" s="134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500床以上</v>
      </c>
      <c r="O6" s="50" t="str">
        <f>O8</f>
        <v>非設置</v>
      </c>
      <c r="P6" s="50" t="str">
        <f>P8</f>
        <v>直営</v>
      </c>
      <c r="Q6" s="51">
        <f t="shared" ref="Q6:AH6" si="3">Q8</f>
        <v>19</v>
      </c>
      <c r="R6" s="50" t="str">
        <f t="shared" si="3"/>
        <v>対象</v>
      </c>
      <c r="S6" s="50" t="str">
        <f t="shared" si="3"/>
        <v>ド 透 I 未 訓 ガ</v>
      </c>
      <c r="T6" s="50" t="str">
        <f t="shared" si="3"/>
        <v>救 臨 が 感 へ 災 地</v>
      </c>
      <c r="U6" s="51">
        <f>U8</f>
        <v>1109226</v>
      </c>
      <c r="V6" s="51">
        <f>V8</f>
        <v>67469</v>
      </c>
      <c r="W6" s="50" t="str">
        <f>W8</f>
        <v>非該当</v>
      </c>
      <c r="X6" s="50" t="str">
        <f>X8</f>
        <v>非該当</v>
      </c>
      <c r="Y6" s="50" t="str">
        <f t="shared" si="3"/>
        <v>７：１</v>
      </c>
      <c r="Z6" s="51">
        <f t="shared" si="3"/>
        <v>628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2</v>
      </c>
      <c r="AE6" s="51">
        <f t="shared" si="3"/>
        <v>630</v>
      </c>
      <c r="AF6" s="51">
        <f t="shared" si="3"/>
        <v>506</v>
      </c>
      <c r="AG6" s="51" t="str">
        <f t="shared" si="3"/>
        <v>-</v>
      </c>
      <c r="AH6" s="51">
        <f t="shared" si="3"/>
        <v>506</v>
      </c>
      <c r="AI6" s="52">
        <f>IF(AI8="-",NA(),AI8)</f>
        <v>100.6</v>
      </c>
      <c r="AJ6" s="52">
        <f t="shared" ref="AJ6:AR6" si="4">IF(AJ8="-",NA(),AJ8)</f>
        <v>94.8</v>
      </c>
      <c r="AK6" s="52">
        <f t="shared" si="4"/>
        <v>92</v>
      </c>
      <c r="AL6" s="52">
        <f t="shared" si="4"/>
        <v>95.6</v>
      </c>
      <c r="AM6" s="52">
        <f t="shared" si="4"/>
        <v>100.3</v>
      </c>
      <c r="AN6" s="52">
        <f t="shared" si="4"/>
        <v>99.2</v>
      </c>
      <c r="AO6" s="52">
        <f t="shared" si="4"/>
        <v>102.9</v>
      </c>
      <c r="AP6" s="52">
        <f t="shared" si="4"/>
        <v>106.1</v>
      </c>
      <c r="AQ6" s="52">
        <f t="shared" si="4"/>
        <v>102.9</v>
      </c>
      <c r="AR6" s="52">
        <f t="shared" si="4"/>
        <v>97.4</v>
      </c>
      <c r="AS6" s="52" t="str">
        <f>IF(AS8="-","【-】","【"&amp;SUBSTITUTE(TEXT(AS8,"#,##0.0"),"-","△")&amp;"】")</f>
        <v>【96.6】</v>
      </c>
      <c r="AT6" s="52">
        <f>IF(AT8="-",NA(),AT8)</f>
        <v>96.7</v>
      </c>
      <c r="AU6" s="52">
        <f t="shared" ref="AU6:BC6" si="5">IF(AU8="-",NA(),AU8)</f>
        <v>90.5</v>
      </c>
      <c r="AV6" s="52">
        <f t="shared" si="5"/>
        <v>87.5</v>
      </c>
      <c r="AW6" s="52">
        <f t="shared" si="5"/>
        <v>92</v>
      </c>
      <c r="AX6" s="52">
        <f t="shared" si="5"/>
        <v>98.3</v>
      </c>
      <c r="AY6" s="52">
        <f t="shared" si="5"/>
        <v>93.7</v>
      </c>
      <c r="AZ6" s="52">
        <f t="shared" si="5"/>
        <v>88.7</v>
      </c>
      <c r="BA6" s="52">
        <f t="shared" si="5"/>
        <v>90.6</v>
      </c>
      <c r="BB6" s="52">
        <f t="shared" si="5"/>
        <v>90.6</v>
      </c>
      <c r="BC6" s="52">
        <f t="shared" si="5"/>
        <v>91.5</v>
      </c>
      <c r="BD6" s="52" t="str">
        <f>IF(BD8="-","【-】","【"&amp;SUBSTITUTE(TEXT(BD8,"#,##0.0"),"-","△")&amp;"】")</f>
        <v>【86.6】</v>
      </c>
      <c r="BE6" s="52">
        <f>IF(BE8="-",NA(),BE8)</f>
        <v>95.2</v>
      </c>
      <c r="BF6" s="52">
        <f t="shared" ref="BF6:BN6" si="6">IF(BF8="-",NA(),BF8)</f>
        <v>88.9</v>
      </c>
      <c r="BG6" s="52">
        <f t="shared" si="6"/>
        <v>86</v>
      </c>
      <c r="BH6" s="52">
        <f t="shared" si="6"/>
        <v>90.4</v>
      </c>
      <c r="BI6" s="52">
        <f t="shared" si="6"/>
        <v>96.7</v>
      </c>
      <c r="BJ6" s="52">
        <f t="shared" si="6"/>
        <v>91.6</v>
      </c>
      <c r="BK6" s="52">
        <f t="shared" si="6"/>
        <v>86.5</v>
      </c>
      <c r="BL6" s="52">
        <f t="shared" si="6"/>
        <v>88.6</v>
      </c>
      <c r="BM6" s="52">
        <f t="shared" si="6"/>
        <v>88.6</v>
      </c>
      <c r="BN6" s="52">
        <f t="shared" si="6"/>
        <v>89.5</v>
      </c>
      <c r="BO6" s="52" t="str">
        <f>IF(BO8="-","【-】","【"&amp;SUBSTITUTE(TEXT(BO8,"#,##0.0"),"-","△")&amp;"】")</f>
        <v>【83.9】</v>
      </c>
      <c r="BP6" s="52">
        <f>IF(BP8="-",NA(),BP8)</f>
        <v>73.599999999999994</v>
      </c>
      <c r="BQ6" s="52">
        <f t="shared" ref="BQ6:BY6" si="7">IF(BQ8="-",NA(),BQ8)</f>
        <v>59.4</v>
      </c>
      <c r="BR6" s="52">
        <f t="shared" si="7"/>
        <v>54.6</v>
      </c>
      <c r="BS6" s="52">
        <f t="shared" si="7"/>
        <v>59</v>
      </c>
      <c r="BT6" s="52">
        <f t="shared" si="7"/>
        <v>60.4</v>
      </c>
      <c r="BU6" s="52">
        <f t="shared" si="7"/>
        <v>79.8</v>
      </c>
      <c r="BV6" s="52">
        <f t="shared" si="7"/>
        <v>70.599999999999994</v>
      </c>
      <c r="BW6" s="52">
        <f t="shared" si="7"/>
        <v>71.400000000000006</v>
      </c>
      <c r="BX6" s="52">
        <f t="shared" si="7"/>
        <v>72.2</v>
      </c>
      <c r="BY6" s="52">
        <f t="shared" si="7"/>
        <v>74.400000000000006</v>
      </c>
      <c r="BZ6" s="52" t="str">
        <f>IF(BZ8="-","【-】","【"&amp;SUBSTITUTE(TEXT(BZ8,"#,##0.0"),"-","△")&amp;"】")</f>
        <v>【68.7】</v>
      </c>
      <c r="CA6" s="53">
        <f>IF(CA8="-",NA(),CA8)</f>
        <v>82722</v>
      </c>
      <c r="CB6" s="53">
        <f t="shared" ref="CB6:CJ6" si="8">IF(CB8="-",NA(),CB8)</f>
        <v>91313</v>
      </c>
      <c r="CC6" s="53">
        <f t="shared" si="8"/>
        <v>91225</v>
      </c>
      <c r="CD6" s="53">
        <f t="shared" si="8"/>
        <v>96821</v>
      </c>
      <c r="CE6" s="53">
        <f t="shared" si="8"/>
        <v>104650</v>
      </c>
      <c r="CF6" s="53">
        <f t="shared" si="8"/>
        <v>70630</v>
      </c>
      <c r="CG6" s="53">
        <f t="shared" si="8"/>
        <v>75766</v>
      </c>
      <c r="CH6" s="53">
        <f t="shared" si="8"/>
        <v>79610</v>
      </c>
      <c r="CI6" s="53">
        <f t="shared" si="8"/>
        <v>82275</v>
      </c>
      <c r="CJ6" s="53">
        <f t="shared" si="8"/>
        <v>83606</v>
      </c>
      <c r="CK6" s="52" t="str">
        <f>IF(CK8="-","【-】","【"&amp;SUBSTITUTE(TEXT(CK8,"#,##0"),"-","△")&amp;"】")</f>
        <v>【62,428】</v>
      </c>
      <c r="CL6" s="53">
        <f>IF(CL8="-",NA(),CL8)</f>
        <v>26753</v>
      </c>
      <c r="CM6" s="53">
        <f t="shared" ref="CM6:CU6" si="9">IF(CM8="-",NA(),CM8)</f>
        <v>30740</v>
      </c>
      <c r="CN6" s="53">
        <f t="shared" si="9"/>
        <v>30360</v>
      </c>
      <c r="CO6" s="53">
        <f t="shared" si="9"/>
        <v>30145</v>
      </c>
      <c r="CP6" s="53">
        <f t="shared" si="9"/>
        <v>32970</v>
      </c>
      <c r="CQ6" s="53">
        <f t="shared" si="9"/>
        <v>20687</v>
      </c>
      <c r="CR6" s="53">
        <f t="shared" si="9"/>
        <v>22637</v>
      </c>
      <c r="CS6" s="53">
        <f t="shared" si="9"/>
        <v>23244</v>
      </c>
      <c r="CT6" s="53">
        <f t="shared" si="9"/>
        <v>23704</v>
      </c>
      <c r="CU6" s="53">
        <f t="shared" si="9"/>
        <v>25007</v>
      </c>
      <c r="CV6" s="52" t="str">
        <f>IF(CV8="-","【-】","【"&amp;SUBSTITUTE(TEXT(CV8,"#,##0"),"-","△")&amp;"】")</f>
        <v>【18,236】</v>
      </c>
      <c r="CW6" s="52">
        <f>IF(CW8="-",NA(),CW8)</f>
        <v>43.6</v>
      </c>
      <c r="CX6" s="52">
        <f t="shared" ref="CX6:DF6" si="10">IF(CX8="-",NA(),CX8)</f>
        <v>48</v>
      </c>
      <c r="CY6" s="52">
        <f t="shared" si="10"/>
        <v>49.8</v>
      </c>
      <c r="CZ6" s="52">
        <f t="shared" si="10"/>
        <v>45.9</v>
      </c>
      <c r="DA6" s="52">
        <f t="shared" si="10"/>
        <v>43.1</v>
      </c>
      <c r="DB6" s="52">
        <f t="shared" si="10"/>
        <v>47.7</v>
      </c>
      <c r="DC6" s="52">
        <f t="shared" si="10"/>
        <v>51.8</v>
      </c>
      <c r="DD6" s="52">
        <f t="shared" si="10"/>
        <v>49.6</v>
      </c>
      <c r="DE6" s="52">
        <f t="shared" si="10"/>
        <v>48.8</v>
      </c>
      <c r="DF6" s="52">
        <f t="shared" si="10"/>
        <v>48.6</v>
      </c>
      <c r="DG6" s="52" t="str">
        <f>IF(DG8="-","【-】","【"&amp;SUBSTITUTE(TEXT(DG8,"#,##0.0"),"-","△")&amp;"】")</f>
        <v>【56.1】</v>
      </c>
      <c r="DH6" s="52">
        <f>IF(DH8="-",NA(),DH8)</f>
        <v>36.5</v>
      </c>
      <c r="DI6" s="52">
        <f t="shared" ref="DI6:DQ6" si="11">IF(DI8="-",NA(),DI8)</f>
        <v>36.700000000000003</v>
      </c>
      <c r="DJ6" s="52">
        <f t="shared" si="11"/>
        <v>37.4</v>
      </c>
      <c r="DK6" s="52">
        <f t="shared" si="11"/>
        <v>36.799999999999997</v>
      </c>
      <c r="DL6" s="52">
        <f t="shared" si="11"/>
        <v>36.299999999999997</v>
      </c>
      <c r="DM6" s="52">
        <f t="shared" si="11"/>
        <v>29.2</v>
      </c>
      <c r="DN6" s="52">
        <f t="shared" si="11"/>
        <v>29</v>
      </c>
      <c r="DO6" s="52">
        <f t="shared" si="11"/>
        <v>29.2</v>
      </c>
      <c r="DP6" s="52">
        <f t="shared" si="11"/>
        <v>29.4</v>
      </c>
      <c r="DQ6" s="52">
        <f t="shared" si="11"/>
        <v>30.9</v>
      </c>
      <c r="DR6" s="52" t="str">
        <f>IF(DR8="-","【-】","【"&amp;SUBSTITUTE(TEXT(DR8,"#,##0.0"),"-","△")&amp;"】")</f>
        <v>【26.4】</v>
      </c>
      <c r="DS6" s="52">
        <f>IF(DS8="-",NA(),DS8)</f>
        <v>6.6</v>
      </c>
      <c r="DT6" s="52">
        <f t="shared" ref="DT6:EB6" si="12">IF(DT8="-",NA(),DT8)</f>
        <v>0</v>
      </c>
      <c r="DU6" s="52">
        <f t="shared" si="12"/>
        <v>0</v>
      </c>
      <c r="DV6" s="52">
        <f t="shared" si="12"/>
        <v>0</v>
      </c>
      <c r="DW6" s="52">
        <f t="shared" si="12"/>
        <v>0</v>
      </c>
      <c r="DX6" s="52">
        <f t="shared" si="12"/>
        <v>27</v>
      </c>
      <c r="DY6" s="52">
        <f t="shared" si="12"/>
        <v>34.200000000000003</v>
      </c>
      <c r="DZ6" s="52">
        <f t="shared" si="12"/>
        <v>29.2</v>
      </c>
      <c r="EA6" s="52">
        <f t="shared" si="12"/>
        <v>25.3</v>
      </c>
      <c r="EB6" s="52">
        <f t="shared" si="12"/>
        <v>21</v>
      </c>
      <c r="EC6" s="52" t="str">
        <f>IF(EC8="-","【-】","【"&amp;SUBSTITUTE(TEXT(EC8,"#,##0.0"),"-","△")&amp;"】")</f>
        <v>【54.5】</v>
      </c>
      <c r="ED6" s="52">
        <f>IF(ED8="-",NA(),ED8)</f>
        <v>21</v>
      </c>
      <c r="EE6" s="52">
        <f t="shared" ref="EE6:EM6" si="13">IF(EE8="-",NA(),EE8)</f>
        <v>25.8</v>
      </c>
      <c r="EF6" s="52">
        <f t="shared" si="13"/>
        <v>30.6</v>
      </c>
      <c r="EG6" s="52">
        <f t="shared" si="13"/>
        <v>34.799999999999997</v>
      </c>
      <c r="EH6" s="52">
        <f t="shared" si="13"/>
        <v>36.1</v>
      </c>
      <c r="EI6" s="52">
        <f t="shared" si="13"/>
        <v>52.5</v>
      </c>
      <c r="EJ6" s="52">
        <f t="shared" si="13"/>
        <v>54</v>
      </c>
      <c r="EK6" s="52">
        <f t="shared" si="13"/>
        <v>55.4</v>
      </c>
      <c r="EL6" s="52">
        <f t="shared" si="13"/>
        <v>55.5</v>
      </c>
      <c r="EM6" s="52">
        <f t="shared" si="13"/>
        <v>56</v>
      </c>
      <c r="EN6" s="52" t="str">
        <f>IF(EN8="-","【-】","【"&amp;SUBSTITUTE(TEXT(EN8,"#,##0.0"),"-","△")&amp;"】")</f>
        <v>【57.0】</v>
      </c>
      <c r="EO6" s="52">
        <f>IF(EO8="-",NA(),EO8)</f>
        <v>59.7</v>
      </c>
      <c r="EP6" s="52">
        <f t="shared" ref="EP6:EX6" si="14">IF(EP8="-",NA(),EP8)</f>
        <v>67.099999999999994</v>
      </c>
      <c r="EQ6" s="52">
        <f t="shared" si="14"/>
        <v>73.2</v>
      </c>
      <c r="ER6" s="52">
        <f t="shared" si="14"/>
        <v>78.3</v>
      </c>
      <c r="ES6" s="52">
        <f t="shared" si="14"/>
        <v>71</v>
      </c>
      <c r="ET6" s="52">
        <f t="shared" si="14"/>
        <v>67.900000000000006</v>
      </c>
      <c r="EU6" s="52">
        <f t="shared" si="14"/>
        <v>69.2</v>
      </c>
      <c r="EV6" s="52">
        <f t="shared" si="14"/>
        <v>70.8</v>
      </c>
      <c r="EW6" s="52">
        <f t="shared" si="14"/>
        <v>70.7</v>
      </c>
      <c r="EX6" s="52">
        <f t="shared" si="14"/>
        <v>70.3</v>
      </c>
      <c r="EY6" s="52" t="str">
        <f>IF(EY8="-","【-】","【"&amp;SUBSTITUTE(TEXT(EY8,"#,##0.0"),"-","△")&amp;"】")</f>
        <v>【70.4】</v>
      </c>
      <c r="EZ6" s="53">
        <f>IF(EZ8="-",NA(),EZ8)</f>
        <v>81294719</v>
      </c>
      <c r="FA6" s="53">
        <f t="shared" ref="FA6:FI6" si="15">IF(FA8="-",NA(),FA8)</f>
        <v>81622283</v>
      </c>
      <c r="FB6" s="53">
        <f t="shared" si="15"/>
        <v>82333197</v>
      </c>
      <c r="FC6" s="53">
        <f t="shared" si="15"/>
        <v>82576713</v>
      </c>
      <c r="FD6" s="53">
        <f t="shared" si="15"/>
        <v>83581090</v>
      </c>
      <c r="FE6" s="53">
        <f t="shared" si="15"/>
        <v>57155394</v>
      </c>
      <c r="FF6" s="53">
        <f t="shared" si="15"/>
        <v>58042153</v>
      </c>
      <c r="FG6" s="53">
        <f t="shared" si="15"/>
        <v>58985932</v>
      </c>
      <c r="FH6" s="53">
        <f t="shared" si="15"/>
        <v>58800982</v>
      </c>
      <c r="FI6" s="53">
        <f t="shared" si="15"/>
        <v>59984927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167</v>
      </c>
      <c r="B7" s="50">
        <f t="shared" ref="B7:AH7" si="16">B8</f>
        <v>2023</v>
      </c>
      <c r="C7" s="50">
        <f t="shared" si="16"/>
        <v>170003</v>
      </c>
      <c r="D7" s="50">
        <f t="shared" si="16"/>
        <v>46</v>
      </c>
      <c r="E7" s="50">
        <f t="shared" si="16"/>
        <v>6</v>
      </c>
      <c r="F7" s="50">
        <f t="shared" si="16"/>
        <v>0</v>
      </c>
      <c r="G7" s="50">
        <f t="shared" si="16"/>
        <v>1</v>
      </c>
      <c r="H7" s="50"/>
      <c r="I7" s="50"/>
      <c r="J7" s="50"/>
      <c r="K7" s="50" t="str">
        <f t="shared" si="16"/>
        <v>当然財務</v>
      </c>
      <c r="L7" s="50" t="str">
        <f t="shared" si="16"/>
        <v>病院事業</v>
      </c>
      <c r="M7" s="50" t="str">
        <f t="shared" si="16"/>
        <v>一般病院</v>
      </c>
      <c r="N7" s="50" t="str">
        <f>N8</f>
        <v>500床以上</v>
      </c>
      <c r="O7" s="50" t="str">
        <f>O8</f>
        <v>非設置</v>
      </c>
      <c r="P7" s="50" t="str">
        <f>P8</f>
        <v>直営</v>
      </c>
      <c r="Q7" s="51">
        <f t="shared" si="16"/>
        <v>19</v>
      </c>
      <c r="R7" s="50" t="str">
        <f t="shared" si="16"/>
        <v>対象</v>
      </c>
      <c r="S7" s="50" t="str">
        <f t="shared" si="16"/>
        <v>ド 透 I 未 訓 ガ</v>
      </c>
      <c r="T7" s="50" t="str">
        <f t="shared" si="16"/>
        <v>救 臨 が 感 へ 災 地</v>
      </c>
      <c r="U7" s="51">
        <f>U8</f>
        <v>1109226</v>
      </c>
      <c r="V7" s="51">
        <f>V8</f>
        <v>67469</v>
      </c>
      <c r="W7" s="50" t="str">
        <f>W8</f>
        <v>非該当</v>
      </c>
      <c r="X7" s="50" t="str">
        <f t="shared" si="16"/>
        <v>非該当</v>
      </c>
      <c r="Y7" s="50" t="str">
        <f t="shared" si="16"/>
        <v>７：１</v>
      </c>
      <c r="Z7" s="51">
        <f t="shared" si="16"/>
        <v>628</v>
      </c>
      <c r="AA7" s="51" t="str">
        <f t="shared" si="16"/>
        <v>-</v>
      </c>
      <c r="AB7" s="51" t="str">
        <f t="shared" si="16"/>
        <v>-</v>
      </c>
      <c r="AC7" s="51" t="str">
        <f t="shared" si="16"/>
        <v>-</v>
      </c>
      <c r="AD7" s="51">
        <f t="shared" si="16"/>
        <v>2</v>
      </c>
      <c r="AE7" s="51">
        <f t="shared" si="16"/>
        <v>630</v>
      </c>
      <c r="AF7" s="51">
        <f t="shared" si="16"/>
        <v>506</v>
      </c>
      <c r="AG7" s="51" t="str">
        <f t="shared" si="16"/>
        <v>-</v>
      </c>
      <c r="AH7" s="51">
        <f t="shared" si="16"/>
        <v>506</v>
      </c>
      <c r="AI7" s="52">
        <f>AI8</f>
        <v>100.6</v>
      </c>
      <c r="AJ7" s="52">
        <f t="shared" ref="AJ7:AR7" si="17">AJ8</f>
        <v>94.8</v>
      </c>
      <c r="AK7" s="52">
        <f t="shared" si="17"/>
        <v>92</v>
      </c>
      <c r="AL7" s="52">
        <f t="shared" si="17"/>
        <v>95.6</v>
      </c>
      <c r="AM7" s="52">
        <f t="shared" si="17"/>
        <v>100.3</v>
      </c>
      <c r="AN7" s="52">
        <f t="shared" si="17"/>
        <v>99.2</v>
      </c>
      <c r="AO7" s="52">
        <f t="shared" si="17"/>
        <v>102.9</v>
      </c>
      <c r="AP7" s="52">
        <f t="shared" si="17"/>
        <v>106.1</v>
      </c>
      <c r="AQ7" s="52">
        <f t="shared" si="17"/>
        <v>102.9</v>
      </c>
      <c r="AR7" s="52">
        <f t="shared" si="17"/>
        <v>97.4</v>
      </c>
      <c r="AS7" s="52"/>
      <c r="AT7" s="52">
        <f>AT8</f>
        <v>96.7</v>
      </c>
      <c r="AU7" s="52">
        <f t="shared" ref="AU7:BC7" si="18">AU8</f>
        <v>90.5</v>
      </c>
      <c r="AV7" s="52">
        <f t="shared" si="18"/>
        <v>87.5</v>
      </c>
      <c r="AW7" s="52">
        <f t="shared" si="18"/>
        <v>92</v>
      </c>
      <c r="AX7" s="52">
        <f t="shared" si="18"/>
        <v>98.3</v>
      </c>
      <c r="AY7" s="52">
        <f t="shared" si="18"/>
        <v>93.7</v>
      </c>
      <c r="AZ7" s="52">
        <f t="shared" si="18"/>
        <v>88.7</v>
      </c>
      <c r="BA7" s="52">
        <f t="shared" si="18"/>
        <v>90.6</v>
      </c>
      <c r="BB7" s="52">
        <f t="shared" si="18"/>
        <v>90.6</v>
      </c>
      <c r="BC7" s="52">
        <f t="shared" si="18"/>
        <v>91.5</v>
      </c>
      <c r="BD7" s="52"/>
      <c r="BE7" s="52">
        <f>BE8</f>
        <v>95.2</v>
      </c>
      <c r="BF7" s="52">
        <f t="shared" ref="BF7:BN7" si="19">BF8</f>
        <v>88.9</v>
      </c>
      <c r="BG7" s="52">
        <f t="shared" si="19"/>
        <v>86</v>
      </c>
      <c r="BH7" s="52">
        <f t="shared" si="19"/>
        <v>90.4</v>
      </c>
      <c r="BI7" s="52">
        <f t="shared" si="19"/>
        <v>96.7</v>
      </c>
      <c r="BJ7" s="52">
        <f t="shared" si="19"/>
        <v>91.6</v>
      </c>
      <c r="BK7" s="52">
        <f t="shared" si="19"/>
        <v>86.5</v>
      </c>
      <c r="BL7" s="52">
        <f t="shared" si="19"/>
        <v>88.6</v>
      </c>
      <c r="BM7" s="52">
        <f t="shared" si="19"/>
        <v>88.6</v>
      </c>
      <c r="BN7" s="52">
        <f t="shared" si="19"/>
        <v>89.5</v>
      </c>
      <c r="BO7" s="52"/>
      <c r="BP7" s="52">
        <f>BP8</f>
        <v>73.599999999999994</v>
      </c>
      <c r="BQ7" s="52">
        <f t="shared" ref="BQ7:BY7" si="20">BQ8</f>
        <v>59.4</v>
      </c>
      <c r="BR7" s="52">
        <f t="shared" si="20"/>
        <v>54.6</v>
      </c>
      <c r="BS7" s="52">
        <f t="shared" si="20"/>
        <v>59</v>
      </c>
      <c r="BT7" s="52">
        <f t="shared" si="20"/>
        <v>60.4</v>
      </c>
      <c r="BU7" s="52">
        <f t="shared" si="20"/>
        <v>79.8</v>
      </c>
      <c r="BV7" s="52">
        <f t="shared" si="20"/>
        <v>70.599999999999994</v>
      </c>
      <c r="BW7" s="52">
        <f t="shared" si="20"/>
        <v>71.400000000000006</v>
      </c>
      <c r="BX7" s="52">
        <f t="shared" si="20"/>
        <v>72.2</v>
      </c>
      <c r="BY7" s="52">
        <f t="shared" si="20"/>
        <v>74.400000000000006</v>
      </c>
      <c r="BZ7" s="52"/>
      <c r="CA7" s="53">
        <f>CA8</f>
        <v>82722</v>
      </c>
      <c r="CB7" s="53">
        <f t="shared" ref="CB7:CJ7" si="21">CB8</f>
        <v>91313</v>
      </c>
      <c r="CC7" s="53">
        <f t="shared" si="21"/>
        <v>91225</v>
      </c>
      <c r="CD7" s="53">
        <f t="shared" si="21"/>
        <v>96821</v>
      </c>
      <c r="CE7" s="53">
        <f t="shared" si="21"/>
        <v>104650</v>
      </c>
      <c r="CF7" s="53">
        <f t="shared" si="21"/>
        <v>70630</v>
      </c>
      <c r="CG7" s="53">
        <f t="shared" si="21"/>
        <v>75766</v>
      </c>
      <c r="CH7" s="53">
        <f t="shared" si="21"/>
        <v>79610</v>
      </c>
      <c r="CI7" s="53">
        <f t="shared" si="21"/>
        <v>82275</v>
      </c>
      <c r="CJ7" s="53">
        <f t="shared" si="21"/>
        <v>83606</v>
      </c>
      <c r="CK7" s="52"/>
      <c r="CL7" s="53">
        <f>CL8</f>
        <v>26753</v>
      </c>
      <c r="CM7" s="53">
        <f t="shared" ref="CM7:CU7" si="22">CM8</f>
        <v>30740</v>
      </c>
      <c r="CN7" s="53">
        <f t="shared" si="22"/>
        <v>30360</v>
      </c>
      <c r="CO7" s="53">
        <f t="shared" si="22"/>
        <v>30145</v>
      </c>
      <c r="CP7" s="53">
        <f t="shared" si="22"/>
        <v>32970</v>
      </c>
      <c r="CQ7" s="53">
        <f t="shared" si="22"/>
        <v>20687</v>
      </c>
      <c r="CR7" s="53">
        <f t="shared" si="22"/>
        <v>22637</v>
      </c>
      <c r="CS7" s="53">
        <f t="shared" si="22"/>
        <v>23244</v>
      </c>
      <c r="CT7" s="53">
        <f t="shared" si="22"/>
        <v>23704</v>
      </c>
      <c r="CU7" s="53">
        <f t="shared" si="22"/>
        <v>25007</v>
      </c>
      <c r="CV7" s="52"/>
      <c r="CW7" s="52">
        <f>CW8</f>
        <v>43.6</v>
      </c>
      <c r="CX7" s="52">
        <f t="shared" ref="CX7:DF7" si="23">CX8</f>
        <v>48</v>
      </c>
      <c r="CY7" s="52">
        <f t="shared" si="23"/>
        <v>49.8</v>
      </c>
      <c r="CZ7" s="52">
        <f t="shared" si="23"/>
        <v>45.9</v>
      </c>
      <c r="DA7" s="52">
        <f t="shared" si="23"/>
        <v>43.1</v>
      </c>
      <c r="DB7" s="52">
        <f t="shared" si="23"/>
        <v>47.7</v>
      </c>
      <c r="DC7" s="52">
        <f t="shared" si="23"/>
        <v>51.8</v>
      </c>
      <c r="DD7" s="52">
        <f t="shared" si="23"/>
        <v>49.6</v>
      </c>
      <c r="DE7" s="52">
        <f t="shared" si="23"/>
        <v>48.8</v>
      </c>
      <c r="DF7" s="52">
        <f t="shared" si="23"/>
        <v>48.6</v>
      </c>
      <c r="DG7" s="52"/>
      <c r="DH7" s="52">
        <f>DH8</f>
        <v>36.5</v>
      </c>
      <c r="DI7" s="52">
        <f t="shared" ref="DI7:DQ7" si="24">DI8</f>
        <v>36.700000000000003</v>
      </c>
      <c r="DJ7" s="52">
        <f t="shared" si="24"/>
        <v>37.4</v>
      </c>
      <c r="DK7" s="52">
        <f t="shared" si="24"/>
        <v>36.799999999999997</v>
      </c>
      <c r="DL7" s="52">
        <f t="shared" si="24"/>
        <v>36.299999999999997</v>
      </c>
      <c r="DM7" s="52">
        <f t="shared" si="24"/>
        <v>29.2</v>
      </c>
      <c r="DN7" s="52">
        <f t="shared" si="24"/>
        <v>29</v>
      </c>
      <c r="DO7" s="52">
        <f t="shared" si="24"/>
        <v>29.2</v>
      </c>
      <c r="DP7" s="52">
        <f t="shared" si="24"/>
        <v>29.4</v>
      </c>
      <c r="DQ7" s="52">
        <f t="shared" si="24"/>
        <v>30.9</v>
      </c>
      <c r="DR7" s="52"/>
      <c r="DS7" s="52">
        <f>DS8</f>
        <v>6.6</v>
      </c>
      <c r="DT7" s="52">
        <f t="shared" ref="DT7:EB7" si="25">DT8</f>
        <v>0</v>
      </c>
      <c r="DU7" s="52">
        <f t="shared" si="25"/>
        <v>0</v>
      </c>
      <c r="DV7" s="52">
        <f t="shared" si="25"/>
        <v>0</v>
      </c>
      <c r="DW7" s="52">
        <f t="shared" si="25"/>
        <v>0</v>
      </c>
      <c r="DX7" s="52">
        <f t="shared" si="25"/>
        <v>27</v>
      </c>
      <c r="DY7" s="52">
        <f t="shared" si="25"/>
        <v>34.200000000000003</v>
      </c>
      <c r="DZ7" s="52">
        <f t="shared" si="25"/>
        <v>29.2</v>
      </c>
      <c r="EA7" s="52">
        <f t="shared" si="25"/>
        <v>25.3</v>
      </c>
      <c r="EB7" s="52">
        <f t="shared" si="25"/>
        <v>21</v>
      </c>
      <c r="EC7" s="52"/>
      <c r="ED7" s="52">
        <f>ED8</f>
        <v>21</v>
      </c>
      <c r="EE7" s="52">
        <f t="shared" ref="EE7:EM7" si="26">EE8</f>
        <v>25.8</v>
      </c>
      <c r="EF7" s="52">
        <f t="shared" si="26"/>
        <v>30.6</v>
      </c>
      <c r="EG7" s="52">
        <f t="shared" si="26"/>
        <v>34.799999999999997</v>
      </c>
      <c r="EH7" s="52">
        <f t="shared" si="26"/>
        <v>36.1</v>
      </c>
      <c r="EI7" s="52">
        <f t="shared" si="26"/>
        <v>52.5</v>
      </c>
      <c r="EJ7" s="52">
        <f t="shared" si="26"/>
        <v>54</v>
      </c>
      <c r="EK7" s="52">
        <f t="shared" si="26"/>
        <v>55.4</v>
      </c>
      <c r="EL7" s="52">
        <f t="shared" si="26"/>
        <v>55.5</v>
      </c>
      <c r="EM7" s="52">
        <f t="shared" si="26"/>
        <v>56</v>
      </c>
      <c r="EN7" s="52"/>
      <c r="EO7" s="52">
        <f>EO8</f>
        <v>59.7</v>
      </c>
      <c r="EP7" s="52">
        <f t="shared" ref="EP7:EX7" si="27">EP8</f>
        <v>67.099999999999994</v>
      </c>
      <c r="EQ7" s="52">
        <f t="shared" si="27"/>
        <v>73.2</v>
      </c>
      <c r="ER7" s="52">
        <f t="shared" si="27"/>
        <v>78.3</v>
      </c>
      <c r="ES7" s="52">
        <f t="shared" si="27"/>
        <v>71</v>
      </c>
      <c r="ET7" s="52">
        <f t="shared" si="27"/>
        <v>67.900000000000006</v>
      </c>
      <c r="EU7" s="52">
        <f t="shared" si="27"/>
        <v>69.2</v>
      </c>
      <c r="EV7" s="52">
        <f t="shared" si="27"/>
        <v>70.8</v>
      </c>
      <c r="EW7" s="52">
        <f t="shared" si="27"/>
        <v>70.7</v>
      </c>
      <c r="EX7" s="52">
        <f t="shared" si="27"/>
        <v>70.3</v>
      </c>
      <c r="EY7" s="52"/>
      <c r="EZ7" s="53">
        <f>EZ8</f>
        <v>81294719</v>
      </c>
      <c r="FA7" s="53">
        <f t="shared" ref="FA7:FI7" si="28">FA8</f>
        <v>81622283</v>
      </c>
      <c r="FB7" s="53">
        <f t="shared" si="28"/>
        <v>82333197</v>
      </c>
      <c r="FC7" s="53">
        <f t="shared" si="28"/>
        <v>82576713</v>
      </c>
      <c r="FD7" s="53">
        <f t="shared" si="28"/>
        <v>83581090</v>
      </c>
      <c r="FE7" s="53">
        <f t="shared" si="28"/>
        <v>57155394</v>
      </c>
      <c r="FF7" s="53">
        <f t="shared" si="28"/>
        <v>58042153</v>
      </c>
      <c r="FG7" s="53">
        <f t="shared" si="28"/>
        <v>58985932</v>
      </c>
      <c r="FH7" s="53">
        <f t="shared" si="28"/>
        <v>58800982</v>
      </c>
      <c r="FI7" s="53">
        <f t="shared" si="28"/>
        <v>59984927</v>
      </c>
      <c r="FJ7" s="53"/>
    </row>
    <row r="8" spans="1:166" s="54" customFormat="1" x14ac:dyDescent="0.2">
      <c r="A8" s="35"/>
      <c r="B8" s="55">
        <v>2023</v>
      </c>
      <c r="C8" s="55">
        <v>170003</v>
      </c>
      <c r="D8" s="55">
        <v>46</v>
      </c>
      <c r="E8" s="55">
        <v>6</v>
      </c>
      <c r="F8" s="55">
        <v>0</v>
      </c>
      <c r="G8" s="55">
        <v>1</v>
      </c>
      <c r="H8" s="55" t="s">
        <v>168</v>
      </c>
      <c r="I8" s="55" t="s">
        <v>168</v>
      </c>
      <c r="J8" s="55" t="s">
        <v>169</v>
      </c>
      <c r="K8" s="55" t="s">
        <v>170</v>
      </c>
      <c r="L8" s="55" t="s">
        <v>171</v>
      </c>
      <c r="M8" s="55" t="s">
        <v>172</v>
      </c>
      <c r="N8" s="55" t="s">
        <v>173</v>
      </c>
      <c r="O8" s="55" t="s">
        <v>174</v>
      </c>
      <c r="P8" s="55" t="s">
        <v>175</v>
      </c>
      <c r="Q8" s="56">
        <v>19</v>
      </c>
      <c r="R8" s="55" t="s">
        <v>176</v>
      </c>
      <c r="S8" s="55" t="s">
        <v>177</v>
      </c>
      <c r="T8" s="55" t="s">
        <v>178</v>
      </c>
      <c r="U8" s="56">
        <v>1109226</v>
      </c>
      <c r="V8" s="56">
        <v>67469</v>
      </c>
      <c r="W8" s="55" t="s">
        <v>179</v>
      </c>
      <c r="X8" s="55" t="s">
        <v>179</v>
      </c>
      <c r="Y8" s="57" t="s">
        <v>180</v>
      </c>
      <c r="Z8" s="56">
        <v>628</v>
      </c>
      <c r="AA8" s="56" t="s">
        <v>40</v>
      </c>
      <c r="AB8" s="56" t="s">
        <v>40</v>
      </c>
      <c r="AC8" s="56" t="s">
        <v>40</v>
      </c>
      <c r="AD8" s="56">
        <v>2</v>
      </c>
      <c r="AE8" s="56">
        <v>630</v>
      </c>
      <c r="AF8" s="56">
        <v>506</v>
      </c>
      <c r="AG8" s="56" t="s">
        <v>40</v>
      </c>
      <c r="AH8" s="56">
        <v>506</v>
      </c>
      <c r="AI8" s="58">
        <v>100.6</v>
      </c>
      <c r="AJ8" s="58">
        <v>94.8</v>
      </c>
      <c r="AK8" s="58">
        <v>92</v>
      </c>
      <c r="AL8" s="58">
        <v>95.6</v>
      </c>
      <c r="AM8" s="58">
        <v>100.3</v>
      </c>
      <c r="AN8" s="58">
        <v>99.2</v>
      </c>
      <c r="AO8" s="58">
        <v>102.9</v>
      </c>
      <c r="AP8" s="58">
        <v>106.1</v>
      </c>
      <c r="AQ8" s="58">
        <v>102.9</v>
      </c>
      <c r="AR8" s="58">
        <v>97.4</v>
      </c>
      <c r="AS8" s="58">
        <v>96.6</v>
      </c>
      <c r="AT8" s="58">
        <v>96.7</v>
      </c>
      <c r="AU8" s="58">
        <v>90.5</v>
      </c>
      <c r="AV8" s="58">
        <v>87.5</v>
      </c>
      <c r="AW8" s="58">
        <v>92</v>
      </c>
      <c r="AX8" s="58">
        <v>98.3</v>
      </c>
      <c r="AY8" s="58">
        <v>93.7</v>
      </c>
      <c r="AZ8" s="58">
        <v>88.7</v>
      </c>
      <c r="BA8" s="58">
        <v>90.6</v>
      </c>
      <c r="BB8" s="58">
        <v>90.6</v>
      </c>
      <c r="BC8" s="58">
        <v>91.5</v>
      </c>
      <c r="BD8" s="58">
        <v>86.6</v>
      </c>
      <c r="BE8" s="59">
        <v>95.2</v>
      </c>
      <c r="BF8" s="59">
        <v>88.9</v>
      </c>
      <c r="BG8" s="59">
        <v>86</v>
      </c>
      <c r="BH8" s="59">
        <v>90.4</v>
      </c>
      <c r="BI8" s="59">
        <v>96.7</v>
      </c>
      <c r="BJ8" s="59">
        <v>91.6</v>
      </c>
      <c r="BK8" s="59">
        <v>86.5</v>
      </c>
      <c r="BL8" s="59">
        <v>88.6</v>
      </c>
      <c r="BM8" s="59">
        <v>88.6</v>
      </c>
      <c r="BN8" s="59">
        <v>89.5</v>
      </c>
      <c r="BO8" s="59">
        <v>83.9</v>
      </c>
      <c r="BP8" s="58">
        <v>73.599999999999994</v>
      </c>
      <c r="BQ8" s="58">
        <v>59.4</v>
      </c>
      <c r="BR8" s="58">
        <v>54.6</v>
      </c>
      <c r="BS8" s="58">
        <v>59</v>
      </c>
      <c r="BT8" s="58">
        <v>60.4</v>
      </c>
      <c r="BU8" s="58">
        <v>79.8</v>
      </c>
      <c r="BV8" s="58">
        <v>70.599999999999994</v>
      </c>
      <c r="BW8" s="58">
        <v>71.400000000000006</v>
      </c>
      <c r="BX8" s="58">
        <v>72.2</v>
      </c>
      <c r="BY8" s="58">
        <v>74.400000000000006</v>
      </c>
      <c r="BZ8" s="58">
        <v>68.7</v>
      </c>
      <c r="CA8" s="59">
        <v>82722</v>
      </c>
      <c r="CB8" s="59">
        <v>91313</v>
      </c>
      <c r="CC8" s="59">
        <v>91225</v>
      </c>
      <c r="CD8" s="59">
        <v>96821</v>
      </c>
      <c r="CE8" s="59">
        <v>104650</v>
      </c>
      <c r="CF8" s="59">
        <v>70630</v>
      </c>
      <c r="CG8" s="59">
        <v>75766</v>
      </c>
      <c r="CH8" s="59">
        <v>79610</v>
      </c>
      <c r="CI8" s="59">
        <v>82275</v>
      </c>
      <c r="CJ8" s="59">
        <v>83606</v>
      </c>
      <c r="CK8" s="58">
        <v>62428</v>
      </c>
      <c r="CL8" s="59">
        <v>26753</v>
      </c>
      <c r="CM8" s="59">
        <v>30740</v>
      </c>
      <c r="CN8" s="59">
        <v>30360</v>
      </c>
      <c r="CO8" s="59">
        <v>30145</v>
      </c>
      <c r="CP8" s="59">
        <v>32970</v>
      </c>
      <c r="CQ8" s="59">
        <v>20687</v>
      </c>
      <c r="CR8" s="59">
        <v>22637</v>
      </c>
      <c r="CS8" s="59">
        <v>23244</v>
      </c>
      <c r="CT8" s="59">
        <v>23704</v>
      </c>
      <c r="CU8" s="59">
        <v>25007</v>
      </c>
      <c r="CV8" s="58">
        <v>18236</v>
      </c>
      <c r="CW8" s="59">
        <v>43.6</v>
      </c>
      <c r="CX8" s="59">
        <v>48</v>
      </c>
      <c r="CY8" s="59">
        <v>49.8</v>
      </c>
      <c r="CZ8" s="59">
        <v>45.9</v>
      </c>
      <c r="DA8" s="59">
        <v>43.1</v>
      </c>
      <c r="DB8" s="59">
        <v>47.7</v>
      </c>
      <c r="DC8" s="59">
        <v>51.8</v>
      </c>
      <c r="DD8" s="59">
        <v>49.6</v>
      </c>
      <c r="DE8" s="59">
        <v>48.8</v>
      </c>
      <c r="DF8" s="59">
        <v>48.6</v>
      </c>
      <c r="DG8" s="59">
        <v>56.1</v>
      </c>
      <c r="DH8" s="59">
        <v>36.5</v>
      </c>
      <c r="DI8" s="59">
        <v>36.700000000000003</v>
      </c>
      <c r="DJ8" s="59">
        <v>37.4</v>
      </c>
      <c r="DK8" s="59">
        <v>36.799999999999997</v>
      </c>
      <c r="DL8" s="59">
        <v>36.299999999999997</v>
      </c>
      <c r="DM8" s="59">
        <v>29.2</v>
      </c>
      <c r="DN8" s="59">
        <v>29</v>
      </c>
      <c r="DO8" s="59">
        <v>29.2</v>
      </c>
      <c r="DP8" s="59">
        <v>29.4</v>
      </c>
      <c r="DQ8" s="59">
        <v>30.9</v>
      </c>
      <c r="DR8" s="59">
        <v>26.4</v>
      </c>
      <c r="DS8" s="59">
        <v>6.6</v>
      </c>
      <c r="DT8" s="59">
        <v>0</v>
      </c>
      <c r="DU8" s="59">
        <v>0</v>
      </c>
      <c r="DV8" s="59">
        <v>0</v>
      </c>
      <c r="DW8" s="59">
        <v>0</v>
      </c>
      <c r="DX8" s="59">
        <v>27</v>
      </c>
      <c r="DY8" s="59">
        <v>34.200000000000003</v>
      </c>
      <c r="DZ8" s="59">
        <v>29.2</v>
      </c>
      <c r="EA8" s="59">
        <v>25.3</v>
      </c>
      <c r="EB8" s="59">
        <v>21</v>
      </c>
      <c r="EC8" s="59">
        <v>54.5</v>
      </c>
      <c r="ED8" s="58">
        <v>21</v>
      </c>
      <c r="EE8" s="58">
        <v>25.8</v>
      </c>
      <c r="EF8" s="58">
        <v>30.6</v>
      </c>
      <c r="EG8" s="58">
        <v>34.799999999999997</v>
      </c>
      <c r="EH8" s="58">
        <v>36.1</v>
      </c>
      <c r="EI8" s="58">
        <v>52.5</v>
      </c>
      <c r="EJ8" s="58">
        <v>54</v>
      </c>
      <c r="EK8" s="58">
        <v>55.4</v>
      </c>
      <c r="EL8" s="58">
        <v>55.5</v>
      </c>
      <c r="EM8" s="58">
        <v>56</v>
      </c>
      <c r="EN8" s="58">
        <v>57</v>
      </c>
      <c r="EO8" s="58">
        <v>59.7</v>
      </c>
      <c r="EP8" s="58">
        <v>67.099999999999994</v>
      </c>
      <c r="EQ8" s="58">
        <v>73.2</v>
      </c>
      <c r="ER8" s="58">
        <v>78.3</v>
      </c>
      <c r="ES8" s="58">
        <v>71</v>
      </c>
      <c r="ET8" s="58">
        <v>67.900000000000006</v>
      </c>
      <c r="EU8" s="58">
        <v>69.2</v>
      </c>
      <c r="EV8" s="58">
        <v>70.8</v>
      </c>
      <c r="EW8" s="58">
        <v>70.7</v>
      </c>
      <c r="EX8" s="58">
        <v>70.3</v>
      </c>
      <c r="EY8" s="58">
        <v>70.400000000000006</v>
      </c>
      <c r="EZ8" s="59">
        <v>81294719</v>
      </c>
      <c r="FA8" s="59">
        <v>81622283</v>
      </c>
      <c r="FB8" s="59">
        <v>82333197</v>
      </c>
      <c r="FC8" s="59">
        <v>82576713</v>
      </c>
      <c r="FD8" s="59">
        <v>83581090</v>
      </c>
      <c r="FE8" s="59">
        <v>57155394</v>
      </c>
      <c r="FF8" s="59">
        <v>58042153</v>
      </c>
      <c r="FG8" s="59">
        <v>58985932</v>
      </c>
      <c r="FH8" s="59">
        <v>58800982</v>
      </c>
      <c r="FI8" s="59">
        <v>59984927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181</v>
      </c>
      <c r="C10" s="62" t="s">
        <v>182</v>
      </c>
      <c r="D10" s="62" t="s">
        <v>183</v>
      </c>
      <c r="E10" s="62" t="s">
        <v>184</v>
      </c>
      <c r="F10" s="62" t="s">
        <v>185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中村　仁司</cp:lastModifiedBy>
  <cp:lastPrinted>2025-01-21T04:07:50Z</cp:lastPrinted>
  <dcterms:created xsi:type="dcterms:W3CDTF">2025-01-16T06:41:30Z</dcterms:created>
  <dcterms:modified xsi:type="dcterms:W3CDTF">2025-01-24T05:56:43Z</dcterms:modified>
  <cp:category/>
</cp:coreProperties>
</file>