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lsv\1509700_医療支援課\12_医療指導G\08 ★国庫補助金\R7\承継・開業支援事業費補助金\07_周知\02_様式\"/>
    </mc:Choice>
  </mc:AlternateContent>
  <xr:revisionPtr revIDLastSave="0" documentId="13_ncr:1_{EFE01FE4-97C0-477A-998F-DC37B38AF69D}" xr6:coauthVersionLast="47" xr6:coauthVersionMax="47" xr10:uidLastSave="{00000000-0000-0000-0000-000000000000}"/>
  <bookViews>
    <workbookView xWindow="-120" yWindow="-16320" windowWidth="29040" windowHeight="15720" tabRatio="832" xr2:uid="{00000000-000D-0000-FFFF-FFFF00000000}"/>
  </bookViews>
  <sheets>
    <sheet name="様式１　事業計画書" sheetId="54" r:id="rId1"/>
    <sheet name="様式２　施設整備内訳書" sheetId="48" r:id="rId2"/>
    <sheet name="様式３　設備整備内訳書" sheetId="56" r:id="rId3"/>
    <sheet name="様式4-1　所要額調書" sheetId="52" r:id="rId4"/>
    <sheet name="様式4-2　基準額算出調書" sheetId="53" r:id="rId5"/>
    <sheet name="12-1 スプリンクラー（総括表）見直し前" sheetId="25" state="hidden" r:id="rId6"/>
    <sheet name="12-2スプリンクラー（個別計画書）見直し前" sheetId="26" state="hidden" r:id="rId7"/>
    <sheet name="管理用（このシートは削除しないでください）" sheetId="9" state="hidden" r:id="rId8"/>
  </sheets>
  <externalReferences>
    <externalReference r:id="rId9"/>
    <externalReference r:id="rId10"/>
    <externalReference r:id="rId11"/>
    <externalReference r:id="rId12"/>
  </externalReferences>
  <definedNames>
    <definedName name="_２０__ア">[1]事業区分!#REF!</definedName>
    <definedName name="_２０__イ">[1]事業区分!#REF!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aaa">#REF!</definedName>
    <definedName name="aaaaaaaaaaaaaaaaaa" localSheetId="3" hidden="1">#REF!</definedName>
    <definedName name="aaaaaaaaaaaaaaaaaa" localSheetId="4" hidden="1">#REF!</definedName>
    <definedName name="aaaaaaaaaaaaaaaaaa" hidden="1">#REF!</definedName>
    <definedName name="bbbb">#REF!</definedName>
    <definedName name="cccc">#REF!</definedName>
    <definedName name="E" localSheetId="4" hidden="1">#REF!</definedName>
    <definedName name="E" hidden="1">#REF!</definedName>
    <definedName name="ｌ" localSheetId="3" hidden="1">#REF!</definedName>
    <definedName name="ｌ" hidden="1">#REF!</definedName>
    <definedName name="_xlnm.Print_Area" localSheetId="5">'12-1 スプリンクラー（総括表）見直し前'!$A$1:$AI$43</definedName>
    <definedName name="_xlnm.Print_Area" localSheetId="6">'12-2スプリンクラー（個別計画書）見直し前'!$B$1:$BQ$41</definedName>
    <definedName name="_xlnm.Print_Area" localSheetId="7">'管理用（このシートは削除しないでください）'!$A$1:$W$72</definedName>
    <definedName name="_xlnm.Print_Area" localSheetId="0">'様式１　事業計画書'!$A$1:$F$31</definedName>
    <definedName name="_xlnm.Print_Area" localSheetId="1">'様式２　施設整備内訳書'!$A$1:$L$77</definedName>
    <definedName name="_xlnm.Print_Area" localSheetId="2">'様式３　設備整備内訳書'!$A$1:$V$20</definedName>
    <definedName name="_xlnm.Print_Area" localSheetId="3">'様式4-1　所要額調書'!$A$1:$C$42</definedName>
    <definedName name="_xlnm.Print_Area" localSheetId="4">'様式4-2　基準額算出調書'!$A$1:$N$17</definedName>
    <definedName name="あ" localSheetId="3" hidden="1">#REF!</definedName>
    <definedName name="あ" localSheetId="4" hidden="1">#REF!</definedName>
    <definedName name="あ" hidden="1">#REF!</definedName>
    <definedName name="い" localSheetId="4" hidden="1">#REF!</definedName>
    <definedName name="い" hidden="1">#REF!</definedName>
    <definedName name="こ" localSheetId="4" hidden="1">#REF!</definedName>
    <definedName name="こ" hidden="1">#REF!</definedName>
    <definedName name="こ」" hidden="1">#REF!</definedName>
    <definedName name="へき地医療拠点病院施設整備事業" localSheetId="0">#REF!</definedName>
    <definedName name="へき地医療拠点病院施設整備事業" localSheetId="2">#REF!</definedName>
    <definedName name="へき地医療拠点病院施設整備事業">'管理用（このシートは削除しないでください）'!$M$4:$M$6</definedName>
    <definedName name="へき地診療所施設整備事業" localSheetId="0">#REF!</definedName>
    <definedName name="へき地診療所施設整備事業" localSheetId="2">#REF!</definedName>
    <definedName name="へき地診療所施設整備事業">'管理用（このシートは削除しないでください）'!$H$4:$H$7</definedName>
    <definedName name="へき地保健指導所施設整備事業" localSheetId="0">#REF!</definedName>
    <definedName name="へき地保健指導所施設整備事業" localSheetId="2">#REF!</definedName>
    <definedName name="へき地保健指導所施設整備事業">'管理用（このシートは削除しないでください）'!$J$4:$J$6</definedName>
    <definedName name="医師臨床研修病院研修医環境整備事業" localSheetId="0">#REF!</definedName>
    <definedName name="医師臨床研修病院研修医環境整備事業" localSheetId="2">#REF!</definedName>
    <definedName name="医師臨床研修病院研修医環境整備事業">'管理用（このシートは削除しないでください）'!$N$4</definedName>
    <definedName name="院内感染対策施設整備事業" localSheetId="0">#REF!</definedName>
    <definedName name="院内感染対策施設整備事業" localSheetId="2">#REF!</definedName>
    <definedName name="院内感染対策施設整備事業">'管理用（このシートは削除しないでください）'!$T$4</definedName>
    <definedName name="遠隔ICU体制整備促進事業">[1]事業区分!#REF!</definedName>
    <definedName name="過疎地域等特定診療所施設整備事業" localSheetId="0">#REF!</definedName>
    <definedName name="過疎地域等特定診療所施設整備事業" localSheetId="2">#REF!</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 localSheetId="0">#REF!</definedName>
    <definedName name="研修医のための研修施設整備事業" localSheetId="2">#REF!</definedName>
    <definedName name="研修医のための研修施設整備事業">'管理用（このシートは削除しないでください）'!$K$4</definedName>
    <definedName name="産科医療機関施設整備事業" localSheetId="0">#REF!</definedName>
    <definedName name="産科医療機関施設整備事業" localSheetId="2">#REF!</definedName>
    <definedName name="産科医療機関施設整備事業">'管理用（このシートは削除しないでください）'!$P$4:$P$5</definedName>
    <definedName name="死亡時画像診断システム施設整備事業">#REF!</definedName>
    <definedName name="事業分類">[2]事業分類・区分!$B$2:$H$2</definedName>
    <definedName name="重点医師偏在対策支援区域における診療所の承継・開業支援事業" localSheetId="0">#REF!</definedName>
    <definedName name="重点医師偏在対策支援区域における診療所の承継・開業支援事業" localSheetId="2">#REF!</definedName>
    <definedName name="重点医師偏在対策支援区域における診療所の承継・開業支援事業">'[3]管理用（このシートは削除しないでください）'!$U$4:$U$6</definedName>
    <definedName name="南海トラフ地震に係る津波避難対策緊急事業">#REF!</definedName>
    <definedName name="南海トラフ地震及び日本海溝・千島海溝周辺海溝型地震に係る津波避難対策緊急事業">'管理用（このシートは削除しないでください）'!$S$4:$S$5</definedName>
    <definedName name="表" hidden="1">#REF!</definedName>
    <definedName name="分娩取扱施設施設整備事業" localSheetId="0">#REF!</definedName>
    <definedName name="分娩取扱施設施設整備事業" localSheetId="2">#REF!</definedName>
    <definedName name="分娩取扱施設施設整備事業">'管理用（このシートは削除しないでください）'!$Q$4:$Q$5</definedName>
    <definedName name="別紙１７" localSheetId="3" hidden="1">#REF!</definedName>
    <definedName name="別紙１７" localSheetId="4" hidden="1">#REF!</definedName>
    <definedName name="別紙１７" hidden="1">#REF!</definedName>
    <definedName name="別紙３１" localSheetId="4" hidden="1">#REF!</definedName>
    <definedName name="別紙３１" hidden="1">#REF!</definedName>
    <definedName name="保育所別民改費担当者一覧">#REF!</definedName>
    <definedName name="補助事業名" localSheetId="0">#REF!</definedName>
    <definedName name="補助事業名" localSheetId="2">#REF!</definedName>
    <definedName name="補助事業名" localSheetId="3">'[3]管理用（このシートは削除しないでください）'!$H$3:$U$3</definedName>
    <definedName name="補助事業名" localSheetId="4">'[3]管理用（このシートは削除しないでください）'!$H$3:$U$3</definedName>
    <definedName name="補助事業名">'管理用（このシートは削除しないでください）'!$H$3:$T$3</definedName>
    <definedName name="有床診療所等スプリンクラー等施設整備事業" localSheetId="0">#REF!</definedName>
    <definedName name="有床診療所等スプリンクラー等施設整備事業" localSheetId="1">'[4]管理用（このシートは削除しないでください）'!#REF!</definedName>
    <definedName name="有床診療所等スプリンクラー等施設整備事業" localSheetId="2">#REF!</definedName>
    <definedName name="有床診療所等スプリンクラー等施設整備事業" localSheetId="3">'[3]管理用（このシートは削除しないでください）'!#REF!</definedName>
    <definedName name="有床診療所等スプリンクラー等施設整備事業" localSheetId="4">'[3]管理用（このシートは削除しないでください）'!#REF!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 localSheetId="0">#REF!</definedName>
    <definedName name="離島等患者宿泊施設施設整備事業" localSheetId="1">#REF!</definedName>
    <definedName name="離島等患者宿泊施設施設整備事業" localSheetId="2">#REF!</definedName>
    <definedName name="離島等患者宿泊施設施設整備事業">'管理用（このシートは削除しないでください）'!$O$4</definedName>
    <definedName name="臨床研修病院施設整備事業" localSheetId="0">#REF!</definedName>
    <definedName name="臨床研修病院施設整備事業" localSheetId="1">#REF!</definedName>
    <definedName name="臨床研修病院施設整備事業" localSheetId="2">#REF!</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56" l="1"/>
  <c r="N17" i="56"/>
  <c r="E17" i="56"/>
  <c r="K16" i="56"/>
  <c r="L16" i="56" s="1"/>
  <c r="M16" i="56" s="1"/>
  <c r="G16" i="56"/>
  <c r="K15" i="56"/>
  <c r="L15" i="56" s="1"/>
  <c r="M15" i="56" s="1"/>
  <c r="G15" i="56"/>
  <c r="K14" i="56"/>
  <c r="L14" i="56" s="1"/>
  <c r="M14" i="56" s="1"/>
  <c r="G14" i="56"/>
  <c r="K13" i="56"/>
  <c r="L13" i="56" s="1"/>
  <c r="M13" i="56" s="1"/>
  <c r="G13" i="56"/>
  <c r="K12" i="56"/>
  <c r="L12" i="56" s="1"/>
  <c r="M12" i="56" s="1"/>
  <c r="G12" i="56"/>
  <c r="K11" i="56"/>
  <c r="L11" i="56" s="1"/>
  <c r="M11" i="56" s="1"/>
  <c r="G11" i="56"/>
  <c r="K10" i="56"/>
  <c r="L10" i="56" s="1"/>
  <c r="M10" i="56" s="1"/>
  <c r="G10" i="56"/>
  <c r="K9" i="56"/>
  <c r="L9" i="56" s="1"/>
  <c r="M9" i="56" s="1"/>
  <c r="G9" i="56"/>
  <c r="K8" i="56"/>
  <c r="L8" i="56" s="1"/>
  <c r="M8" i="56" s="1"/>
  <c r="G8" i="56"/>
  <c r="K7" i="56"/>
  <c r="L7" i="56" s="1"/>
  <c r="M7" i="56" s="1"/>
  <c r="G7" i="56"/>
  <c r="M17" i="56" l="1"/>
  <c r="M14" i="53" l="1"/>
  <c r="M12" i="53"/>
  <c r="M10" i="53"/>
  <c r="M8" i="53"/>
  <c r="B34" i="52"/>
  <c r="B24" i="52"/>
  <c r="M5" i="53" l="1"/>
  <c r="U53" i="48"/>
  <c r="R53" i="48"/>
  <c r="O53" i="48"/>
  <c r="L53" i="48"/>
  <c r="I53" i="48"/>
  <c r="F53" i="48"/>
  <c r="T46" i="48"/>
  <c r="Q46" i="48"/>
  <c r="N46" i="48"/>
  <c r="K46" i="48"/>
  <c r="H46" i="48"/>
  <c r="E46" i="48"/>
  <c r="U45" i="48"/>
  <c r="T45" i="48"/>
  <c r="R45" i="48"/>
  <c r="Q45" i="48"/>
  <c r="O45" i="48"/>
  <c r="N45" i="48"/>
  <c r="L45" i="48"/>
  <c r="K45" i="48"/>
  <c r="I45" i="48"/>
  <c r="H45" i="48"/>
  <c r="F45" i="48"/>
  <c r="E45" i="48"/>
  <c r="T44" i="48"/>
  <c r="Q44" i="48"/>
  <c r="N44" i="48"/>
  <c r="K44" i="48"/>
  <c r="H44" i="48"/>
  <c r="E44" i="48"/>
  <c r="T43" i="48"/>
  <c r="Q43" i="48"/>
  <c r="N43" i="48"/>
  <c r="K43" i="48"/>
  <c r="H43" i="48"/>
  <c r="E43" i="48"/>
  <c r="T42" i="48"/>
  <c r="Q42" i="48"/>
  <c r="N42" i="48"/>
  <c r="K42" i="48"/>
  <c r="H42" i="48"/>
  <c r="E42" i="48"/>
  <c r="T41" i="48"/>
  <c r="Q41" i="48"/>
  <c r="N41" i="48"/>
  <c r="K41" i="48"/>
  <c r="H41" i="48"/>
  <c r="E41" i="48"/>
  <c r="T40" i="48"/>
  <c r="Q40" i="48"/>
  <c r="N40" i="48"/>
  <c r="K40" i="48"/>
  <c r="H40" i="48"/>
  <c r="E40" i="48"/>
  <c r="T39" i="48"/>
  <c r="Q39" i="48"/>
  <c r="N39" i="48"/>
  <c r="K39" i="48"/>
  <c r="H39" i="48"/>
  <c r="E39" i="48"/>
  <c r="T38" i="48"/>
  <c r="Q38" i="48"/>
  <c r="N38" i="48"/>
  <c r="K38" i="48"/>
  <c r="H38" i="48"/>
  <c r="E38" i="48"/>
  <c r="T37" i="48"/>
  <c r="Q37" i="48"/>
  <c r="N37" i="48"/>
  <c r="K37" i="48"/>
  <c r="H37" i="48"/>
  <c r="E37" i="48"/>
  <c r="T36" i="48"/>
  <c r="Q36" i="48"/>
  <c r="N36" i="48"/>
  <c r="K36" i="48"/>
  <c r="H36" i="48"/>
  <c r="E36" i="48"/>
  <c r="T35" i="48"/>
  <c r="Q35" i="48"/>
  <c r="N35" i="48"/>
  <c r="K35" i="48"/>
  <c r="H35" i="48"/>
  <c r="E35" i="48"/>
  <c r="B35" i="48"/>
  <c r="T34" i="48"/>
  <c r="Q34" i="48"/>
  <c r="N34" i="48"/>
  <c r="K34" i="48"/>
  <c r="H34" i="48"/>
  <c r="E34" i="48"/>
  <c r="U33" i="48"/>
  <c r="T33" i="48"/>
  <c r="R33" i="48"/>
  <c r="Q33" i="48"/>
  <c r="O33" i="48"/>
  <c r="N33" i="48"/>
  <c r="L33" i="48"/>
  <c r="K33" i="48"/>
  <c r="I33" i="48"/>
  <c r="H33" i="48"/>
  <c r="F33" i="48"/>
  <c r="E33" i="48"/>
  <c r="T32" i="48"/>
  <c r="Q32" i="48"/>
  <c r="N32" i="48"/>
  <c r="K32" i="48"/>
  <c r="H32" i="48"/>
  <c r="E32" i="48"/>
  <c r="T31" i="48"/>
  <c r="Q31" i="48"/>
  <c r="N31" i="48"/>
  <c r="K31" i="48"/>
  <c r="H31" i="48"/>
  <c r="E31" i="48"/>
  <c r="T30" i="48"/>
  <c r="Q30" i="48"/>
  <c r="N30" i="48"/>
  <c r="K30" i="48"/>
  <c r="H30" i="48"/>
  <c r="E30" i="48"/>
  <c r="T29" i="48"/>
  <c r="Q29" i="48"/>
  <c r="N29" i="48"/>
  <c r="K29" i="48"/>
  <c r="H29" i="48"/>
  <c r="E29" i="48"/>
  <c r="T28" i="48"/>
  <c r="Q28" i="48"/>
  <c r="N28" i="48"/>
  <c r="K28" i="48"/>
  <c r="H28" i="48"/>
  <c r="E28" i="48"/>
  <c r="U27" i="48"/>
  <c r="U34" i="48" s="1"/>
  <c r="U46" i="48" s="1"/>
  <c r="T27" i="48"/>
  <c r="R27" i="48"/>
  <c r="R34" i="48" s="1"/>
  <c r="R46" i="48" s="1"/>
  <c r="Q27" i="48"/>
  <c r="O27" i="48"/>
  <c r="O34" i="48" s="1"/>
  <c r="O46" i="48" s="1"/>
  <c r="N27" i="48"/>
  <c r="L27" i="48"/>
  <c r="L34" i="48" s="1"/>
  <c r="L46" i="48" s="1"/>
  <c r="K27" i="48"/>
  <c r="I27" i="48"/>
  <c r="I34" i="48" s="1"/>
  <c r="I46" i="48" s="1"/>
  <c r="H27" i="48"/>
  <c r="F27" i="48"/>
  <c r="F34" i="48" s="1"/>
  <c r="F46" i="48" s="1"/>
  <c r="E27" i="48"/>
  <c r="T26" i="48"/>
  <c r="Q26" i="48"/>
  <c r="N26" i="48"/>
  <c r="K26" i="48"/>
  <c r="H26" i="48"/>
  <c r="E26" i="48"/>
  <c r="T25" i="48"/>
  <c r="Q25" i="48"/>
  <c r="N25" i="48"/>
  <c r="K25" i="48"/>
  <c r="H25" i="48"/>
  <c r="E25" i="48"/>
  <c r="T24" i="48"/>
  <c r="Q24" i="48"/>
  <c r="N24" i="48"/>
  <c r="K24" i="48"/>
  <c r="H24" i="48"/>
  <c r="E24" i="48"/>
  <c r="T23" i="48"/>
  <c r="Q23" i="48"/>
  <c r="N23" i="48"/>
  <c r="K23" i="48"/>
  <c r="H23" i="48"/>
  <c r="E23" i="48"/>
  <c r="T22" i="48"/>
  <c r="Q22" i="48"/>
  <c r="N22" i="48"/>
  <c r="K22" i="48"/>
  <c r="H22" i="48"/>
  <c r="E22" i="48"/>
  <c r="T21" i="48"/>
  <c r="Q21" i="48"/>
  <c r="N21" i="48"/>
  <c r="K21" i="48"/>
  <c r="H21" i="48"/>
  <c r="E21" i="48"/>
  <c r="T20" i="48"/>
  <c r="Q20" i="48"/>
  <c r="N20" i="48"/>
  <c r="K20" i="48"/>
  <c r="H20" i="48"/>
  <c r="E20" i="48"/>
  <c r="T19" i="48"/>
  <c r="Q19" i="48"/>
  <c r="N19" i="48"/>
  <c r="K19" i="48"/>
  <c r="H19" i="48"/>
  <c r="E19" i="48"/>
  <c r="C19" i="48"/>
  <c r="B36" i="48" s="1"/>
  <c r="T18" i="48"/>
  <c r="Q18" i="48"/>
  <c r="N18" i="48"/>
  <c r="K18" i="48"/>
  <c r="H18" i="48"/>
  <c r="E18" i="48"/>
  <c r="C18" i="48"/>
  <c r="T17" i="48"/>
  <c r="Q17" i="48"/>
  <c r="N17" i="48"/>
  <c r="K17" i="48"/>
  <c r="H17" i="48"/>
  <c r="E17" i="48"/>
  <c r="T16" i="48"/>
  <c r="Q16" i="48"/>
  <c r="N16" i="48"/>
  <c r="K16" i="48"/>
  <c r="H16" i="48"/>
  <c r="E16" i="48"/>
  <c r="T15" i="48"/>
  <c r="Q15" i="48"/>
  <c r="N15" i="48"/>
  <c r="K15" i="48"/>
  <c r="H15" i="48"/>
  <c r="E15" i="48"/>
  <c r="T14" i="48"/>
  <c r="Q14" i="48"/>
  <c r="N14" i="48"/>
  <c r="K14" i="48"/>
  <c r="H14" i="48"/>
  <c r="E14" i="48"/>
  <c r="T13" i="48"/>
  <c r="Q13" i="48"/>
  <c r="N13" i="48"/>
  <c r="K13" i="48"/>
  <c r="H13" i="48"/>
  <c r="E13" i="48"/>
  <c r="T12" i="48"/>
  <c r="Q12" i="48"/>
  <c r="N12" i="48"/>
  <c r="K12" i="48"/>
  <c r="H12" i="48"/>
  <c r="E12" i="48"/>
  <c r="T11" i="48"/>
  <c r="Q11" i="48"/>
  <c r="N11" i="48"/>
  <c r="K11" i="48"/>
  <c r="H11" i="48"/>
  <c r="E11" i="48"/>
  <c r="T10" i="48"/>
  <c r="Q10" i="48"/>
  <c r="N10" i="48"/>
  <c r="K10" i="48"/>
  <c r="H10" i="48"/>
  <c r="E10" i="48"/>
  <c r="O7" i="48"/>
  <c r="U7" i="48" s="1"/>
  <c r="R7" i="48" l="1"/>
  <c r="F54" i="48"/>
  <c r="B41" i="48"/>
  <c r="AF39" i="26"/>
  <c r="AF38" i="26"/>
  <c r="AA28" i="26"/>
  <c r="M28" i="26"/>
  <c r="D28" i="26"/>
  <c r="AL28" i="26" s="1"/>
  <c r="AA27" i="26"/>
  <c r="M27" i="26"/>
  <c r="D27" i="26"/>
  <c r="AL27" i="26" s="1"/>
  <c r="AA26" i="26"/>
  <c r="M26" i="26"/>
  <c r="D26" i="26"/>
  <c r="AL26" i="26" s="1"/>
  <c r="R42" i="25"/>
  <c r="S42" i="25" s="1"/>
  <c r="U42" i="25" s="1"/>
  <c r="V42" i="25" s="1"/>
  <c r="Q42" i="25"/>
  <c r="S41" i="25"/>
  <c r="U41" i="25" s="1"/>
  <c r="V41" i="25" s="1"/>
  <c r="R41" i="25"/>
  <c r="Q41" i="25"/>
  <c r="R40" i="25"/>
  <c r="S40" i="25" s="1"/>
  <c r="U40" i="25" s="1"/>
  <c r="V40" i="25" s="1"/>
  <c r="Q40" i="25"/>
  <c r="S39" i="25"/>
  <c r="U39" i="25" s="1"/>
  <c r="V39" i="25" s="1"/>
  <c r="R39" i="25"/>
  <c r="Q39" i="25"/>
  <c r="R38" i="25"/>
  <c r="S38" i="25" s="1"/>
  <c r="U38" i="25" s="1"/>
  <c r="V38" i="25" s="1"/>
  <c r="Q38" i="25"/>
  <c r="S37" i="25"/>
  <c r="U37" i="25" s="1"/>
  <c r="V37" i="25" s="1"/>
  <c r="R37" i="25"/>
  <c r="Q37" i="25"/>
  <c r="R36" i="25"/>
  <c r="S36" i="25" s="1"/>
  <c r="U36" i="25" s="1"/>
  <c r="V36" i="25" s="1"/>
  <c r="Q36" i="25"/>
  <c r="S35" i="25"/>
  <c r="U35" i="25" s="1"/>
  <c r="V35" i="25" s="1"/>
  <c r="R35" i="25"/>
  <c r="Q35" i="25"/>
  <c r="R34" i="25"/>
  <c r="S34" i="25" s="1"/>
  <c r="U34" i="25" s="1"/>
  <c r="V34" i="25" s="1"/>
  <c r="Q34" i="25"/>
  <c r="S33" i="25"/>
  <c r="U33" i="25" s="1"/>
  <c r="V33" i="25" s="1"/>
  <c r="R33" i="25"/>
  <c r="Q33" i="25"/>
  <c r="R32" i="25"/>
  <c r="S32" i="25" s="1"/>
  <c r="U32" i="25" s="1"/>
  <c r="V32" i="25" s="1"/>
  <c r="Q32" i="25"/>
  <c r="S31" i="25"/>
  <c r="U31" i="25" s="1"/>
  <c r="V31" i="25" s="1"/>
  <c r="R31" i="25"/>
  <c r="Q31" i="25"/>
  <c r="R30" i="25"/>
  <c r="S30" i="25" s="1"/>
  <c r="U30" i="25" s="1"/>
  <c r="V30" i="25" s="1"/>
  <c r="Q30" i="25"/>
  <c r="S29" i="25"/>
  <c r="U29" i="25" s="1"/>
  <c r="V29" i="25" s="1"/>
  <c r="R29" i="25"/>
  <c r="Q29" i="25"/>
  <c r="R28" i="25"/>
  <c r="S28" i="25" s="1"/>
  <c r="U28" i="25" s="1"/>
  <c r="V28" i="25" s="1"/>
  <c r="Q28" i="25"/>
  <c r="S27" i="25"/>
  <c r="U27" i="25" s="1"/>
  <c r="V27" i="25" s="1"/>
  <c r="R27" i="25"/>
  <c r="Q27" i="25"/>
  <c r="U26" i="25"/>
  <c r="V26" i="25" s="1"/>
  <c r="R26" i="25"/>
  <c r="S26" i="25" s="1"/>
  <c r="Q26" i="25"/>
  <c r="S25" i="25"/>
  <c r="U25" i="25" s="1"/>
  <c r="V25" i="25" s="1"/>
  <c r="R25" i="25"/>
  <c r="Q25" i="25"/>
  <c r="R24" i="25"/>
  <c r="S24" i="25" s="1"/>
  <c r="U24" i="25" s="1"/>
  <c r="V24" i="25" s="1"/>
  <c r="Q24" i="25"/>
  <c r="V23" i="25"/>
  <c r="S23" i="25"/>
  <c r="U23" i="25" s="1"/>
  <c r="R23" i="25"/>
  <c r="Q23" i="25"/>
  <c r="U22" i="25"/>
  <c r="V22" i="25" s="1"/>
  <c r="R22" i="25"/>
  <c r="S22" i="25" s="1"/>
  <c r="Q22" i="25"/>
  <c r="S21" i="25"/>
  <c r="U21" i="25" s="1"/>
  <c r="V21" i="25" s="1"/>
  <c r="R21" i="25"/>
  <c r="Q21" i="25"/>
  <c r="R20" i="25"/>
  <c r="S20" i="25" s="1"/>
  <c r="U20" i="25" s="1"/>
  <c r="V20" i="25" s="1"/>
  <c r="Q20" i="25"/>
  <c r="V19" i="25"/>
  <c r="S19" i="25"/>
  <c r="U19" i="25" s="1"/>
  <c r="R19" i="25"/>
  <c r="Q19" i="25"/>
  <c r="U18" i="25"/>
  <c r="V18" i="25" s="1"/>
  <c r="R18" i="25"/>
  <c r="S18" i="25" s="1"/>
  <c r="Q18" i="25"/>
  <c r="S17" i="25"/>
  <c r="U17" i="25" s="1"/>
  <c r="V17" i="25" s="1"/>
  <c r="R17" i="25"/>
  <c r="Q17" i="25"/>
  <c r="R16" i="25"/>
  <c r="S16" i="25" s="1"/>
  <c r="U16" i="25" s="1"/>
  <c r="V16" i="25" s="1"/>
  <c r="Q16" i="25"/>
  <c r="V15" i="25"/>
  <c r="S15" i="25"/>
  <c r="U15" i="25" s="1"/>
  <c r="R15" i="25"/>
  <c r="Q15" i="25"/>
  <c r="U14" i="25"/>
  <c r="V14" i="25" s="1"/>
  <c r="R14" i="25"/>
  <c r="S14" i="25" s="1"/>
  <c r="Q14" i="25"/>
  <c r="S13" i="25"/>
  <c r="U13" i="25" s="1"/>
  <c r="V13" i="25" s="1"/>
  <c r="Q13" i="25"/>
  <c r="R13" i="25" s="1"/>
  <c r="U12" i="25"/>
  <c r="V12" i="25" s="1"/>
  <c r="R12" i="25"/>
  <c r="S12" i="25" s="1"/>
  <c r="Q12" i="25"/>
  <c r="S11" i="25"/>
  <c r="U11" i="25" s="1"/>
  <c r="V11" i="25" s="1"/>
  <c r="Q11" i="25"/>
  <c r="R11" i="25" s="1"/>
  <c r="U10" i="25"/>
  <c r="V10" i="25" s="1"/>
  <c r="R10" i="25"/>
  <c r="S10" i="25" s="1"/>
  <c r="Q10" i="25"/>
  <c r="S9" i="25"/>
  <c r="U9" i="25" s="1"/>
  <c r="V9" i="25" s="1"/>
  <c r="R9" i="25"/>
  <c r="Q9" i="25"/>
  <c r="R8" i="25"/>
  <c r="S8" i="25" s="1"/>
  <c r="U8" i="25" s="1"/>
  <c r="V8" i="25" s="1"/>
  <c r="Q8" i="25"/>
  <c r="Q7" i="25"/>
  <c r="R7" i="25" s="1"/>
  <c r="S7" i="25" s="1"/>
  <c r="U7" i="25" s="1"/>
  <c r="V7" i="25" s="1"/>
</calcChain>
</file>

<file path=xl/sharedStrings.xml><?xml version="1.0" encoding="utf-8"?>
<sst xmlns="http://schemas.openxmlformats.org/spreadsheetml/2006/main" count="734" uniqueCount="503">
  <si>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</si>
  <si>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</si>
  <si>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</si>
  <si>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</si>
  <si>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</si>
  <si>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</si>
  <si>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</si>
  <si>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</si>
  <si>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</si>
  <si>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</si>
  <si>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</si>
  <si>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</si>
  <si>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</si>
  <si>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</si>
  <si>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</si>
  <si>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</si>
  <si>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</si>
  <si>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</si>
  <si>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</si>
  <si>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</si>
  <si>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</si>
  <si>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</si>
  <si>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</si>
  <si>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</si>
  <si>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</si>
  <si>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</si>
  <si>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</si>
  <si>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</si>
  <si>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市町村補助金</t>
  </si>
  <si>
    <t>地方債</t>
  </si>
  <si>
    <t>借入金</t>
  </si>
  <si>
    <t>自己財源</t>
  </si>
  <si>
    <t xml:space="preserve"> </t>
  </si>
  <si>
    <t xml:space="preserve">     </t>
  </si>
  <si>
    <t>（記入上の注意）</t>
  </si>
  <si>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</si>
  <si>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</si>
  <si>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</si>
  <si>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</si>
  <si>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</si>
  <si>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</si>
  <si>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</si>
  <si>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</si>
  <si>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</si>
  <si>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</si>
  <si>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</si>
  <si>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</si>
  <si>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</si>
  <si>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</si>
  <si>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</si>
  <si>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</si>
  <si>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</si>
  <si>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</si>
  <si>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</si>
  <si>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</si>
  <si>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</si>
  <si>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</si>
  <si>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</si>
  <si>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</si>
  <si>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</si>
  <si>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</si>
  <si>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</si>
  <si>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</si>
  <si>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</si>
  <si>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</si>
  <si>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</si>
  <si>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</si>
  <si>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</si>
  <si>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</si>
  <si>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</si>
  <si>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</si>
  <si>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</si>
  <si>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</si>
  <si>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</si>
  <si>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</si>
  <si>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</si>
  <si>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(12) 有床診療所等スプリンクラー等施設整備事業</t>
    <phoneticPr fontId="6"/>
  </si>
  <si>
    <t>外分」とは当該事業の補助金の交付の対象としない部分（財産処分の制限がかからない部分）を指す。</t>
    <phoneticPr fontId="6"/>
  </si>
  <si>
    <t xml:space="preserve">      　</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</si>
  <si>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</si>
  <si>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</si>
  <si>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</si>
  <si>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</si>
  <si>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</si>
  <si>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</si>
  <si>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（１）</t>
    <phoneticPr fontId="6"/>
  </si>
  <si>
    <t>（２）</t>
    <phoneticPr fontId="6"/>
  </si>
  <si>
    <t>（３）</t>
    <phoneticPr fontId="6"/>
  </si>
  <si>
    <t>（４）</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</si>
  <si>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</si>
  <si>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</si>
  <si>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</si>
  <si>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</si>
  <si>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</si>
  <si>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</si>
  <si>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</si>
  <si>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</si>
  <si>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</si>
  <si>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</si>
  <si>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</si>
  <si>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</si>
  <si>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</si>
  <si>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</si>
  <si>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</si>
  <si>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</si>
  <si>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</si>
  <si>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</si>
  <si>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</si>
  <si>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</si>
  <si>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</si>
  <si>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</si>
  <si>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</si>
  <si>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</si>
  <si>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</si>
  <si>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</si>
  <si>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</si>
  <si>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</si>
  <si>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</si>
  <si>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</si>
  <si>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</si>
  <si>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</si>
  <si>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</si>
  <si>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</si>
  <si>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</si>
  <si>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</si>
  <si>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</si>
  <si>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</si>
  <si>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</si>
  <si>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</si>
  <si>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</si>
  <si>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</si>
  <si>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6"/>
  </si>
  <si>
    <t>国庫補助　　　基本額</t>
    <phoneticPr fontId="17"/>
  </si>
  <si>
    <t>国庫補助　　　所要額</t>
    <phoneticPr fontId="6"/>
  </si>
  <si>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</si>
  <si>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</si>
  <si>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</si>
  <si>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</si>
  <si>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</si>
  <si>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</si>
  <si>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</si>
  <si>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</si>
  <si>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</si>
  <si>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</si>
  <si>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</si>
  <si>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</si>
  <si>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</si>
  <si>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</si>
  <si>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</si>
  <si>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</si>
  <si>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</si>
  <si>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</si>
  <si>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</si>
  <si>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</si>
  <si>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</si>
  <si>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</si>
  <si>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</si>
  <si>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</si>
  <si>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</si>
  <si>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</si>
  <si>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</si>
  <si>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</si>
  <si>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</si>
  <si>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</si>
  <si>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</si>
  <si>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</si>
  <si>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</si>
  <si>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</si>
  <si>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</si>
  <si>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</si>
  <si>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</si>
  <si>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</si>
  <si>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</si>
  <si>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</si>
  <si>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</si>
  <si>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</si>
  <si>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</si>
  <si>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</si>
  <si>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</si>
  <si>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</si>
  <si>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</si>
  <si>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</si>
  <si>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</si>
  <si>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</si>
  <si>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</si>
  <si>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</si>
  <si>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</si>
  <si>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</si>
  <si>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</si>
  <si>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</si>
  <si>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</si>
  <si>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</si>
  <si>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</si>
  <si>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</si>
  <si>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</si>
  <si>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</si>
  <si>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</si>
  <si>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</si>
  <si>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</si>
  <si>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</si>
  <si>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</si>
  <si>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</si>
  <si>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</si>
  <si>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</si>
  <si>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</si>
  <si>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</si>
  <si>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</si>
  <si>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</si>
  <si>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</si>
  <si>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</si>
  <si>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</si>
  <si>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</si>
  <si>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</si>
  <si>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</si>
  <si>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</si>
  <si>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</si>
  <si>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</si>
  <si>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</si>
  <si>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</si>
  <si>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</si>
  <si>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</si>
  <si>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</si>
  <si>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</si>
  <si>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</si>
  <si>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看護師住宅</t>
    <rPh sb="0" eb="3">
      <t>カンゴシ</t>
    </rPh>
    <rPh sb="3" eb="5">
      <t>ジュウタク</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</si>
  <si>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</si>
  <si>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</si>
  <si>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</si>
  <si>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</si>
  <si>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</si>
  <si>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</si>
  <si>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</si>
  <si>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</si>
  <si>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</si>
  <si>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</si>
  <si>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</si>
  <si>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</si>
  <si>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</si>
  <si>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</si>
  <si>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</si>
  <si>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</si>
  <si>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</si>
  <si>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</si>
  <si>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</si>
  <si>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</si>
  <si>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</si>
  <si>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</si>
  <si>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</si>
  <si>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</si>
  <si>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</si>
  <si>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</si>
  <si>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</si>
  <si>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</si>
  <si>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</si>
  <si>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</si>
  <si>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</si>
  <si>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</si>
  <si>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</si>
  <si>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</si>
  <si>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</si>
  <si>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</si>
  <si>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</si>
  <si>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</si>
  <si>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</si>
  <si>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</si>
  <si>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</si>
  <si>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</si>
  <si>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</si>
  <si>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</si>
  <si>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</si>
  <si>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</si>
  <si>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</si>
  <si>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</si>
  <si>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</si>
  <si>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</si>
  <si>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</si>
  <si>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</si>
  <si>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</si>
  <si>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</si>
  <si>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</si>
  <si>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</si>
  <si>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</si>
  <si>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</si>
  <si>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</si>
  <si>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</si>
  <si>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その他</t>
    <rPh sb="2" eb="3">
      <t>タ</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</si>
  <si>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</si>
  <si>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</si>
  <si>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</si>
  <si>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</si>
  <si>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</si>
  <si>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</si>
  <si>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</si>
  <si>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</si>
  <si>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</si>
  <si>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</si>
  <si>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</si>
  <si>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</si>
  <si>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</si>
  <si>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</si>
  <si>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</si>
  <si>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</si>
  <si>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</si>
  <si>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</si>
  <si>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</si>
  <si>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</si>
  <si>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</si>
  <si>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</si>
  <si>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</si>
  <si>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</si>
  <si>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</si>
  <si>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</si>
  <si>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</si>
  <si>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</si>
  <si>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</si>
  <si>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</si>
  <si>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</si>
  <si>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</si>
  <si>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</si>
  <si>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</si>
  <si>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</si>
  <si>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</si>
  <si>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</si>
  <si>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</si>
  <si>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</si>
  <si>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</si>
  <si>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</si>
  <si>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</si>
  <si>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</si>
  <si>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</si>
  <si>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</si>
  <si>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</si>
  <si>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</si>
  <si>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</si>
  <si>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</si>
  <si>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</si>
  <si>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</si>
  <si>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有床診療所等スプリンクラー等施設整備事業</t>
  </si>
  <si>
    <t>a</t>
    <phoneticPr fontId="6"/>
  </si>
  <si>
    <t>-</t>
    <phoneticPr fontId="6"/>
  </si>
  <si>
    <t>B</t>
    <phoneticPr fontId="6"/>
  </si>
  <si>
    <t>院内感染対策施設整備事業</t>
  </si>
  <si>
    <t>総事業（100%）</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</si>
  <si>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</si>
  <si>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</si>
  <si>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</si>
  <si>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</si>
  <si>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</si>
  <si>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</si>
  <si>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(14) 院内感染対策施設整備事業</t>
    <phoneticPr fontId="6"/>
  </si>
  <si>
    <t>(11) 解剖・死亡時画像診断等施設整備事業</t>
    <phoneticPr fontId="6"/>
  </si>
  <si>
    <t>解剖・死亡時画像診断等施設整備事業</t>
    <phoneticPr fontId="6"/>
  </si>
  <si>
    <t>診療部門（病棟）</t>
    <rPh sb="0" eb="2">
      <t>シンリョウ</t>
    </rPh>
    <rPh sb="2" eb="4">
      <t>ブモン</t>
    </rPh>
    <rPh sb="5" eb="7">
      <t>ビョウトウ</t>
    </rPh>
    <phoneticPr fontId="6"/>
  </si>
  <si>
    <t>診療部門（診療棟）</t>
    <rPh sb="0" eb="2">
      <t>シンリョウ</t>
    </rPh>
    <rPh sb="2" eb="4">
      <t>ブモン</t>
    </rPh>
    <rPh sb="5" eb="8">
      <t>シンリョウトウ</t>
    </rPh>
    <phoneticPr fontId="6"/>
  </si>
  <si>
    <t>住宅部門</t>
    <phoneticPr fontId="6"/>
  </si>
  <si>
    <t>分娩室、病室、入所室等</t>
    <rPh sb="0" eb="3">
      <t>ブンベンシツ</t>
    </rPh>
    <rPh sb="4" eb="6">
      <t>ビョウシツ</t>
    </rPh>
    <rPh sb="7" eb="9">
      <t>ニュウショ</t>
    </rPh>
    <rPh sb="9" eb="10">
      <t>シツ</t>
    </rPh>
    <rPh sb="10" eb="11">
      <t>トウ</t>
    </rPh>
    <phoneticPr fontId="6"/>
  </si>
  <si>
    <t>ヘリポート</t>
  </si>
  <si>
    <t>(13) 南海トラフ地震及び日本海溝・千島海溝周辺海溝型地震に係る津波避難対策緊急事業</t>
    <phoneticPr fontId="6"/>
  </si>
  <si>
    <t>南海トラフ地震及び日本海溝・千島海溝周辺海溝型地震に係る津波避難対策緊急事業</t>
    <phoneticPr fontId="6"/>
  </si>
  <si>
    <t>(17) 重点医師偏在対策支援区域における診療所の承継・開業支援事業</t>
    <rPh sb="5" eb="7">
      <t>ジュウテン</t>
    </rPh>
    <rPh sb="7" eb="11">
      <t>イシヘンザイ</t>
    </rPh>
    <rPh sb="11" eb="17">
      <t>タイサクシエンクイキ</t>
    </rPh>
    <rPh sb="21" eb="24">
      <t>シンリョウジョ</t>
    </rPh>
    <rPh sb="25" eb="27">
      <t>ショウケイ</t>
    </rPh>
    <rPh sb="28" eb="32">
      <t>カイギョウシエン</t>
    </rPh>
    <rPh sb="32" eb="34">
      <t>ジギョウ</t>
    </rPh>
    <phoneticPr fontId="6"/>
  </si>
  <si>
    <t>&lt;建築工事&gt;</t>
  </si>
  <si>
    <t>　（新築）</t>
  </si>
  <si>
    <t>診療所承継・開業支援事業（施設整備事業）</t>
    <rPh sb="0" eb="3">
      <t>シンリョウジョ</t>
    </rPh>
    <rPh sb="3" eb="5">
      <t>ショウケイ</t>
    </rPh>
    <rPh sb="6" eb="8">
      <t>カイギョウ</t>
    </rPh>
    <rPh sb="8" eb="10">
      <t>シエン</t>
    </rPh>
    <rPh sb="10" eb="12">
      <t>ジギョウ</t>
    </rPh>
    <rPh sb="13" eb="15">
      <t>シセツ</t>
    </rPh>
    <rPh sb="15" eb="17">
      <t>セイビ</t>
    </rPh>
    <rPh sb="17" eb="19">
      <t>ジギョウ</t>
    </rPh>
    <phoneticPr fontId="6"/>
  </si>
  <si>
    <t xml:space="preserve">     ○○年 度</t>
    <phoneticPr fontId="6"/>
  </si>
  <si>
    <t>・電気設備工事</t>
    <phoneticPr fontId="6"/>
  </si>
  <si>
    <t>・空調設備工事</t>
    <rPh sb="1" eb="3">
      <t>クウチョウ</t>
    </rPh>
    <rPh sb="3" eb="5">
      <t>セツビ</t>
    </rPh>
    <phoneticPr fontId="6"/>
  </si>
  <si>
    <t>寄付金</t>
    <phoneticPr fontId="6"/>
  </si>
  <si>
    <t>単年度事業の場合には、「総事業」欄のみに記入すること。</t>
  </si>
  <si>
    <t>（医療機関名：　　　　　　　　　　）</t>
    <rPh sb="1" eb="5">
      <t>イリョウキカン</t>
    </rPh>
    <rPh sb="5" eb="6">
      <t>メイ</t>
    </rPh>
    <phoneticPr fontId="6"/>
  </si>
  <si>
    <t>（１）支出</t>
    <rPh sb="3" eb="5">
      <t>シシュツ</t>
    </rPh>
    <phoneticPr fontId="49"/>
  </si>
  <si>
    <t>支出予定額</t>
    <rPh sb="0" eb="2">
      <t>シシュツ</t>
    </rPh>
    <rPh sb="2" eb="5">
      <t>ヨテイガク</t>
    </rPh>
    <phoneticPr fontId="6"/>
  </si>
  <si>
    <t>算出内訳</t>
    <rPh sb="0" eb="2">
      <t>サンシュツ</t>
    </rPh>
    <rPh sb="2" eb="4">
      <t>ウチワケ</t>
    </rPh>
    <phoneticPr fontId="49"/>
  </si>
  <si>
    <t>円</t>
    <rPh sb="0" eb="1">
      <t>エン</t>
    </rPh>
    <phoneticPr fontId="6"/>
  </si>
  <si>
    <t>職員基本給</t>
  </si>
  <si>
    <t>職員諸手当</t>
  </si>
  <si>
    <t>非常勤職員手当</t>
  </si>
  <si>
    <t>報償費</t>
  </si>
  <si>
    <t>旅費</t>
  </si>
  <si>
    <t>備品費（単価50万円未満に限る。）</t>
  </si>
  <si>
    <t>消耗品費</t>
  </si>
  <si>
    <t>材料費</t>
  </si>
  <si>
    <t>印刷製本費</t>
  </si>
  <si>
    <t>通信運搬費</t>
  </si>
  <si>
    <t>光熱水料</t>
  </si>
  <si>
    <t>借料及び損料</t>
  </si>
  <si>
    <t>社会保険料</t>
  </si>
  <si>
    <t>雑役務費</t>
  </si>
  <si>
    <t>委託費</t>
  </si>
  <si>
    <t>合　　計</t>
    <rPh sb="0" eb="1">
      <t>ゴウ</t>
    </rPh>
    <rPh sb="3" eb="4">
      <t>ケイ</t>
    </rPh>
    <phoneticPr fontId="6"/>
  </si>
  <si>
    <t>（その他）</t>
    <rPh sb="3" eb="4">
      <t>タ</t>
    </rPh>
    <phoneticPr fontId="49"/>
  </si>
  <si>
    <t>総事業費</t>
    <rPh sb="0" eb="1">
      <t>ソウ</t>
    </rPh>
    <rPh sb="1" eb="4">
      <t>ジギョウヒ</t>
    </rPh>
    <phoneticPr fontId="6"/>
  </si>
  <si>
    <t>注）その他欄は補助対象以外の経費を計上すること。</t>
    <rPh sb="0" eb="1">
      <t>チュウ</t>
    </rPh>
    <phoneticPr fontId="49"/>
  </si>
  <si>
    <t>（２）収入</t>
    <rPh sb="3" eb="5">
      <t>シュウニュウ</t>
    </rPh>
    <phoneticPr fontId="6"/>
  </si>
  <si>
    <t>収入見込額</t>
    <phoneticPr fontId="6"/>
  </si>
  <si>
    <t>円</t>
    <rPh sb="0" eb="1">
      <t>エン</t>
    </rPh>
    <phoneticPr fontId="49"/>
  </si>
  <si>
    <t>（記入上の注意事項）</t>
    <rPh sb="1" eb="3">
      <t>キニュウ</t>
    </rPh>
    <rPh sb="3" eb="4">
      <t>ジョウ</t>
    </rPh>
    <rPh sb="5" eb="7">
      <t>チュウイ</t>
    </rPh>
    <rPh sb="7" eb="9">
      <t>ジコウ</t>
    </rPh>
    <phoneticPr fontId="6"/>
  </si>
  <si>
    <t>１．区分欄は、該当の名称がない場合は、内容を検討し、補助対象と類似しているときは、具体的に〇〇費として計上し、対象とする経費以外のときは、「その他」の経費に計上し、内訳は算出内訳欄に記入すること。</t>
    <rPh sb="85" eb="87">
      <t>サンシュツ</t>
    </rPh>
    <rPh sb="87" eb="89">
      <t>ウチワケ</t>
    </rPh>
    <phoneticPr fontId="6"/>
  </si>
  <si>
    <t>２．「支出予定額」は、当該年度分の支出予定額を計上し、その算出基礎を具体的に明らかにすること。</t>
    <phoneticPr fontId="6"/>
  </si>
  <si>
    <t>１．種目</t>
  </si>
  <si>
    <t>２．基準額</t>
  </si>
  <si>
    <t>事務費</t>
  </si>
  <si>
    <t>１か所当たり次により算出された額</t>
    <phoneticPr fontId="49"/>
  </si>
  <si>
    <t>基準額</t>
    <rPh sb="0" eb="3">
      <t>キジュンガク</t>
    </rPh>
    <phoneticPr fontId="49"/>
  </si>
  <si>
    <t>（１）</t>
    <phoneticPr fontId="49"/>
  </si>
  <si>
    <t>実診療日数</t>
    <rPh sb="0" eb="1">
      <t>ジツ</t>
    </rPh>
    <rPh sb="1" eb="3">
      <t>シンリョウ</t>
    </rPh>
    <rPh sb="3" eb="5">
      <t>ニッスウ</t>
    </rPh>
    <phoneticPr fontId="49"/>
  </si>
  <si>
    <t>ア．診療日数１～129日</t>
    <phoneticPr fontId="49"/>
  </si>
  <si>
    <t>＋（</t>
    <phoneticPr fontId="49"/>
  </si>
  <si>
    <t>×</t>
    <phoneticPr fontId="49"/>
  </si>
  <si>
    <t>）</t>
    <phoneticPr fontId="49"/>
  </si>
  <si>
    <t>＝</t>
    <phoneticPr fontId="49"/>
  </si>
  <si>
    <t>　　　6,200,000円＋(71,000円×実診療日数)</t>
    <phoneticPr fontId="49"/>
  </si>
  <si>
    <t>イ．診療日数130～259日</t>
  </si>
  <si>
    <t>　　　6,200,000円＋(77,000円×実診療日数)</t>
    <phoneticPr fontId="49"/>
  </si>
  <si>
    <t>ウ．診療日数260日以上</t>
  </si>
  <si>
    <t>　　　6,200,000円＋(87,000円×実診療日数)</t>
    <phoneticPr fontId="49"/>
  </si>
  <si>
    <t>訪問看護日数</t>
    <phoneticPr fontId="49"/>
  </si>
  <si>
    <t>(２）訪問看護による加算額</t>
  </si>
  <si>
    <t>　　　25,000円×訪問看護日数</t>
    <phoneticPr fontId="49"/>
  </si>
  <si>
    <t xml:space="preserve"> 「医療機器」として、高度管理医療機器、管理医療機器、一般医療機器の標記がされているものが対象となります。</t>
  </si>
  <si>
    <t>※医療機器等については、診療に使用する医療機器と不可分な備品を指します。消耗品等は対象になりません。</t>
    <rPh sb="36" eb="38">
      <t>ショウモウ</t>
    </rPh>
    <rPh sb="38" eb="39">
      <t>ヒン</t>
    </rPh>
    <rPh sb="39" eb="40">
      <t>トウ</t>
    </rPh>
    <rPh sb="41" eb="43">
      <t>タイショウ</t>
    </rPh>
    <phoneticPr fontId="6"/>
  </si>
  <si>
    <t>事業の種別により新築、改築、増築、改修等に区分すること。</t>
    <phoneticPr fontId="6"/>
  </si>
  <si>
    <t>※１か所当たり　対象経費16,500千円が基準額（上限）となります。</t>
    <rPh sb="8" eb="10">
      <t>タイショウ</t>
    </rPh>
    <rPh sb="10" eb="12">
      <t>ケイヒ</t>
    </rPh>
    <rPh sb="21" eb="23">
      <t>キジュン</t>
    </rPh>
    <rPh sb="23" eb="24">
      <t>ガク</t>
    </rPh>
    <rPh sb="25" eb="27">
      <t>ジョウゲン</t>
    </rPh>
    <phoneticPr fontId="6"/>
  </si>
  <si>
    <t>寄付金その他の収入(診療報酬含む)</t>
    <rPh sb="0" eb="3">
      <t>キフキン</t>
    </rPh>
    <rPh sb="5" eb="6">
      <t>タ</t>
    </rPh>
    <rPh sb="7" eb="9">
      <t>シュウニュウ</t>
    </rPh>
    <rPh sb="10" eb="12">
      <t>シンリョウ</t>
    </rPh>
    <rPh sb="12" eb="14">
      <t>ホウシュウ</t>
    </rPh>
    <rPh sb="14" eb="15">
      <t>フク</t>
    </rPh>
    <phoneticPr fontId="6"/>
  </si>
  <si>
    <t>様式１</t>
    <rPh sb="0" eb="2">
      <t>ヨウシキ</t>
    </rPh>
    <phoneticPr fontId="47"/>
  </si>
  <si>
    <t>診療所名称</t>
    <rPh sb="0" eb="3">
      <t>シンリョウジョ</t>
    </rPh>
    <rPh sb="3" eb="5">
      <t>メイショウ</t>
    </rPh>
    <phoneticPr fontId="47"/>
  </si>
  <si>
    <t>承継・開設者氏名（代表者）</t>
    <rPh sb="0" eb="2">
      <t>ショウケイ</t>
    </rPh>
    <rPh sb="3" eb="5">
      <t>カイセツ</t>
    </rPh>
    <rPh sb="5" eb="6">
      <t>シャ</t>
    </rPh>
    <rPh sb="6" eb="8">
      <t>シメイ</t>
    </rPh>
    <rPh sb="9" eb="12">
      <t>ダイヒョウシャ</t>
    </rPh>
    <phoneticPr fontId="47"/>
  </si>
  <si>
    <t>生年月日</t>
    <rPh sb="0" eb="4">
      <t>セイネンガッピ</t>
    </rPh>
    <phoneticPr fontId="6"/>
  </si>
  <si>
    <t>承継の場合、承継前の開設者</t>
    <rPh sb="0" eb="2">
      <t>ショウケイ</t>
    </rPh>
    <rPh sb="3" eb="5">
      <t>バアイ</t>
    </rPh>
    <rPh sb="6" eb="8">
      <t>ショウケイ</t>
    </rPh>
    <rPh sb="8" eb="9">
      <t>マエ</t>
    </rPh>
    <rPh sb="10" eb="13">
      <t>カイセツシャ</t>
    </rPh>
    <phoneticPr fontId="6"/>
  </si>
  <si>
    <t>承継者との関係</t>
    <rPh sb="0" eb="3">
      <t>ショウケイシャ</t>
    </rPh>
    <rPh sb="5" eb="7">
      <t>カンケイ</t>
    </rPh>
    <phoneticPr fontId="6"/>
  </si>
  <si>
    <t>標榜診療科</t>
    <rPh sb="0" eb="2">
      <t>ヒョウボウ</t>
    </rPh>
    <rPh sb="2" eb="5">
      <t>シンリョウカ</t>
    </rPh>
    <phoneticPr fontId="47"/>
  </si>
  <si>
    <t>事業区分（該当○）</t>
    <rPh sb="0" eb="4">
      <t>ジギョウクブン</t>
    </rPh>
    <rPh sb="5" eb="7">
      <t>ガイトウ</t>
    </rPh>
    <phoneticPr fontId="47"/>
  </si>
  <si>
    <t>承継</t>
    <rPh sb="0" eb="2">
      <t>ショウケイ</t>
    </rPh>
    <phoneticPr fontId="6"/>
  </si>
  <si>
    <t>開設</t>
    <rPh sb="0" eb="2">
      <t>カイセツ</t>
    </rPh>
    <phoneticPr fontId="6"/>
  </si>
  <si>
    <t>〇</t>
    <phoneticPr fontId="6"/>
  </si>
  <si>
    <t>承継・開業（予定）年月日（和暦）</t>
    <rPh sb="0" eb="2">
      <t>ショウケイ</t>
    </rPh>
    <rPh sb="3" eb="5">
      <t>カイギョウ</t>
    </rPh>
    <rPh sb="6" eb="8">
      <t>ヨテイ</t>
    </rPh>
    <rPh sb="9" eb="12">
      <t>ネンガッピ</t>
    </rPh>
    <rPh sb="13" eb="15">
      <t>ワレキ</t>
    </rPh>
    <phoneticPr fontId="47"/>
  </si>
  <si>
    <t>ー</t>
    <phoneticPr fontId="6"/>
  </si>
  <si>
    <t>所在地（開催予定地）</t>
    <rPh sb="0" eb="3">
      <t>ショザイチ</t>
    </rPh>
    <rPh sb="4" eb="6">
      <t>カイサイ</t>
    </rPh>
    <rPh sb="6" eb="9">
      <t>ヨテイチ</t>
    </rPh>
    <phoneticPr fontId="47"/>
  </si>
  <si>
    <t>市町名</t>
    <rPh sb="0" eb="2">
      <t>シチョウ</t>
    </rPh>
    <rPh sb="2" eb="3">
      <t>メイ</t>
    </rPh>
    <phoneticPr fontId="6"/>
  </si>
  <si>
    <t>字地番</t>
    <rPh sb="0" eb="1">
      <t>アザ</t>
    </rPh>
    <rPh sb="1" eb="3">
      <t>チバン</t>
    </rPh>
    <phoneticPr fontId="6"/>
  </si>
  <si>
    <t>開設者が現に勤務又は開設している病院又は診療所</t>
    <rPh sb="0" eb="3">
      <t>カイセツシャ</t>
    </rPh>
    <rPh sb="4" eb="5">
      <t>ゲン</t>
    </rPh>
    <rPh sb="6" eb="9">
      <t>キンムマタ</t>
    </rPh>
    <rPh sb="10" eb="12">
      <t>カイセツ</t>
    </rPh>
    <rPh sb="16" eb="18">
      <t>ビョウイン</t>
    </rPh>
    <rPh sb="18" eb="19">
      <t>マタ</t>
    </rPh>
    <rPh sb="20" eb="23">
      <t>シンリョウジョ</t>
    </rPh>
    <phoneticPr fontId="47"/>
  </si>
  <si>
    <t>要望事業（該当○）</t>
    <rPh sb="0" eb="2">
      <t>ヨウボウ</t>
    </rPh>
    <rPh sb="2" eb="4">
      <t>ジギョウ</t>
    </rPh>
    <rPh sb="5" eb="7">
      <t>ガイトウ</t>
    </rPh>
    <phoneticPr fontId="47"/>
  </si>
  <si>
    <t>①施設整備事業</t>
    <rPh sb="1" eb="3">
      <t>シセツ</t>
    </rPh>
    <rPh sb="3" eb="5">
      <t>セイビ</t>
    </rPh>
    <rPh sb="5" eb="7">
      <t>ジギョウ</t>
    </rPh>
    <phoneticPr fontId="47"/>
  </si>
  <si>
    <t>②設備整備事業</t>
    <rPh sb="1" eb="3">
      <t>セツビ</t>
    </rPh>
    <rPh sb="3" eb="5">
      <t>セイビ</t>
    </rPh>
    <rPh sb="5" eb="7">
      <t>ジギョウ</t>
    </rPh>
    <phoneticPr fontId="6"/>
  </si>
  <si>
    <t>①施設整備事業概要</t>
    <rPh sb="1" eb="3">
      <t>シセツ</t>
    </rPh>
    <rPh sb="3" eb="5">
      <t>セイビ</t>
    </rPh>
    <rPh sb="5" eb="7">
      <t>ジギョウ</t>
    </rPh>
    <rPh sb="7" eb="9">
      <t>ガイヨウ</t>
    </rPh>
    <phoneticPr fontId="47"/>
  </si>
  <si>
    <t>　病床数</t>
    <rPh sb="1" eb="4">
      <t>ビョウショウスウ</t>
    </rPh>
    <phoneticPr fontId="47"/>
  </si>
  <si>
    <t>床</t>
    <rPh sb="0" eb="1">
      <t>ショウ</t>
    </rPh>
    <phoneticPr fontId="6"/>
  </si>
  <si>
    <t>　整備面積（延床面積）</t>
    <rPh sb="1" eb="3">
      <t>セイビ</t>
    </rPh>
    <rPh sb="3" eb="5">
      <t>メンセキ</t>
    </rPh>
    <rPh sb="6" eb="8">
      <t>ノベユカ</t>
    </rPh>
    <rPh sb="8" eb="10">
      <t>メンセキ</t>
    </rPh>
    <phoneticPr fontId="47"/>
  </si>
  <si>
    <t>㎡</t>
    <phoneticPr fontId="6"/>
  </si>
  <si>
    <t>　構造</t>
    <rPh sb="1" eb="3">
      <t>コウゾウ</t>
    </rPh>
    <phoneticPr fontId="47"/>
  </si>
  <si>
    <t>　事業期間（建築工事期間）</t>
    <rPh sb="1" eb="5">
      <t>ジギョウキカン</t>
    </rPh>
    <rPh sb="6" eb="8">
      <t>ケンチク</t>
    </rPh>
    <rPh sb="8" eb="10">
      <t>コウジ</t>
    </rPh>
    <rPh sb="10" eb="12">
      <t>キカン</t>
    </rPh>
    <phoneticPr fontId="47"/>
  </si>
  <si>
    <t>～</t>
    <phoneticPr fontId="6"/>
  </si>
  <si>
    <t>　補助要望額</t>
    <rPh sb="1" eb="3">
      <t>ホジョ</t>
    </rPh>
    <rPh sb="3" eb="6">
      <t>ヨウボウガク</t>
    </rPh>
    <phoneticPr fontId="47"/>
  </si>
  <si>
    <t>②設備整備事業概要</t>
    <rPh sb="1" eb="3">
      <t>セツビ</t>
    </rPh>
    <rPh sb="3" eb="5">
      <t>セイビ</t>
    </rPh>
    <rPh sb="5" eb="7">
      <t>ジギョウ</t>
    </rPh>
    <rPh sb="7" eb="9">
      <t>ガイヨウ</t>
    </rPh>
    <phoneticPr fontId="47"/>
  </si>
  <si>
    <t>　主な品名</t>
    <rPh sb="1" eb="2">
      <t>オモ</t>
    </rPh>
    <rPh sb="3" eb="5">
      <t>ヒンメイ</t>
    </rPh>
    <phoneticPr fontId="47"/>
  </si>
  <si>
    <t>③地域への定着支援概要</t>
    <rPh sb="1" eb="3">
      <t>チイキ</t>
    </rPh>
    <rPh sb="5" eb="9">
      <t>テイチャクシエン</t>
    </rPh>
    <rPh sb="9" eb="11">
      <t>ガイヨウ</t>
    </rPh>
    <phoneticPr fontId="47"/>
  </si>
  <si>
    <t>　診療期間</t>
    <rPh sb="1" eb="3">
      <t>シンリョウ</t>
    </rPh>
    <rPh sb="3" eb="5">
      <t>キカン</t>
    </rPh>
    <phoneticPr fontId="47"/>
  </si>
  <si>
    <t>　診療日数（申請年度内）</t>
    <rPh sb="1" eb="5">
      <t>シンリョウニッスウ</t>
    </rPh>
    <rPh sb="6" eb="8">
      <t>シンセイ</t>
    </rPh>
    <rPh sb="8" eb="11">
      <t>ネンドナイ</t>
    </rPh>
    <phoneticPr fontId="47"/>
  </si>
  <si>
    <t>日</t>
    <rPh sb="0" eb="1">
      <t>ニチ</t>
    </rPh>
    <phoneticPr fontId="6"/>
  </si>
  <si>
    <t>連絡担当者名</t>
    <rPh sb="0" eb="2">
      <t>レンラク</t>
    </rPh>
    <rPh sb="2" eb="6">
      <t>タントウシャメイ</t>
    </rPh>
    <phoneticPr fontId="47"/>
  </si>
  <si>
    <t>連絡先</t>
    <rPh sb="0" eb="3">
      <t>レンラクサキ</t>
    </rPh>
    <phoneticPr fontId="47"/>
  </si>
  <si>
    <t>郵便番号</t>
    <rPh sb="0" eb="4">
      <t>ユウビンバンゴウ</t>
    </rPh>
    <phoneticPr fontId="6"/>
  </si>
  <si>
    <t>住所</t>
    <rPh sb="0" eb="2">
      <t>ジュウショ</t>
    </rPh>
    <phoneticPr fontId="6"/>
  </si>
  <si>
    <t>電話</t>
    <rPh sb="0" eb="2">
      <t>デンワ</t>
    </rPh>
    <phoneticPr fontId="6"/>
  </si>
  <si>
    <t>メール</t>
    <phoneticPr fontId="47"/>
  </si>
  <si>
    <t>※承継の場合は、保健所に提出した医療法施行細則に定める「診療所開設届」の写しを添付してください。</t>
    <rPh sb="1" eb="3">
      <t>ショウケイ</t>
    </rPh>
    <rPh sb="4" eb="6">
      <t>バアイ</t>
    </rPh>
    <rPh sb="8" eb="11">
      <t>ホケンジョ</t>
    </rPh>
    <rPh sb="12" eb="14">
      <t>テイシュツ</t>
    </rPh>
    <rPh sb="16" eb="19">
      <t>イリョウホウ</t>
    </rPh>
    <rPh sb="19" eb="21">
      <t>シコウ</t>
    </rPh>
    <rPh sb="21" eb="23">
      <t>サイソク</t>
    </rPh>
    <rPh sb="24" eb="25">
      <t>サダ</t>
    </rPh>
    <rPh sb="28" eb="31">
      <t>シンリョウジョ</t>
    </rPh>
    <rPh sb="31" eb="33">
      <t>カイセツ</t>
    </rPh>
    <rPh sb="33" eb="34">
      <t>トドケ</t>
    </rPh>
    <rPh sb="36" eb="37">
      <t>ウツ</t>
    </rPh>
    <rPh sb="39" eb="41">
      <t>テンプ</t>
    </rPh>
    <phoneticPr fontId="47"/>
  </si>
  <si>
    <t>合計</t>
    <rPh sb="0" eb="2">
      <t>ゴウケイ</t>
    </rPh>
    <phoneticPr fontId="6"/>
  </si>
  <si>
    <t>事業費　計</t>
    <rPh sb="0" eb="3">
      <t>ジギョウヒ</t>
    </rPh>
    <rPh sb="4" eb="5">
      <t>ケイ</t>
    </rPh>
    <phoneticPr fontId="49"/>
  </si>
  <si>
    <t>市町村名</t>
  </si>
  <si>
    <t>（F）×1/2</t>
    <phoneticPr fontId="49"/>
  </si>
  <si>
    <t>基準額（総額）</t>
    <rPh sb="0" eb="2">
      <t>キジュン</t>
    </rPh>
    <rPh sb="2" eb="3">
      <t>ガク</t>
    </rPh>
    <rPh sb="4" eb="6">
      <t>ソウガク</t>
    </rPh>
    <phoneticPr fontId="6"/>
  </si>
  <si>
    <t>個数</t>
    <rPh sb="0" eb="2">
      <t>コスウ</t>
    </rPh>
    <phoneticPr fontId="6"/>
  </si>
  <si>
    <t>基準額（単価）</t>
    <rPh sb="0" eb="3">
      <t>キジュンガク</t>
    </rPh>
    <rPh sb="4" eb="6">
      <t>タンカ</t>
    </rPh>
    <phoneticPr fontId="6"/>
  </si>
  <si>
    <t>所在地</t>
  </si>
  <si>
    <t>交付決定年月日・番号</t>
  </si>
  <si>
    <t>差引過△不足額</t>
  </si>
  <si>
    <t>国庫補助交付確定額</t>
  </si>
  <si>
    <t>国庫補助受入済額</t>
  </si>
  <si>
    <t>国庫補助交付決定額</t>
  </si>
  <si>
    <t>国庫補助
所要額</t>
    <phoneticPr fontId="6"/>
  </si>
  <si>
    <t>国庫補助
基本額</t>
    <phoneticPr fontId="6"/>
  </si>
  <si>
    <t>都道府県
補助額</t>
    <phoneticPr fontId="6"/>
  </si>
  <si>
    <t>選定額</t>
  </si>
  <si>
    <t>基準額</t>
  </si>
  <si>
    <t>寄付金その他の収入額</t>
  </si>
  <si>
    <t>品名</t>
    <rPh sb="0" eb="1">
      <t>シナ</t>
    </rPh>
    <rPh sb="1" eb="2">
      <t>メイ</t>
    </rPh>
    <phoneticPr fontId="6"/>
  </si>
  <si>
    <t>開設者</t>
  </si>
  <si>
    <t>No.</t>
    <phoneticPr fontId="6"/>
  </si>
  <si>
    <t>Ｋ－Ｌ＝Ｍ</t>
  </si>
  <si>
    <t>Ｌ</t>
  </si>
  <si>
    <t>Ｋ</t>
  </si>
  <si>
    <t>Ｊ</t>
  </si>
  <si>
    <t>様式２</t>
    <rPh sb="0" eb="2">
      <t>ヨウシキ</t>
    </rPh>
    <phoneticPr fontId="47"/>
  </si>
  <si>
    <t>様式３</t>
    <rPh sb="0" eb="2">
      <t>ヨウシキ</t>
    </rPh>
    <phoneticPr fontId="47"/>
  </si>
  <si>
    <t>所要額（円）</t>
    <rPh sb="0" eb="3">
      <t>ショヨウガク</t>
    </rPh>
    <rPh sb="4" eb="5">
      <t>エン</t>
    </rPh>
    <phoneticPr fontId="49"/>
  </si>
  <si>
    <t>③地域への
定着支援事業</t>
    <rPh sb="1" eb="3">
      <t>チイキ</t>
    </rPh>
    <rPh sb="6" eb="8">
      <t>テイチャク</t>
    </rPh>
    <rPh sb="8" eb="10">
      <t>シエン</t>
    </rPh>
    <rPh sb="10" eb="12">
      <t>ジギョウ</t>
    </rPh>
    <phoneticPr fontId="6"/>
  </si>
  <si>
    <t>様式４－１</t>
    <rPh sb="0" eb="2">
      <t>ヨウシキ</t>
    </rPh>
    <phoneticPr fontId="47"/>
  </si>
  <si>
    <t>様式４－２</t>
    <rPh sb="0" eb="2">
      <t>ヨウシキ</t>
    </rPh>
    <phoneticPr fontId="47"/>
  </si>
  <si>
    <t>基準額算出調書</t>
    <rPh sb="0" eb="3">
      <t>キジュンガク</t>
    </rPh>
    <rPh sb="3" eb="5">
      <t>サンシュツ</t>
    </rPh>
    <rPh sb="5" eb="7">
      <t>チョウショ</t>
    </rPh>
    <phoneticPr fontId="47"/>
  </si>
  <si>
    <t>所要額調書</t>
    <rPh sb="0" eb="2">
      <t>ショヨウ</t>
    </rPh>
    <rPh sb="2" eb="3">
      <t>ガク</t>
    </rPh>
    <rPh sb="3" eb="5">
      <t>チョウショ</t>
    </rPh>
    <phoneticPr fontId="47"/>
  </si>
  <si>
    <t>設備整備内訳書</t>
    <rPh sb="0" eb="2">
      <t>セツビ</t>
    </rPh>
    <rPh sb="2" eb="4">
      <t>セイビ</t>
    </rPh>
    <rPh sb="4" eb="7">
      <t>ウチワケショ</t>
    </rPh>
    <phoneticPr fontId="47"/>
  </si>
  <si>
    <t>施設整備内訳書</t>
    <rPh sb="0" eb="2">
      <t>シセツ</t>
    </rPh>
    <rPh sb="2" eb="4">
      <t>セイビ</t>
    </rPh>
    <rPh sb="4" eb="7">
      <t>ウチワケショ</t>
    </rPh>
    <phoneticPr fontId="47"/>
  </si>
  <si>
    <t>事業計画書</t>
    <rPh sb="0" eb="2">
      <t>ジギョウ</t>
    </rPh>
    <rPh sb="2" eb="5">
      <t>ケイカクショ</t>
    </rPh>
    <phoneticPr fontId="47"/>
  </si>
  <si>
    <t xml:space="preserve">     ８年 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</si>
</sst>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0;&quot;△ &quot;#,##0"/>
    <numFmt numFmtId="178" formatCode="#,##0.00;&quot;△ &quot;#,##0.00"/>
    <numFmt numFmtId="179" formatCode="#,##0_ "/>
    <numFmt numFmtId="180" formatCode="#,##0_);\(#,##0\)"/>
    <numFmt numFmtId="181" formatCode="\(###&quot;%&quot;\)"/>
    <numFmt numFmtId="182" formatCode="#,###"/>
    <numFmt numFmtId="183" formatCode="#,##0&quot;円&quot;;&quot;△ &quot;#,##0&quot;&quot;&quot;円&quot;"/>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6"/>
      <name val="ＭＳ Ｐゴシック"/>
      <family val="3"/>
      <charset val="128"/>
      <scheme val="minor"/>
    </font>
    <font>
      <sz val="12"/>
      <color theme="1"/>
      <name val="ＭＳ Ｐゴシック"/>
      <family val="3"/>
      <charset val="128"/>
      <scheme val="major"/>
    </font>
    <font>
      <sz val="12"/>
      <name val="ＭＳ Ｐゴシック"/>
      <family val="3"/>
      <charset val="128"/>
      <scheme val="major"/>
    </font>
    <font>
      <b/>
      <sz val="14"/>
      <color theme="1"/>
      <name val="BIZ UDPゴシック"/>
      <family val="3"/>
      <charset val="128"/>
    </font>
    <font>
      <b/>
      <sz val="11"/>
      <color theme="1"/>
      <name val="BIZ UDPゴシック"/>
      <family val="3"/>
      <charset val="128"/>
    </font>
    <font>
      <sz val="11"/>
      <color theme="1"/>
      <name val="ＭＳ 明朝"/>
      <family val="1"/>
      <charset val="128"/>
    </font>
    <font>
      <u/>
      <sz val="11"/>
      <color theme="10"/>
      <name val="ＭＳ Ｐゴシック"/>
      <family val="3"/>
      <charset val="128"/>
    </font>
    <font>
      <sz val="10"/>
      <name val="ＭＳ ゴシック"/>
      <family val="3"/>
      <charset val="128"/>
    </font>
    <font>
      <sz val="18"/>
      <name val="ＭＳ ゴシック"/>
      <family val="3"/>
      <charset val="128"/>
    </font>
    <font>
      <b/>
      <sz val="10"/>
      <name val="ＭＳ ゴシック"/>
      <family val="3"/>
      <charset val="128"/>
    </font>
    <font>
      <sz val="14"/>
      <color theme="1"/>
      <name val="BIZ UDPゴシック"/>
      <family val="3"/>
      <charset val="128"/>
    </font>
    <font>
      <b/>
      <sz val="18"/>
      <color theme="1"/>
      <name val="BIZ UDP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92">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
    <xf numFmtId="0" fontId="0" fillId="0" borderId="0"/>
    <xf numFmtId="0" fontId="8" fillId="0" borderId="0">
      <alignment vertical="center"/>
    </xf>
    <xf numFmtId="0" fontId="3" fillId="0" borderId="0">
      <alignment vertical="center"/>
    </xf>
    <xf numFmtId="0" fontId="15" fillId="0" borderId="0"/>
    <xf numFmtId="38" fontId="15" fillId="0" borderId="0" applyFont="0" applyFill="0" applyBorder="0" applyAlignment="0" applyProtection="0"/>
    <xf numFmtId="38" fontId="4"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55" fillId="0" borderId="0" applyNumberForma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564">
    <xf numFmtId="0" fontId="0" fillId="0" borderId="0" xfId="0"/>
    <xf numFmtId="0" fontId="8" fillId="0" borderId="0" xfId="1">
      <alignment vertical="center"/>
    </xf>
    <xf numFmtId="0" fontId="8" fillId="2" borderId="0" xfId="1" applyFill="1">
      <alignment vertical="center"/>
    </xf>
    <xf numFmtId="0" fontId="9" fillId="0" borderId="0" xfId="0" applyFont="1" applyAlignment="1">
      <alignment vertical="center"/>
    </xf>
    <xf numFmtId="0" fontId="10" fillId="0" borderId="0" xfId="0" applyFont="1"/>
    <xf numFmtId="0" fontId="11" fillId="0" borderId="0" xfId="0" applyFont="1" applyAlignment="1">
      <alignment vertical="center"/>
    </xf>
    <xf numFmtId="0" fontId="9" fillId="0" borderId="11" xfId="0" applyFont="1" applyBorder="1" applyAlignment="1">
      <alignment horizontal="center" vertical="center" wrapText="1"/>
    </xf>
    <xf numFmtId="0" fontId="12" fillId="0" borderId="0" xfId="0" applyFont="1"/>
    <xf numFmtId="0" fontId="9" fillId="0" borderId="29" xfId="0" applyFont="1" applyBorder="1" applyAlignment="1">
      <alignment vertical="center" wrapText="1"/>
    </xf>
    <xf numFmtId="0" fontId="9" fillId="0" borderId="33" xfId="0" applyFont="1" applyBorder="1" applyAlignment="1">
      <alignment horizontal="right" vertical="center" wrapText="1"/>
    </xf>
    <xf numFmtId="0" fontId="9" fillId="0" borderId="14" xfId="0" applyFont="1" applyBorder="1" applyAlignment="1">
      <alignment horizontal="right" vertical="center" wrapText="1"/>
    </xf>
    <xf numFmtId="0" fontId="9" fillId="0" borderId="15" xfId="0" applyFont="1" applyBorder="1" applyAlignment="1">
      <alignment horizontal="right" vertical="center" wrapText="1"/>
    </xf>
    <xf numFmtId="0" fontId="9" fillId="0" borderId="2" xfId="0" applyFont="1" applyBorder="1" applyAlignment="1">
      <alignment horizontal="right" vertical="center" wrapText="1"/>
    </xf>
    <xf numFmtId="0" fontId="9" fillId="0" borderId="0" xfId="0" applyFont="1" applyAlignment="1">
      <alignment horizontal="right" vertical="center" wrapText="1"/>
    </xf>
    <xf numFmtId="0" fontId="9" fillId="0" borderId="6"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10" fillId="0" borderId="0" xfId="0" applyNumberFormat="1" applyFont="1" applyAlignment="1">
      <alignment horizontal="right"/>
    </xf>
    <xf numFmtId="0" fontId="4" fillId="0" borderId="0" xfId="3" applyFont="1" applyAlignment="1">
      <alignment vertical="center"/>
    </xf>
    <xf numFmtId="0" fontId="4" fillId="0" borderId="59" xfId="3" applyFont="1" applyBorder="1" applyAlignment="1">
      <alignment vertical="center"/>
    </xf>
    <xf numFmtId="0" fontId="4" fillId="0" borderId="0" xfId="3" applyFont="1"/>
    <xf numFmtId="0" fontId="20" fillId="0" borderId="0" xfId="3" applyFont="1" applyAlignment="1">
      <alignment wrapText="1"/>
    </xf>
    <xf numFmtId="0" fontId="20" fillId="0" borderId="0" xfId="3" applyFont="1"/>
    <xf numFmtId="176" fontId="25" fillId="0" borderId="52" xfId="3" applyNumberFormat="1" applyFont="1" applyBorder="1" applyAlignment="1">
      <alignment horizontal="right" vertical="center"/>
    </xf>
    <xf numFmtId="176" fontId="25" fillId="0" borderId="14" xfId="3" applyNumberFormat="1" applyFont="1" applyBorder="1" applyAlignment="1">
      <alignment horizontal="right" vertical="center"/>
    </xf>
    <xf numFmtId="176" fontId="25" fillId="0" borderId="52" xfId="3" applyNumberFormat="1" applyFont="1" applyBorder="1" applyAlignment="1">
      <alignment vertical="center"/>
    </xf>
    <xf numFmtId="176" fontId="25" fillId="0" borderId="13" xfId="3" applyNumberFormat="1" applyFont="1" applyBorder="1" applyAlignment="1">
      <alignment horizontal="center" vertical="center"/>
    </xf>
    <xf numFmtId="176" fontId="25" fillId="0" borderId="13" xfId="3" applyNumberFormat="1" applyFont="1" applyBorder="1" applyAlignment="1">
      <alignment horizontal="right" vertical="center"/>
    </xf>
    <xf numFmtId="176" fontId="25" fillId="0" borderId="64" xfId="3" applyNumberFormat="1" applyFont="1" applyBorder="1" applyAlignment="1">
      <alignment horizontal="right" vertical="center"/>
    </xf>
    <xf numFmtId="38" fontId="5" fillId="0" borderId="2" xfId="4" applyFont="1" applyBorder="1" applyAlignment="1">
      <alignment horizontal="center" vertical="center"/>
    </xf>
    <xf numFmtId="38" fontId="5" fillId="0" borderId="2" xfId="4" applyFont="1" applyBorder="1" applyAlignment="1">
      <alignment horizontal="center" vertical="center" wrapText="1"/>
    </xf>
    <xf numFmtId="38" fontId="5" fillId="0" borderId="6" xfId="4" applyFont="1" applyFill="1" applyBorder="1" applyAlignment="1">
      <alignment horizontal="center" vertical="center"/>
    </xf>
    <xf numFmtId="40" fontId="5" fillId="0" borderId="6" xfId="4" applyNumberFormat="1" applyFont="1" applyFill="1" applyBorder="1" applyAlignment="1">
      <alignment horizontal="center" vertical="center"/>
    </xf>
    <xf numFmtId="40" fontId="5" fillId="0" borderId="9" xfId="4" applyNumberFormat="1" applyFont="1" applyFill="1" applyBorder="1" applyAlignment="1">
      <alignment horizontal="center" vertical="center"/>
    </xf>
    <xf numFmtId="0" fontId="18" fillId="0" borderId="0" xfId="3" applyFont="1" applyAlignment="1">
      <alignment horizontal="left" vertical="center"/>
    </xf>
    <xf numFmtId="0" fontId="18" fillId="0" borderId="16" xfId="3" applyFont="1" applyBorder="1" applyAlignment="1">
      <alignment horizontal="left" vertical="center"/>
    </xf>
    <xf numFmtId="0" fontId="18" fillId="0" borderId="10" xfId="3" applyFont="1" applyBorder="1" applyAlignment="1">
      <alignment horizontal="left" vertical="center"/>
    </xf>
    <xf numFmtId="0" fontId="18" fillId="0" borderId="10" xfId="3" applyFont="1" applyBorder="1" applyAlignment="1">
      <alignment horizontal="left" vertical="center" wrapText="1"/>
    </xf>
    <xf numFmtId="38" fontId="5" fillId="0" borderId="10" xfId="4" applyFont="1" applyFill="1" applyBorder="1" applyAlignment="1">
      <alignment horizontal="center" vertical="center"/>
    </xf>
    <xf numFmtId="38" fontId="5" fillId="0" borderId="9" xfId="4" applyFont="1" applyFill="1" applyBorder="1" applyAlignment="1">
      <alignment horizontal="center" vertical="center"/>
    </xf>
    <xf numFmtId="38" fontId="5" fillId="0" borderId="67" xfId="4" applyFont="1" applyFill="1" applyBorder="1" applyAlignment="1">
      <alignment horizontal="center" vertical="center"/>
    </xf>
    <xf numFmtId="0" fontId="18" fillId="0" borderId="59" xfId="3" applyFont="1" applyBorder="1" applyAlignment="1">
      <alignment horizontal="center" vertical="center"/>
    </xf>
    <xf numFmtId="0" fontId="18" fillId="0" borderId="10" xfId="3" applyFont="1" applyBorder="1" applyAlignment="1">
      <alignment horizontal="center" vertical="center"/>
    </xf>
    <xf numFmtId="0" fontId="4" fillId="0" borderId="16" xfId="3" applyFont="1" applyBorder="1" applyAlignment="1">
      <alignment vertical="center"/>
    </xf>
    <xf numFmtId="0" fontId="4" fillId="0" borderId="10" xfId="3" applyFont="1" applyBorder="1" applyAlignment="1">
      <alignment vertical="center"/>
    </xf>
    <xf numFmtId="0" fontId="4" fillId="0" borderId="10" xfId="3" applyFont="1" applyBorder="1" applyAlignment="1">
      <alignment horizontal="center" vertical="center"/>
    </xf>
    <xf numFmtId="0" fontId="4" fillId="0" borderId="10" xfId="3" applyFont="1" applyBorder="1" applyAlignment="1">
      <alignment horizontal="center" vertical="center" wrapText="1"/>
    </xf>
    <xf numFmtId="177" fontId="5" fillId="0" borderId="6" xfId="4" applyNumberFormat="1" applyFont="1" applyFill="1" applyBorder="1" applyAlignment="1">
      <alignment vertical="center" wrapText="1"/>
    </xf>
    <xf numFmtId="180" fontId="5" fillId="0" borderId="6" xfId="4" applyNumberFormat="1" applyFont="1" applyFill="1" applyBorder="1" applyAlignment="1">
      <alignment vertical="center" wrapText="1"/>
    </xf>
    <xf numFmtId="177" fontId="5" fillId="0" borderId="6" xfId="4" applyNumberFormat="1" applyFont="1" applyFill="1" applyBorder="1" applyAlignment="1">
      <alignment horizontal="center" vertical="center" wrapText="1"/>
    </xf>
    <xf numFmtId="177" fontId="5" fillId="0" borderId="5" xfId="4" applyNumberFormat="1" applyFont="1" applyFill="1" applyBorder="1" applyAlignment="1">
      <alignment vertical="center" wrapText="1"/>
    </xf>
    <xf numFmtId="177" fontId="5" fillId="0" borderId="66" xfId="4" applyNumberFormat="1" applyFont="1" applyFill="1" applyBorder="1" applyAlignment="1">
      <alignment vertical="center" wrapText="1"/>
    </xf>
    <xf numFmtId="0" fontId="4" fillId="0" borderId="18" xfId="3" applyFont="1" applyBorder="1" applyAlignment="1">
      <alignment vertical="center"/>
    </xf>
    <xf numFmtId="0" fontId="4" fillId="0" borderId="20" xfId="3" applyFont="1" applyBorder="1" applyAlignment="1">
      <alignment vertical="center"/>
    </xf>
    <xf numFmtId="0" fontId="4" fillId="0" borderId="20" xfId="3" applyFont="1" applyBorder="1" applyAlignment="1">
      <alignment horizontal="center" vertical="center"/>
    </xf>
    <xf numFmtId="180" fontId="5" fillId="0" borderId="20" xfId="4" applyNumberFormat="1" applyFont="1" applyFill="1" applyBorder="1" applyAlignment="1">
      <alignment vertical="center" wrapText="1"/>
    </xf>
    <xf numFmtId="177" fontId="5" fillId="0" borderId="56" xfId="4" applyNumberFormat="1" applyFont="1" applyFill="1" applyBorder="1" applyAlignment="1">
      <alignment horizontal="center" vertical="center" wrapText="1"/>
    </xf>
    <xf numFmtId="177" fontId="5" fillId="0" borderId="56" xfId="4" applyNumberFormat="1" applyFont="1" applyFill="1" applyBorder="1" applyAlignment="1">
      <alignment vertical="center" wrapText="1"/>
    </xf>
    <xf numFmtId="177" fontId="5" fillId="0" borderId="62" xfId="4" applyNumberFormat="1" applyFont="1" applyFill="1" applyBorder="1" applyAlignment="1">
      <alignment vertical="center" wrapText="1"/>
    </xf>
    <xf numFmtId="177" fontId="5" fillId="0" borderId="68" xfId="4" applyNumberFormat="1" applyFont="1" applyFill="1" applyBorder="1" applyAlignment="1">
      <alignment vertical="center" wrapText="1"/>
    </xf>
    <xf numFmtId="0" fontId="4" fillId="0" borderId="60" xfId="3" applyFont="1" applyBorder="1" applyAlignment="1">
      <alignment vertical="center"/>
    </xf>
    <xf numFmtId="0" fontId="4" fillId="0" borderId="0" xfId="3" applyFont="1" applyAlignment="1">
      <alignment horizontal="center" vertical="center"/>
    </xf>
    <xf numFmtId="0" fontId="26" fillId="0" borderId="0" xfId="3" applyFont="1" applyAlignment="1">
      <alignment vertical="center"/>
    </xf>
    <xf numFmtId="0" fontId="7" fillId="0" borderId="0" xfId="3" applyFont="1" applyAlignment="1">
      <alignment vertical="center"/>
    </xf>
    <xf numFmtId="0" fontId="28" fillId="0" borderId="0" xfId="3" applyFont="1" applyAlignment="1">
      <alignment horizontal="center" vertical="center"/>
    </xf>
    <xf numFmtId="0" fontId="7" fillId="0" borderId="0" xfId="3" applyFont="1" applyAlignment="1">
      <alignment horizontal="center" vertical="center"/>
    </xf>
    <xf numFmtId="0" fontId="7" fillId="0" borderId="0" xfId="3" applyFont="1" applyAlignment="1">
      <alignment horizontal="centerContinuous" vertical="center"/>
    </xf>
    <xf numFmtId="0" fontId="29" fillId="0" borderId="0" xfId="3" applyFont="1" applyAlignment="1">
      <alignment vertical="center"/>
    </xf>
    <xf numFmtId="0" fontId="29" fillId="0" borderId="0" xfId="3" applyFont="1" applyAlignment="1">
      <alignment horizontal="centerContinuous" vertical="center"/>
    </xf>
    <xf numFmtId="0" fontId="21" fillId="0" borderId="0" xfId="3" applyFont="1" applyAlignment="1">
      <alignment vertical="center"/>
    </xf>
    <xf numFmtId="0" fontId="29" fillId="0" borderId="37" xfId="3" applyFont="1" applyBorder="1" applyAlignment="1">
      <alignment vertical="center"/>
    </xf>
    <xf numFmtId="0" fontId="29" fillId="0" borderId="49" xfId="3" applyFont="1" applyBorder="1" applyAlignment="1">
      <alignment vertical="center"/>
    </xf>
    <xf numFmtId="0" fontId="29" fillId="0" borderId="70" xfId="3" applyFont="1" applyBorder="1" applyAlignment="1">
      <alignment vertical="center"/>
    </xf>
    <xf numFmtId="0" fontId="29" fillId="0" borderId="0" xfId="3" applyFont="1"/>
    <xf numFmtId="0" fontId="32" fillId="0" borderId="40" xfId="3" applyFont="1" applyBorder="1" applyAlignment="1">
      <alignment horizontal="center" vertical="center"/>
    </xf>
    <xf numFmtId="0" fontId="21" fillId="0" borderId="0" xfId="3" applyFont="1" applyAlignment="1">
      <alignment horizontal="center" vertical="center"/>
    </xf>
    <xf numFmtId="0" fontId="29" fillId="0" borderId="0" xfId="3" applyFont="1" applyAlignment="1">
      <alignment horizontal="center" vertical="center"/>
    </xf>
    <xf numFmtId="0" fontId="29" fillId="0" borderId="38" xfId="3" applyFont="1" applyBorder="1" applyAlignment="1">
      <alignment horizontal="left" vertical="center" wrapText="1"/>
    </xf>
    <xf numFmtId="0" fontId="29" fillId="0" borderId="69" xfId="3" applyFont="1" applyBorder="1" applyAlignment="1">
      <alignment horizontal="center" vertical="center"/>
    </xf>
    <xf numFmtId="0" fontId="29" fillId="0" borderId="0" xfId="3" applyFont="1" applyAlignment="1">
      <alignment vertical="center" wrapText="1"/>
    </xf>
    <xf numFmtId="0" fontId="29" fillId="0" borderId="69" xfId="3" applyFont="1" applyBorder="1" applyAlignment="1">
      <alignment vertical="center"/>
    </xf>
    <xf numFmtId="0" fontId="34" fillId="0" borderId="0" xfId="3" applyFont="1" applyAlignment="1">
      <alignment horizontal="center" vertical="center"/>
    </xf>
    <xf numFmtId="0" fontId="29" fillId="0" borderId="0" xfId="3" applyFont="1" applyAlignment="1">
      <alignment horizontal="right" vertical="center" wrapText="1"/>
    </xf>
    <xf numFmtId="0" fontId="29" fillId="0" borderId="0" xfId="3" applyFont="1" applyAlignment="1">
      <alignment horizontal="center" vertical="center" wrapText="1"/>
    </xf>
    <xf numFmtId="0" fontId="29" fillId="0" borderId="0" xfId="3" applyFont="1" applyAlignment="1">
      <alignment horizontal="right" vertical="center"/>
    </xf>
    <xf numFmtId="0" fontId="29" fillId="0" borderId="77" xfId="3" applyFont="1" applyBorder="1" applyAlignment="1">
      <alignment horizontal="right" vertical="center"/>
    </xf>
    <xf numFmtId="0" fontId="29" fillId="0" borderId="0" xfId="3" applyFont="1" applyAlignment="1">
      <alignment horizontal="left" vertical="center"/>
    </xf>
    <xf numFmtId="38" fontId="37" fillId="0" borderId="37" xfId="4" applyFont="1" applyFill="1" applyBorder="1" applyAlignment="1">
      <alignment vertical="center"/>
    </xf>
    <xf numFmtId="0" fontId="29" fillId="0" borderId="0" xfId="3" applyFont="1" applyAlignment="1">
      <alignment vertical="top" wrapText="1"/>
    </xf>
    <xf numFmtId="38" fontId="37" fillId="0" borderId="13" xfId="4" applyFont="1" applyFill="1" applyBorder="1" applyAlignment="1">
      <alignment vertical="center"/>
    </xf>
    <xf numFmtId="38" fontId="37" fillId="0" borderId="83" xfId="4" applyFont="1" applyFill="1" applyBorder="1" applyAlignment="1">
      <alignment horizontal="right" vertical="center"/>
    </xf>
    <xf numFmtId="0" fontId="8" fillId="0" borderId="10" xfId="1" applyBorder="1">
      <alignment vertical="center"/>
    </xf>
    <xf numFmtId="0" fontId="8" fillId="2" borderId="10" xfId="1" applyFill="1" applyBorder="1">
      <alignment vertical="center"/>
    </xf>
    <xf numFmtId="0" fontId="8" fillId="0" borderId="0" xfId="1" applyAlignment="1">
      <alignment vertical="center" wrapText="1"/>
    </xf>
    <xf numFmtId="0" fontId="18" fillId="3" borderId="10" xfId="3" applyFont="1" applyFill="1" applyBorder="1" applyAlignment="1">
      <alignment horizontal="center" vertical="center"/>
    </xf>
    <xf numFmtId="0" fontId="4" fillId="3" borderId="10" xfId="3" applyFont="1" applyFill="1" applyBorder="1" applyAlignment="1">
      <alignment vertical="center"/>
    </xf>
    <xf numFmtId="0" fontId="4" fillId="3" borderId="20" xfId="3" applyFont="1" applyFill="1" applyBorder="1" applyAlignment="1">
      <alignment vertical="center"/>
    </xf>
    <xf numFmtId="0" fontId="18" fillId="3" borderId="10" xfId="3" applyFont="1" applyFill="1" applyBorder="1" applyAlignment="1">
      <alignment horizontal="left" vertical="center" wrapText="1"/>
    </xf>
    <xf numFmtId="0" fontId="18" fillId="3" borderId="10" xfId="3" applyFont="1" applyFill="1" applyBorder="1" applyAlignment="1">
      <alignment horizontal="left" vertical="center"/>
    </xf>
    <xf numFmtId="0" fontId="18" fillId="3" borderId="27" xfId="3" applyFont="1" applyFill="1" applyBorder="1" applyAlignment="1">
      <alignment horizontal="left" vertical="center" wrapText="1"/>
    </xf>
    <xf numFmtId="0" fontId="4" fillId="3" borderId="27" xfId="3" applyFont="1" applyFill="1" applyBorder="1" applyAlignment="1">
      <alignment vertical="center"/>
    </xf>
    <xf numFmtId="0" fontId="4" fillId="3" borderId="28" xfId="3" applyFont="1" applyFill="1" applyBorder="1" applyAlignment="1">
      <alignment vertical="center"/>
    </xf>
    <xf numFmtId="179" fontId="8" fillId="0" borderId="0" xfId="1" applyNumberFormat="1">
      <alignment vertical="center"/>
    </xf>
    <xf numFmtId="178" fontId="9" fillId="0" borderId="34" xfId="0" applyNumberFormat="1" applyFont="1" applyBorder="1" applyAlignment="1">
      <alignment horizontal="right" vertical="center" shrinkToFit="1"/>
    </xf>
    <xf numFmtId="178" fontId="9" fillId="0" borderId="3" xfId="0" applyNumberFormat="1" applyFont="1" applyBorder="1" applyAlignment="1">
      <alignment horizontal="right" vertical="center" shrinkToFit="1"/>
    </xf>
    <xf numFmtId="179" fontId="9" fillId="0" borderId="17" xfId="0" applyNumberFormat="1" applyFont="1" applyBorder="1" applyAlignment="1">
      <alignment horizontal="right" vertical="center" shrinkToFit="1"/>
    </xf>
    <xf numFmtId="177" fontId="9" fillId="0" borderId="3" xfId="0" applyNumberFormat="1" applyFont="1" applyBorder="1" applyAlignment="1">
      <alignment horizontal="right" vertical="center" shrinkToFit="1"/>
    </xf>
    <xf numFmtId="177" fontId="9" fillId="0" borderId="17" xfId="0" applyNumberFormat="1" applyFont="1" applyBorder="1" applyAlignment="1">
      <alignment horizontal="right" vertical="center" shrinkToFit="1"/>
    </xf>
    <xf numFmtId="181" fontId="9" fillId="0" borderId="59" xfId="0" applyNumberFormat="1" applyFont="1" applyBorder="1" applyAlignment="1">
      <alignment horizontal="left" vertical="center" wrapText="1"/>
    </xf>
    <xf numFmtId="181" fontId="9" fillId="0" borderId="31" xfId="0" applyNumberFormat="1" applyFont="1" applyBorder="1" applyAlignment="1">
      <alignment horizontal="left" vertical="center" wrapText="1"/>
    </xf>
    <xf numFmtId="0" fontId="9" fillId="5" borderId="23" xfId="0" applyFont="1" applyFill="1" applyBorder="1" applyAlignment="1">
      <alignment vertical="center" wrapText="1"/>
    </xf>
    <xf numFmtId="0" fontId="45" fillId="0" borderId="0" xfId="0" applyFont="1"/>
    <xf numFmtId="0" fontId="9" fillId="5" borderId="30" xfId="0" applyFont="1" applyFill="1" applyBorder="1" applyAlignment="1">
      <alignment vertical="center" wrapText="1"/>
    </xf>
    <xf numFmtId="0" fontId="9" fillId="5" borderId="17" xfId="0" applyFont="1" applyFill="1" applyBorder="1" applyAlignment="1">
      <alignment vertical="center" wrapText="1"/>
    </xf>
    <xf numFmtId="0" fontId="9" fillId="5" borderId="22" xfId="0" applyFont="1" applyFill="1" applyBorder="1" applyAlignment="1">
      <alignment vertical="center" wrapText="1"/>
    </xf>
    <xf numFmtId="0" fontId="9" fillId="5" borderId="32" xfId="0" applyFont="1" applyFill="1" applyBorder="1" applyAlignment="1">
      <alignment vertical="center" wrapText="1"/>
    </xf>
    <xf numFmtId="0" fontId="10" fillId="4" borderId="0" xfId="0" applyFont="1" applyFill="1"/>
    <xf numFmtId="0" fontId="8"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0" fillId="0" borderId="0" xfId="0" applyAlignment="1">
      <alignment horizontal="center" vertical="center"/>
    </xf>
    <xf numFmtId="0" fontId="8" fillId="6" borderId="10" xfId="1" applyFill="1" applyBorder="1">
      <alignment vertical="center"/>
    </xf>
    <xf numFmtId="0" fontId="8" fillId="6" borderId="0" xfId="1" applyFill="1">
      <alignment vertical="center"/>
    </xf>
    <xf numFmtId="0" fontId="0" fillId="6" borderId="0" xfId="0"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8" fillId="6" borderId="0" xfId="1" applyFill="1" applyAlignment="1">
      <alignment vertical="center" wrapText="1"/>
    </xf>
    <xf numFmtId="182" fontId="9" fillId="0" borderId="3" xfId="0" applyNumberFormat="1" applyFont="1" applyBorder="1" applyAlignment="1">
      <alignment horizontal="right" vertical="center" shrinkToFit="1"/>
    </xf>
    <xf numFmtId="182" fontId="9" fillId="5" borderId="17" xfId="0" applyNumberFormat="1" applyFont="1" applyFill="1" applyBorder="1" applyAlignment="1">
      <alignment horizontal="right" vertical="center" shrinkToFit="1"/>
    </xf>
    <xf numFmtId="182" fontId="9" fillId="5" borderId="34" xfId="0" applyNumberFormat="1" applyFont="1" applyFill="1" applyBorder="1" applyAlignment="1">
      <alignment horizontal="right" vertical="center" shrinkToFit="1"/>
    </xf>
    <xf numFmtId="182" fontId="9" fillId="5" borderId="3" xfId="0" applyNumberFormat="1" applyFont="1" applyFill="1" applyBorder="1" applyAlignment="1">
      <alignment horizontal="right" vertical="center" shrinkToFit="1"/>
    </xf>
    <xf numFmtId="182" fontId="9" fillId="0" borderId="34" xfId="0" applyNumberFormat="1" applyFont="1" applyBorder="1" applyAlignment="1">
      <alignment horizontal="right" vertical="center" shrinkToFit="1"/>
    </xf>
    <xf numFmtId="182" fontId="9" fillId="0" borderId="17" xfId="0" applyNumberFormat="1" applyFont="1" applyBorder="1" applyAlignment="1">
      <alignment horizontal="right" vertical="center" shrinkToFit="1"/>
    </xf>
    <xf numFmtId="182" fontId="12" fillId="0" borderId="3" xfId="0" applyNumberFormat="1" applyFont="1" applyBorder="1" applyAlignment="1">
      <alignment vertical="center" shrinkToFit="1"/>
    </xf>
    <xf numFmtId="182" fontId="12" fillId="5" borderId="3" xfId="0" applyNumberFormat="1" applyFont="1" applyFill="1" applyBorder="1" applyAlignment="1">
      <alignment vertical="center" shrinkToFit="1"/>
    </xf>
    <xf numFmtId="182" fontId="12" fillId="0" borderId="34" xfId="0" applyNumberFormat="1" applyFont="1" applyBorder="1" applyAlignment="1">
      <alignment vertical="center" shrinkToFit="1"/>
    </xf>
    <xf numFmtId="182" fontId="12" fillId="5" borderId="34" xfId="0" applyNumberFormat="1" applyFont="1" applyFill="1" applyBorder="1" applyAlignment="1">
      <alignment vertical="center" shrinkToFit="1"/>
    </xf>
    <xf numFmtId="182" fontId="12" fillId="5" borderId="17" xfId="0" applyNumberFormat="1" applyFont="1" applyFill="1" applyBorder="1" applyAlignment="1">
      <alignment vertical="center" shrinkToFit="1"/>
    </xf>
    <xf numFmtId="182" fontId="14" fillId="5" borderId="16" xfId="0" applyNumberFormat="1" applyFont="1" applyFill="1" applyBorder="1" applyAlignment="1">
      <alignment vertical="center" shrinkToFit="1"/>
    </xf>
    <xf numFmtId="182" fontId="9" fillId="0" borderId="10" xfId="0" applyNumberFormat="1" applyFont="1" applyBorder="1" applyAlignment="1">
      <alignment vertical="center" shrinkToFit="1"/>
    </xf>
    <xf numFmtId="182" fontId="9" fillId="0" borderId="27" xfId="0" applyNumberFormat="1" applyFont="1" applyBorder="1" applyAlignment="1">
      <alignment vertical="center" shrinkToFit="1"/>
    </xf>
    <xf numFmtId="182" fontId="9" fillId="5" borderId="16" xfId="0" applyNumberFormat="1" applyFont="1" applyFill="1" applyBorder="1" applyAlignment="1">
      <alignment vertical="center" shrinkToFit="1"/>
    </xf>
    <xf numFmtId="182" fontId="9" fillId="5" borderId="10" xfId="0" applyNumberFormat="1" applyFont="1" applyFill="1" applyBorder="1" applyAlignment="1">
      <alignment vertical="center" shrinkToFit="1"/>
    </xf>
    <xf numFmtId="182" fontId="9" fillId="5" borderId="24" xfId="0" applyNumberFormat="1" applyFont="1" applyFill="1" applyBorder="1" applyAlignment="1">
      <alignment vertical="center" shrinkToFit="1"/>
    </xf>
    <xf numFmtId="182" fontId="9" fillId="0" borderId="1" xfId="0" applyNumberFormat="1" applyFont="1" applyBorder="1" applyAlignment="1">
      <alignment vertical="center" shrinkToFit="1"/>
    </xf>
    <xf numFmtId="182" fontId="9" fillId="5" borderId="30" xfId="0" applyNumberFormat="1" applyFont="1" applyFill="1" applyBorder="1" applyAlignment="1">
      <alignment vertical="center" shrinkToFit="1"/>
    </xf>
    <xf numFmtId="182" fontId="9" fillId="5" borderId="1" xfId="0" applyNumberFormat="1" applyFont="1" applyFill="1" applyBorder="1" applyAlignment="1">
      <alignment vertical="center" shrinkToFit="1"/>
    </xf>
    <xf numFmtId="182" fontId="9" fillId="5" borderId="34" xfId="0" applyNumberFormat="1" applyFont="1" applyFill="1" applyBorder="1" applyAlignment="1">
      <alignment vertical="center" shrinkToFit="1"/>
    </xf>
    <xf numFmtId="182" fontId="9" fillId="0" borderId="3" xfId="0" applyNumberFormat="1" applyFont="1" applyBorder="1" applyAlignment="1">
      <alignment vertical="center" shrinkToFit="1"/>
    </xf>
    <xf numFmtId="182" fontId="9" fillId="5" borderId="17" xfId="0" applyNumberFormat="1" applyFont="1" applyFill="1" applyBorder="1" applyAlignment="1">
      <alignment vertical="center" shrinkToFit="1"/>
    </xf>
    <xf numFmtId="182" fontId="9" fillId="5" borderId="3" xfId="0" applyNumberFormat="1" applyFont="1" applyFill="1" applyBorder="1" applyAlignment="1">
      <alignment vertical="center" shrinkToFit="1"/>
    </xf>
    <xf numFmtId="182" fontId="9" fillId="5" borderId="41" xfId="0" applyNumberFormat="1" applyFont="1" applyFill="1" applyBorder="1" applyAlignment="1">
      <alignment vertical="center" shrinkToFit="1"/>
    </xf>
    <xf numFmtId="182" fontId="9" fillId="0" borderId="5" xfId="0" applyNumberFormat="1" applyFont="1" applyBorder="1" applyAlignment="1">
      <alignment vertical="center" shrinkToFit="1"/>
    </xf>
    <xf numFmtId="182" fontId="9" fillId="5" borderId="22" xfId="0" applyNumberFormat="1" applyFont="1" applyFill="1" applyBorder="1" applyAlignment="1">
      <alignment vertical="center" shrinkToFit="1"/>
    </xf>
    <xf numFmtId="182" fontId="9" fillId="5" borderId="5" xfId="0" applyNumberFormat="1" applyFont="1" applyFill="1" applyBorder="1" applyAlignment="1">
      <alignment vertical="center" shrinkToFit="1"/>
    </xf>
    <xf numFmtId="182" fontId="9" fillId="0" borderId="24" xfId="0" applyNumberFormat="1" applyFont="1" applyBorder="1" applyAlignment="1">
      <alignment vertical="center" shrinkToFit="1"/>
    </xf>
    <xf numFmtId="182" fontId="9" fillId="0" borderId="30" xfId="0" applyNumberFormat="1" applyFont="1" applyBorder="1" applyAlignment="1">
      <alignment vertical="center" shrinkToFit="1"/>
    </xf>
    <xf numFmtId="182" fontId="9" fillId="0" borderId="34" xfId="0" applyNumberFormat="1" applyFont="1" applyBorder="1" applyAlignment="1">
      <alignment vertical="center" shrinkToFit="1"/>
    </xf>
    <xf numFmtId="182" fontId="9" fillId="0" borderId="17" xfId="0" applyNumberFormat="1" applyFont="1" applyBorder="1" applyAlignment="1">
      <alignment vertical="center" shrinkToFit="1"/>
    </xf>
    <xf numFmtId="182" fontId="9" fillId="5" borderId="18" xfId="0" applyNumberFormat="1" applyFont="1" applyFill="1" applyBorder="1" applyAlignment="1">
      <alignment vertical="center" shrinkToFit="1"/>
    </xf>
    <xf numFmtId="182" fontId="9" fillId="0" borderId="20" xfId="0" applyNumberFormat="1" applyFont="1" applyBorder="1" applyAlignment="1">
      <alignment vertical="center" shrinkToFit="1"/>
    </xf>
    <xf numFmtId="182" fontId="9" fillId="0" borderId="28" xfId="0" applyNumberFormat="1" applyFont="1" applyBorder="1" applyAlignment="1">
      <alignment vertical="center" shrinkToFit="1"/>
    </xf>
    <xf numFmtId="182" fontId="9" fillId="5" borderId="20" xfId="0" applyNumberFormat="1" applyFont="1" applyFill="1" applyBorder="1" applyAlignment="1">
      <alignment vertical="center" shrinkToFit="1"/>
    </xf>
    <xf numFmtId="182" fontId="9" fillId="0" borderId="46" xfId="0" applyNumberFormat="1" applyFont="1" applyBorder="1" applyAlignment="1">
      <alignment vertical="center" shrinkToFit="1"/>
    </xf>
    <xf numFmtId="182" fontId="9" fillId="0" borderId="47" xfId="0" applyNumberFormat="1" applyFont="1" applyBorder="1" applyAlignment="1">
      <alignment vertical="center" shrinkToFit="1"/>
    </xf>
    <xf numFmtId="3" fontId="9" fillId="0" borderId="3" xfId="0" applyNumberFormat="1" applyFont="1" applyBorder="1" applyAlignment="1">
      <alignment horizontal="right" vertical="center" shrinkToFit="1"/>
    </xf>
    <xf numFmtId="0" fontId="9" fillId="5" borderId="11" xfId="0" applyFont="1" applyFill="1" applyBorder="1" applyAlignment="1">
      <alignment vertical="center" wrapText="1"/>
    </xf>
    <xf numFmtId="0" fontId="9" fillId="0" borderId="27" xfId="0" applyFont="1" applyBorder="1" applyAlignment="1">
      <alignment horizontal="center" vertical="center" wrapText="1"/>
    </xf>
    <xf numFmtId="0" fontId="9" fillId="0" borderId="23" xfId="0" applyFont="1" applyBorder="1" applyAlignment="1">
      <alignment vertical="center" wrapText="1"/>
    </xf>
    <xf numFmtId="0" fontId="9" fillId="0" borderId="3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8" xfId="0" applyFont="1" applyBorder="1" applyAlignment="1">
      <alignment horizontal="center" vertical="center" wrapText="1"/>
    </xf>
    <xf numFmtId="182" fontId="44" fillId="5" borderId="34" xfId="0" applyNumberFormat="1" applyFont="1" applyFill="1" applyBorder="1" applyAlignment="1">
      <alignment vertical="center" shrinkToFit="1"/>
    </xf>
    <xf numFmtId="182" fontId="12" fillId="0" borderId="0" xfId="0" applyNumberFormat="1" applyFont="1" applyAlignment="1">
      <alignment vertical="center" shrinkToFit="1"/>
    </xf>
    <xf numFmtId="0" fontId="48" fillId="0" borderId="0" xfId="1" applyFont="1">
      <alignment vertical="center"/>
    </xf>
    <xf numFmtId="0" fontId="48" fillId="7" borderId="0" xfId="1" applyFont="1" applyFill="1" applyAlignment="1">
      <alignment horizontal="right" vertical="center"/>
    </xf>
    <xf numFmtId="3" fontId="48" fillId="0" borderId="0" xfId="1" applyNumberFormat="1" applyFont="1" applyAlignment="1">
      <alignment horizontal="right" vertical="center"/>
    </xf>
    <xf numFmtId="0" fontId="48" fillId="0" borderId="10" xfId="1" applyFont="1" applyBorder="1" applyAlignment="1">
      <alignment horizontal="center" vertical="center"/>
    </xf>
    <xf numFmtId="0" fontId="48" fillId="0" borderId="1" xfId="1" applyFont="1" applyBorder="1" applyAlignment="1">
      <alignment horizontal="left" vertical="center" shrinkToFit="1"/>
    </xf>
    <xf numFmtId="3" fontId="48" fillId="0" borderId="1" xfId="1" applyNumberFormat="1" applyFont="1" applyBorder="1" applyAlignment="1">
      <alignment horizontal="right" vertical="center"/>
    </xf>
    <xf numFmtId="0" fontId="48" fillId="0" borderId="1" xfId="1" applyFont="1" applyBorder="1">
      <alignment vertical="center"/>
    </xf>
    <xf numFmtId="0" fontId="48" fillId="7" borderId="3" xfId="1" applyFont="1" applyFill="1" applyBorder="1" applyAlignment="1">
      <alignment horizontal="left" vertical="center" wrapText="1" shrinkToFit="1"/>
    </xf>
    <xf numFmtId="3" fontId="48" fillId="7" borderId="3" xfId="1" applyNumberFormat="1" applyFont="1" applyFill="1" applyBorder="1" applyAlignment="1">
      <alignment horizontal="right" vertical="center"/>
    </xf>
    <xf numFmtId="0" fontId="48" fillId="7" borderId="3" xfId="1" applyFont="1" applyFill="1" applyBorder="1">
      <alignment vertical="center"/>
    </xf>
    <xf numFmtId="0" fontId="48" fillId="7" borderId="3" xfId="1" applyFont="1" applyFill="1" applyBorder="1" applyAlignment="1">
      <alignment horizontal="left" vertical="center" wrapText="1"/>
    </xf>
    <xf numFmtId="0" fontId="48" fillId="7" borderId="5" xfId="1" applyFont="1" applyFill="1" applyBorder="1" applyAlignment="1">
      <alignment horizontal="left" vertical="center"/>
    </xf>
    <xf numFmtId="3" fontId="48" fillId="7" borderId="5" xfId="1" applyNumberFormat="1" applyFont="1" applyFill="1" applyBorder="1" applyAlignment="1">
      <alignment horizontal="right" vertical="center"/>
    </xf>
    <xf numFmtId="0" fontId="48" fillId="7" borderId="5" xfId="1" applyFont="1" applyFill="1" applyBorder="1">
      <alignment vertical="center"/>
    </xf>
    <xf numFmtId="3" fontId="48" fillId="0" borderId="10" xfId="1" applyNumberFormat="1" applyFont="1" applyBorder="1" applyAlignment="1">
      <alignment horizontal="right" vertical="center"/>
    </xf>
    <xf numFmtId="0" fontId="48" fillId="0" borderId="10" xfId="1" applyFont="1" applyBorder="1">
      <alignment vertical="center"/>
    </xf>
    <xf numFmtId="0" fontId="48" fillId="0" borderId="10" xfId="1" applyFont="1" applyBorder="1" applyAlignment="1">
      <alignment horizontal="left" vertical="center"/>
    </xf>
    <xf numFmtId="177" fontId="48" fillId="0" borderId="10" xfId="1" applyNumberFormat="1" applyFont="1" applyBorder="1" applyAlignment="1">
      <alignment horizontal="right" vertical="center"/>
    </xf>
    <xf numFmtId="177" fontId="48" fillId="0" borderId="0" xfId="1" applyNumberFormat="1" applyFont="1">
      <alignment vertical="center"/>
    </xf>
    <xf numFmtId="0" fontId="48" fillId="0" borderId="0" xfId="1" applyFont="1" applyAlignment="1">
      <alignment horizontal="left" vertical="center"/>
    </xf>
    <xf numFmtId="3" fontId="48" fillId="0" borderId="10" xfId="1" applyNumberFormat="1" applyFont="1" applyBorder="1" applyAlignment="1">
      <alignment horizontal="center" vertical="center"/>
    </xf>
    <xf numFmtId="0" fontId="48" fillId="0" borderId="10" xfId="1" applyFont="1" applyBorder="1" applyAlignment="1">
      <alignment horizontal="centerContinuous" vertical="center"/>
    </xf>
    <xf numFmtId="0" fontId="48" fillId="0" borderId="1" xfId="1" applyFont="1" applyBorder="1" applyAlignment="1">
      <alignment horizontal="center" vertical="center"/>
    </xf>
    <xf numFmtId="3" fontId="48" fillId="0" borderId="1" xfId="1" applyNumberFormat="1" applyFont="1" applyBorder="1">
      <alignment vertical="center"/>
    </xf>
    <xf numFmtId="0" fontId="48" fillId="0" borderId="5" xfId="1" applyFont="1" applyBorder="1" applyAlignment="1">
      <alignment horizontal="center" vertical="center" shrinkToFit="1"/>
    </xf>
    <xf numFmtId="3" fontId="48" fillId="7" borderId="5" xfId="1" applyNumberFormat="1" applyFont="1" applyFill="1" applyBorder="1" applyAlignment="1">
      <alignment vertical="center" wrapText="1"/>
    </xf>
    <xf numFmtId="177" fontId="48" fillId="0" borderId="10" xfId="1" applyNumberFormat="1" applyFont="1" applyBorder="1">
      <alignment vertical="center"/>
    </xf>
    <xf numFmtId="0" fontId="10" fillId="0" borderId="0" xfId="1" applyFont="1">
      <alignment vertical="center"/>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91" xfId="1" applyFont="1" applyBorder="1">
      <alignment vertical="center"/>
    </xf>
    <xf numFmtId="0" fontId="10" fillId="0" borderId="90" xfId="1" applyFont="1" applyBorder="1">
      <alignment vertical="center"/>
    </xf>
    <xf numFmtId="183" fontId="10" fillId="8" borderId="91" xfId="1" applyNumberFormat="1" applyFont="1" applyFill="1" applyBorder="1">
      <alignment vertical="center"/>
    </xf>
    <xf numFmtId="0" fontId="10" fillId="0" borderId="3" xfId="1" applyFont="1" applyBorder="1" applyAlignment="1">
      <alignment vertical="center" wrapText="1"/>
    </xf>
    <xf numFmtId="0" fontId="10" fillId="0" borderId="4" xfId="1" applyFont="1" applyBorder="1">
      <alignment vertical="center"/>
    </xf>
    <xf numFmtId="183" fontId="10" fillId="0" borderId="0" xfId="1" applyNumberFormat="1" applyFont="1">
      <alignment vertical="center"/>
    </xf>
    <xf numFmtId="0" fontId="10" fillId="0" borderId="0" xfId="1" quotePrefix="1" applyFont="1">
      <alignment vertical="center"/>
    </xf>
    <xf numFmtId="0" fontId="10" fillId="7" borderId="10" xfId="1" applyFont="1" applyFill="1" applyBorder="1">
      <alignment vertical="center"/>
    </xf>
    <xf numFmtId="183" fontId="10" fillId="0" borderId="4" xfId="1" applyNumberFormat="1" applyFont="1" applyBorder="1">
      <alignment vertical="center"/>
    </xf>
    <xf numFmtId="0" fontId="10" fillId="0" borderId="5" xfId="1" applyFont="1" applyBorder="1" applyAlignment="1">
      <alignment vertical="center" wrapText="1"/>
    </xf>
    <xf numFmtId="0" fontId="10" fillId="0" borderId="8" xfId="1" applyFont="1" applyBorder="1">
      <alignment vertical="center"/>
    </xf>
    <xf numFmtId="0" fontId="10" fillId="0" borderId="7" xfId="1" applyFont="1" applyBorder="1">
      <alignment vertical="center"/>
    </xf>
    <xf numFmtId="0" fontId="50" fillId="0" borderId="0" xfId="6" applyFont="1">
      <alignment vertical="center"/>
    </xf>
    <xf numFmtId="0" fontId="52" fillId="0" borderId="0" xfId="8" applyFont="1" applyProtection="1">
      <alignment vertical="center"/>
      <protection locked="0"/>
    </xf>
    <xf numFmtId="0" fontId="53" fillId="0" borderId="0" xfId="8" applyFont="1" applyProtection="1">
      <alignment vertical="center"/>
      <protection locked="0"/>
    </xf>
    <xf numFmtId="0" fontId="53" fillId="0" borderId="0" xfId="8" applyFont="1" applyAlignment="1" applyProtection="1">
      <alignment horizontal="centerContinuous" vertical="center"/>
      <protection locked="0"/>
    </xf>
    <xf numFmtId="0" fontId="54" fillId="0" borderId="0" xfId="8" applyFont="1" applyProtection="1">
      <alignment vertical="center"/>
      <protection locked="0"/>
    </xf>
    <xf numFmtId="0" fontId="8" fillId="0" borderId="0" xfId="8" applyFont="1" applyProtection="1">
      <alignment vertical="center"/>
      <protection locked="0"/>
    </xf>
    <xf numFmtId="0" fontId="8" fillId="0" borderId="2" xfId="8" applyFont="1" applyBorder="1" applyProtection="1">
      <alignment vertical="center"/>
      <protection locked="0"/>
    </xf>
    <xf numFmtId="0" fontId="8" fillId="0" borderId="58" xfId="8" applyFont="1" applyBorder="1" applyAlignment="1" applyProtection="1">
      <alignment horizontal="left" vertical="center"/>
      <protection locked="0"/>
    </xf>
    <xf numFmtId="0" fontId="8" fillId="0" borderId="59" xfId="8" applyFont="1" applyBorder="1" applyAlignment="1" applyProtection="1">
      <alignment horizontal="center" vertical="center"/>
      <protection locked="0"/>
    </xf>
    <xf numFmtId="38" fontId="8" fillId="0" borderId="9" xfId="8" applyNumberFormat="1" applyFont="1" applyBorder="1" applyAlignment="1">
      <alignment horizontal="center" vertical="center"/>
    </xf>
    <xf numFmtId="0" fontId="8" fillId="0" borderId="9" xfId="8" applyFont="1" applyBorder="1" applyAlignment="1">
      <alignment horizontal="center" vertical="center"/>
    </xf>
    <xf numFmtId="0" fontId="8" fillId="0" borderId="58" xfId="8" applyFont="1" applyBorder="1" applyProtection="1">
      <alignment vertical="center"/>
      <protection locked="0"/>
    </xf>
    <xf numFmtId="0" fontId="8" fillId="0" borderId="59" xfId="8" applyFont="1" applyBorder="1" applyProtection="1">
      <alignment vertical="center"/>
      <protection locked="0"/>
    </xf>
    <xf numFmtId="0" fontId="8" fillId="0" borderId="3" xfId="8" applyFont="1" applyBorder="1" applyProtection="1">
      <alignment vertical="center"/>
      <protection locked="0"/>
    </xf>
    <xf numFmtId="58" fontId="8" fillId="0" borderId="9" xfId="8" applyNumberFormat="1" applyFont="1" applyBorder="1" applyAlignment="1">
      <alignment horizontal="center" vertical="center"/>
    </xf>
    <xf numFmtId="0" fontId="8" fillId="0" borderId="58" xfId="8" applyFont="1" applyBorder="1" applyAlignment="1">
      <alignment horizontal="center" vertical="center"/>
    </xf>
    <xf numFmtId="58" fontId="8" fillId="0" borderId="59" xfId="8" applyNumberFormat="1" applyFont="1" applyBorder="1" applyAlignment="1">
      <alignment horizontal="center" vertical="center"/>
    </xf>
    <xf numFmtId="38" fontId="8" fillId="0" borderId="9" xfId="5" applyFont="1" applyBorder="1" applyAlignment="1" applyProtection="1">
      <alignment horizontal="center" vertical="center"/>
    </xf>
    <xf numFmtId="0" fontId="8" fillId="0" borderId="6" xfId="8" applyFont="1" applyBorder="1" applyProtection="1">
      <alignment vertical="center"/>
      <protection locked="0"/>
    </xf>
    <xf numFmtId="3" fontId="8" fillId="0" borderId="9" xfId="8" applyNumberFormat="1" applyFont="1" applyBorder="1" applyAlignment="1">
      <alignment horizontal="center" vertical="center"/>
    </xf>
    <xf numFmtId="0" fontId="8" fillId="0" borderId="10" xfId="8" applyFont="1" applyBorder="1" applyProtection="1">
      <alignment vertical="center"/>
      <protection locked="0"/>
    </xf>
    <xf numFmtId="0" fontId="56" fillId="0" borderId="0" xfId="8" applyFont="1" applyAlignment="1" applyProtection="1">
      <protection locked="0"/>
    </xf>
    <xf numFmtId="0" fontId="56" fillId="0" borderId="0" xfId="8" applyFont="1" applyAlignment="1" applyProtection="1">
      <alignment horizontal="right"/>
      <protection locked="0"/>
    </xf>
    <xf numFmtId="0" fontId="57" fillId="0" borderId="0" xfId="8" applyFont="1" applyAlignment="1" applyProtection="1">
      <protection locked="0"/>
    </xf>
    <xf numFmtId="38" fontId="5" fillId="0" borderId="0" xfId="10" applyFont="1" applyFill="1" applyBorder="1" applyAlignment="1" applyProtection="1">
      <alignment horizontal="left" vertical="center" wrapText="1"/>
      <protection locked="0"/>
    </xf>
    <xf numFmtId="57" fontId="5" fillId="9" borderId="9" xfId="10" applyNumberFormat="1" applyFont="1" applyFill="1" applyBorder="1" applyAlignment="1" applyProtection="1">
      <alignment horizontal="left" vertical="center" wrapText="1"/>
      <protection locked="0"/>
    </xf>
    <xf numFmtId="57" fontId="5" fillId="9" borderId="58" xfId="10" applyNumberFormat="1" applyFont="1" applyFill="1" applyBorder="1" applyAlignment="1" applyProtection="1">
      <alignment horizontal="left" vertical="center" wrapText="1"/>
      <protection locked="0"/>
    </xf>
    <xf numFmtId="177" fontId="5" fillId="9" borderId="58" xfId="10" applyNumberFormat="1" applyFont="1" applyFill="1" applyBorder="1" applyAlignment="1" applyProtection="1">
      <alignment vertical="center" wrapText="1"/>
      <protection locked="0"/>
    </xf>
    <xf numFmtId="177" fontId="5" fillId="9" borderId="10" xfId="10" applyNumberFormat="1" applyFont="1" applyFill="1" applyBorder="1" applyAlignment="1" applyProtection="1">
      <alignment vertical="center" wrapText="1"/>
      <protection locked="0"/>
    </xf>
    <xf numFmtId="177" fontId="5" fillId="9" borderId="58" xfId="10" applyNumberFormat="1" applyFont="1" applyFill="1" applyBorder="1" applyAlignment="1" applyProtection="1">
      <alignment horizontal="center" vertical="center" wrapText="1"/>
      <protection locked="0"/>
    </xf>
    <xf numFmtId="177" fontId="5" fillId="9" borderId="58" xfId="10" applyNumberFormat="1" applyFont="1" applyFill="1" applyBorder="1" applyAlignment="1" applyProtection="1">
      <alignment vertical="center" wrapText="1"/>
    </xf>
    <xf numFmtId="38" fontId="5" fillId="9" borderId="59" xfId="10" applyFont="1" applyFill="1" applyBorder="1" applyAlignment="1" applyProtection="1">
      <alignment horizontal="right" vertical="center" wrapText="1"/>
      <protection locked="0"/>
    </xf>
    <xf numFmtId="38" fontId="5" fillId="9" borderId="58" xfId="10" applyFont="1" applyFill="1" applyBorder="1" applyAlignment="1" applyProtection="1">
      <alignment horizontal="left" vertical="center" wrapText="1"/>
      <protection locked="0"/>
    </xf>
    <xf numFmtId="38" fontId="5" fillId="9" borderId="9" xfId="10" applyFont="1" applyFill="1" applyBorder="1" applyAlignment="1" applyProtection="1">
      <alignment horizontal="center" vertical="center" wrapText="1"/>
      <protection locked="0"/>
    </xf>
    <xf numFmtId="38" fontId="5" fillId="0" borderId="2" xfId="10" applyFont="1" applyFill="1" applyBorder="1" applyAlignment="1" applyProtection="1">
      <alignment horizontal="left" vertical="center" wrapText="1"/>
      <protection locked="0"/>
    </xf>
    <xf numFmtId="57" fontId="5" fillId="9" borderId="5" xfId="10" applyNumberFormat="1" applyFont="1" applyFill="1" applyBorder="1" applyAlignment="1" applyProtection="1">
      <alignment horizontal="left" vertical="center" wrapText="1"/>
    </xf>
    <xf numFmtId="57" fontId="5" fillId="7" borderId="8" xfId="10" applyNumberFormat="1" applyFont="1" applyFill="1" applyBorder="1" applyAlignment="1" applyProtection="1">
      <alignment horizontal="left" vertical="center" wrapText="1"/>
      <protection locked="0"/>
    </xf>
    <xf numFmtId="57" fontId="5" fillId="7" borderId="5" xfId="10" applyNumberFormat="1" applyFont="1" applyFill="1" applyBorder="1" applyAlignment="1" applyProtection="1">
      <alignment horizontal="left" vertical="center" wrapText="1"/>
      <protection locked="0"/>
    </xf>
    <xf numFmtId="177" fontId="5" fillId="0" borderId="10" xfId="10" applyNumberFormat="1" applyFont="1" applyFill="1" applyBorder="1" applyAlignment="1" applyProtection="1">
      <alignment vertical="center" wrapText="1"/>
      <protection locked="0"/>
    </xf>
    <xf numFmtId="177" fontId="5" fillId="7" borderId="6" xfId="10" applyNumberFormat="1" applyFont="1" applyFill="1" applyBorder="1" applyAlignment="1" applyProtection="1">
      <alignment vertical="center" wrapText="1"/>
      <protection locked="0"/>
    </xf>
    <xf numFmtId="177" fontId="5" fillId="7" borderId="5" xfId="10" applyNumberFormat="1" applyFont="1" applyFill="1" applyBorder="1" applyAlignment="1" applyProtection="1">
      <alignment vertical="center" wrapText="1"/>
      <protection locked="0"/>
    </xf>
    <xf numFmtId="177" fontId="5" fillId="0" borderId="9" xfId="10" applyNumberFormat="1" applyFont="1" applyFill="1" applyBorder="1" applyAlignment="1" applyProtection="1">
      <alignment vertical="center" wrapText="1"/>
      <protection locked="0"/>
    </xf>
    <xf numFmtId="179" fontId="5" fillId="0" borderId="9" xfId="10" applyNumberFormat="1" applyFont="1" applyFill="1" applyBorder="1" applyAlignment="1" applyProtection="1">
      <alignment vertical="center" wrapText="1"/>
      <protection locked="0"/>
    </xf>
    <xf numFmtId="177" fontId="5" fillId="7" borderId="9" xfId="10" applyNumberFormat="1" applyFont="1" applyFill="1" applyBorder="1" applyAlignment="1" applyProtection="1">
      <alignment vertical="center" wrapText="1"/>
      <protection locked="0"/>
    </xf>
    <xf numFmtId="38" fontId="5" fillId="7" borderId="10" xfId="10" applyFont="1" applyFill="1" applyBorder="1" applyAlignment="1" applyProtection="1">
      <alignment horizontal="left" vertical="center" wrapText="1"/>
      <protection locked="0"/>
    </xf>
    <xf numFmtId="0" fontId="5" fillId="9" borderId="9" xfId="8" applyFont="1" applyFill="1" applyBorder="1" applyAlignment="1">
      <alignment horizontal="left" vertical="center" wrapText="1"/>
    </xf>
    <xf numFmtId="38" fontId="5" fillId="9" borderId="10" xfId="10" applyFont="1" applyFill="1" applyBorder="1" applyAlignment="1" applyProtection="1">
      <alignment horizontal="left" vertical="center" wrapText="1"/>
    </xf>
    <xf numFmtId="38" fontId="5" fillId="0" borderId="10" xfId="10" applyFont="1" applyFill="1" applyBorder="1" applyAlignment="1" applyProtection="1">
      <alignment horizontal="center" vertical="center" wrapText="1"/>
      <protection locked="0"/>
    </xf>
    <xf numFmtId="38" fontId="5" fillId="7" borderId="5" xfId="10" applyFont="1" applyFill="1" applyBorder="1" applyAlignment="1" applyProtection="1">
      <alignment horizontal="left" vertical="center" wrapText="1"/>
      <protection locked="0"/>
    </xf>
    <xf numFmtId="57" fontId="5" fillId="9" borderId="10" xfId="10" applyNumberFormat="1" applyFont="1" applyFill="1" applyBorder="1" applyAlignment="1" applyProtection="1">
      <alignment horizontal="left" vertical="center" wrapText="1"/>
    </xf>
    <xf numFmtId="57" fontId="5" fillId="7" borderId="59" xfId="10" applyNumberFormat="1" applyFont="1" applyFill="1" applyBorder="1" applyAlignment="1" applyProtection="1">
      <alignment horizontal="left" vertical="center" wrapText="1"/>
      <protection locked="0"/>
    </xf>
    <xf numFmtId="57" fontId="5" fillId="7" borderId="10" xfId="10" applyNumberFormat="1" applyFont="1" applyFill="1" applyBorder="1" applyAlignment="1" applyProtection="1">
      <alignment horizontal="left" vertical="center" wrapText="1"/>
      <protection locked="0"/>
    </xf>
    <xf numFmtId="177" fontId="5" fillId="7" borderId="10" xfId="10" applyNumberFormat="1" applyFont="1" applyFill="1" applyBorder="1" applyAlignment="1" applyProtection="1">
      <alignment vertical="center" wrapText="1"/>
      <protection locked="0"/>
    </xf>
    <xf numFmtId="57" fontId="5" fillId="0" borderId="10" xfId="10" applyNumberFormat="1" applyFont="1" applyFill="1" applyBorder="1" applyAlignment="1" applyProtection="1">
      <alignment horizontal="left" vertical="center" wrapText="1"/>
    </xf>
    <xf numFmtId="0" fontId="5" fillId="0" borderId="6" xfId="8" applyFont="1" applyBorder="1" applyAlignment="1">
      <alignment horizontal="left" vertical="center" wrapText="1"/>
    </xf>
    <xf numFmtId="38" fontId="5" fillId="0" borderId="5" xfId="10" applyFont="1" applyFill="1" applyBorder="1" applyAlignment="1" applyProtection="1">
      <alignment horizontal="left" vertical="center" wrapText="1"/>
    </xf>
    <xf numFmtId="38" fontId="5" fillId="0" borderId="5" xfId="10" applyFont="1" applyFill="1" applyBorder="1" applyAlignment="1" applyProtection="1">
      <alignment horizontal="center" vertical="center" wrapText="1"/>
      <protection locked="0"/>
    </xf>
    <xf numFmtId="38" fontId="56" fillId="0" borderId="0" xfId="10" applyFont="1" applyFill="1" applyAlignment="1" applyProtection="1">
      <alignment vertical="center"/>
      <protection locked="0"/>
    </xf>
    <xf numFmtId="38" fontId="56" fillId="0" borderId="2" xfId="10" applyFont="1" applyFill="1" applyBorder="1" applyAlignment="1" applyProtection="1">
      <alignment vertical="center"/>
      <protection locked="0"/>
    </xf>
    <xf numFmtId="0" fontId="58" fillId="10" borderId="5" xfId="8" applyFont="1" applyFill="1" applyBorder="1" applyAlignment="1" applyProtection="1">
      <alignment horizontal="center" vertical="center"/>
      <protection locked="0"/>
    </xf>
    <xf numFmtId="0" fontId="56" fillId="10" borderId="8" xfId="8" applyFont="1" applyFill="1" applyBorder="1" applyProtection="1">
      <alignment vertical="center"/>
      <protection locked="0"/>
    </xf>
    <xf numFmtId="38" fontId="56" fillId="10" borderId="6" xfId="10" applyFont="1" applyFill="1" applyBorder="1" applyAlignment="1" applyProtection="1">
      <alignment vertical="center"/>
      <protection locked="0"/>
    </xf>
    <xf numFmtId="0" fontId="56" fillId="10" borderId="6" xfId="8" applyFont="1" applyFill="1" applyBorder="1" applyAlignment="1" applyProtection="1">
      <alignment horizontal="right" vertical="center"/>
      <protection locked="0"/>
    </xf>
    <xf numFmtId="38" fontId="56" fillId="10" borderId="6" xfId="10" applyFont="1" applyFill="1" applyBorder="1" applyAlignment="1" applyProtection="1">
      <alignment horizontal="center" vertical="center"/>
      <protection locked="0"/>
    </xf>
    <xf numFmtId="38" fontId="56" fillId="10" borderId="5" xfId="10" applyFont="1" applyFill="1" applyBorder="1" applyAlignment="1" applyProtection="1">
      <alignment horizontal="center" vertical="center"/>
      <protection locked="0"/>
    </xf>
    <xf numFmtId="40" fontId="56" fillId="10" borderId="6" xfId="10" applyNumberFormat="1" applyFont="1" applyFill="1" applyBorder="1" applyAlignment="1" applyProtection="1">
      <alignment horizontal="center" vertical="center"/>
      <protection locked="0"/>
    </xf>
    <xf numFmtId="38" fontId="56" fillId="10" borderId="5" xfId="10" applyFont="1" applyFill="1" applyBorder="1" applyAlignment="1" applyProtection="1">
      <alignment vertical="center"/>
      <protection locked="0"/>
    </xf>
    <xf numFmtId="38" fontId="56" fillId="0" borderId="0" xfId="10" applyFont="1" applyAlignment="1" applyProtection="1">
      <alignment vertical="center"/>
      <protection locked="0"/>
    </xf>
    <xf numFmtId="38" fontId="56" fillId="0" borderId="2" xfId="10" applyFont="1" applyBorder="1" applyAlignment="1" applyProtection="1">
      <alignment vertical="center"/>
      <protection locked="0"/>
    </xf>
    <xf numFmtId="38" fontId="56" fillId="10" borderId="3" xfId="10" applyFont="1" applyFill="1" applyBorder="1" applyAlignment="1" applyProtection="1">
      <alignment horizontal="center" vertical="center"/>
      <protection locked="0"/>
    </xf>
    <xf numFmtId="38" fontId="56" fillId="10" borderId="4" xfId="10" applyFont="1" applyFill="1" applyBorder="1" applyAlignment="1" applyProtection="1">
      <alignment horizontal="centerContinuous" vertical="center"/>
      <protection locked="0"/>
    </xf>
    <xf numFmtId="57" fontId="56" fillId="10" borderId="2" xfId="10" applyNumberFormat="1" applyFont="1" applyFill="1" applyBorder="1" applyAlignment="1" applyProtection="1">
      <alignment horizontal="centerContinuous" vertical="center"/>
      <protection locked="0"/>
    </xf>
    <xf numFmtId="38" fontId="56" fillId="10" borderId="2" xfId="10" applyFont="1" applyFill="1" applyBorder="1" applyAlignment="1" applyProtection="1">
      <alignment horizontal="center" vertical="center" wrapText="1"/>
      <protection locked="0"/>
    </xf>
    <xf numFmtId="38" fontId="56" fillId="10" borderId="3" xfId="10" applyFont="1" applyFill="1" applyBorder="1" applyAlignment="1" applyProtection="1">
      <alignment horizontal="center" vertical="center" wrapText="1"/>
      <protection locked="0"/>
    </xf>
    <xf numFmtId="38" fontId="56" fillId="10" borderId="2" xfId="10" applyFont="1" applyFill="1" applyBorder="1" applyAlignment="1" applyProtection="1">
      <alignment horizontal="center" vertical="center"/>
      <protection locked="0"/>
    </xf>
    <xf numFmtId="40" fontId="56" fillId="10" borderId="2" xfId="10" applyNumberFormat="1" applyFont="1" applyFill="1" applyBorder="1" applyAlignment="1" applyProtection="1">
      <alignment horizontal="center" vertical="center" wrapText="1"/>
      <protection locked="0"/>
    </xf>
    <xf numFmtId="38" fontId="56" fillId="10" borderId="1" xfId="10" applyFont="1" applyFill="1" applyBorder="1" applyAlignment="1" applyProtection="1">
      <alignment vertical="center"/>
      <protection locked="0"/>
    </xf>
    <xf numFmtId="38" fontId="56" fillId="10" borderId="91" xfId="10" applyFont="1" applyFill="1" applyBorder="1" applyAlignment="1" applyProtection="1">
      <alignment vertical="center"/>
      <protection locked="0"/>
    </xf>
    <xf numFmtId="57" fontId="56" fillId="10" borderId="89" xfId="10" applyNumberFormat="1" applyFont="1" applyFill="1" applyBorder="1" applyAlignment="1" applyProtection="1">
      <alignment vertical="center"/>
      <protection locked="0"/>
    </xf>
    <xf numFmtId="176" fontId="56" fillId="10" borderId="1" xfId="8" applyNumberFormat="1" applyFont="1" applyFill="1" applyBorder="1" applyAlignment="1" applyProtection="1">
      <alignment horizontal="right" vertical="center"/>
      <protection locked="0"/>
    </xf>
    <xf numFmtId="176" fontId="56" fillId="10" borderId="89" xfId="8" applyNumberFormat="1" applyFont="1" applyFill="1" applyBorder="1" applyAlignment="1" applyProtection="1">
      <alignment horizontal="right" vertical="center"/>
      <protection locked="0"/>
    </xf>
    <xf numFmtId="38" fontId="56" fillId="10" borderId="89" xfId="10" applyFont="1" applyFill="1" applyBorder="1" applyAlignment="1" applyProtection="1">
      <alignment horizontal="center" vertical="center"/>
      <protection locked="0"/>
    </xf>
    <xf numFmtId="0" fontId="52" fillId="0" borderId="0" xfId="8" applyFont="1" applyBorder="1" applyAlignment="1" applyProtection="1">
      <alignment horizontal="center" vertical="center"/>
      <protection locked="0"/>
    </xf>
    <xf numFmtId="0" fontId="12" fillId="5" borderId="23" xfId="0" applyFont="1" applyFill="1" applyBorder="1" applyAlignment="1">
      <alignment vertical="center" wrapText="1"/>
    </xf>
    <xf numFmtId="0" fontId="8" fillId="0" borderId="10" xfId="8" applyFont="1" applyFill="1" applyBorder="1" applyProtection="1">
      <alignment vertical="center"/>
      <protection locked="0"/>
    </xf>
    <xf numFmtId="0" fontId="8" fillId="0" borderId="10" xfId="8" applyFont="1" applyFill="1" applyBorder="1" applyAlignment="1" applyProtection="1">
      <alignment vertical="center" wrapText="1"/>
      <protection locked="0"/>
    </xf>
    <xf numFmtId="58" fontId="8" fillId="0" borderId="10" xfId="8" applyNumberFormat="1" applyFont="1" applyFill="1" applyBorder="1" applyAlignment="1" applyProtection="1">
      <alignment horizontal="center" vertical="center"/>
      <protection locked="0"/>
    </xf>
    <xf numFmtId="0" fontId="8" fillId="0" borderId="5" xfId="8" applyFont="1" applyFill="1" applyBorder="1" applyProtection="1">
      <alignment vertical="center"/>
      <protection locked="0"/>
    </xf>
    <xf numFmtId="0" fontId="10" fillId="0" borderId="10" xfId="8" applyFont="1" applyFill="1" applyBorder="1" applyAlignment="1" applyProtection="1">
      <alignment vertical="center" wrapText="1"/>
      <protection locked="0"/>
    </xf>
    <xf numFmtId="0" fontId="10" fillId="0" borderId="10" xfId="8" applyFont="1" applyFill="1" applyBorder="1" applyProtection="1">
      <alignment vertical="center"/>
      <protection locked="0"/>
    </xf>
    <xf numFmtId="0" fontId="8" fillId="0" borderId="9" xfId="8" applyFont="1" applyFill="1" applyBorder="1" applyAlignment="1" applyProtection="1">
      <alignment horizontal="center" vertical="center"/>
      <protection locked="0"/>
    </xf>
    <xf numFmtId="0" fontId="8" fillId="0" borderId="10" xfId="8" applyFont="1" applyFill="1" applyBorder="1" applyAlignment="1" applyProtection="1">
      <alignment horizontal="center" vertical="center"/>
      <protection locked="0"/>
    </xf>
    <xf numFmtId="0" fontId="8" fillId="0" borderId="9" xfId="8" applyFont="1" applyFill="1" applyBorder="1" applyAlignment="1" applyProtection="1">
      <alignment horizontal="center" vertical="center" wrapText="1"/>
      <protection locked="0"/>
    </xf>
    <xf numFmtId="0" fontId="8" fillId="0" borderId="2" xfId="8" applyFont="1" applyFill="1" applyBorder="1" applyProtection="1">
      <alignment vertical="center"/>
      <protection locked="0"/>
    </xf>
    <xf numFmtId="0" fontId="8" fillId="0" borderId="58" xfId="8" applyFont="1" applyFill="1" applyBorder="1" applyAlignment="1" applyProtection="1">
      <alignment horizontal="left" vertical="center"/>
      <protection locked="0"/>
    </xf>
    <xf numFmtId="0" fontId="8" fillId="0" borderId="59" xfId="8" applyFont="1" applyFill="1" applyBorder="1" applyAlignment="1" applyProtection="1">
      <alignment horizontal="center" vertical="center"/>
      <protection locked="0"/>
    </xf>
    <xf numFmtId="0" fontId="55" fillId="0" borderId="10" xfId="9" quotePrefix="1" applyFill="1" applyBorder="1" applyAlignment="1" applyProtection="1">
      <alignment vertical="center"/>
      <protection locked="0"/>
    </xf>
    <xf numFmtId="0" fontId="8" fillId="0" borderId="10" xfId="8" applyFont="1" applyFill="1" applyBorder="1" applyAlignment="1" applyProtection="1">
      <alignment horizontal="center" vertical="center" wrapText="1"/>
      <protection locked="0"/>
    </xf>
    <xf numFmtId="0" fontId="52" fillId="0" borderId="0" xfId="8" applyFont="1" applyBorder="1" applyAlignment="1" applyProtection="1">
      <alignment vertical="center"/>
      <protection locked="0"/>
    </xf>
    <xf numFmtId="0" fontId="59" fillId="0" borderId="0" xfId="8" applyFont="1" applyAlignment="1" applyProtection="1">
      <alignment horizontal="right" vertical="center"/>
      <protection locked="0"/>
    </xf>
    <xf numFmtId="0" fontId="59" fillId="0" borderId="0" xfId="8" applyFont="1" applyProtection="1">
      <alignment vertical="center"/>
      <protection locked="0"/>
    </xf>
    <xf numFmtId="0" fontId="60" fillId="0" borderId="0" xfId="8" applyFont="1" applyAlignment="1" applyProtection="1">
      <alignment horizontal="center" vertical="center"/>
      <protection locked="0"/>
    </xf>
    <xf numFmtId="0" fontId="43" fillId="0" borderId="89" xfId="8" applyFont="1" applyBorder="1" applyAlignment="1" applyProtection="1">
      <alignment horizontal="left" vertical="center"/>
      <protection locked="0"/>
    </xf>
    <xf numFmtId="0" fontId="43" fillId="0" borderId="90" xfId="8" applyFont="1" applyBorder="1" applyAlignment="1" applyProtection="1">
      <alignment horizontal="left" vertical="center"/>
      <protection locked="0"/>
    </xf>
    <xf numFmtId="0" fontId="8" fillId="0" borderId="9" xfId="8" applyFont="1" applyFill="1" applyBorder="1" applyAlignment="1" applyProtection="1">
      <alignment horizontal="left" vertical="center"/>
      <protection locked="0"/>
    </xf>
    <xf numFmtId="0" fontId="8" fillId="0" borderId="58" xfId="8" applyFont="1" applyFill="1" applyBorder="1" applyAlignment="1" applyProtection="1">
      <alignment horizontal="left" vertical="center"/>
      <protection locked="0"/>
    </xf>
    <xf numFmtId="0" fontId="8" fillId="0" borderId="59" xfId="8" applyFont="1" applyFill="1" applyBorder="1" applyAlignment="1" applyProtection="1">
      <alignment horizontal="left" vertical="center"/>
      <protection locked="0"/>
    </xf>
    <xf numFmtId="0" fontId="43" fillId="0" borderId="9" xfId="8" applyFont="1" applyBorder="1" applyAlignment="1" applyProtection="1">
      <alignment horizontal="left" vertical="center"/>
      <protection locked="0"/>
    </xf>
    <xf numFmtId="0" fontId="43" fillId="0" borderId="58" xfId="8" applyFont="1" applyBorder="1" applyAlignment="1" applyProtection="1">
      <alignment horizontal="left" vertical="center"/>
      <protection locked="0"/>
    </xf>
    <xf numFmtId="0" fontId="43" fillId="0" borderId="6" xfId="8" applyFont="1" applyBorder="1" applyAlignment="1" applyProtection="1">
      <alignment horizontal="left" vertical="center"/>
      <protection locked="0"/>
    </xf>
    <xf numFmtId="0" fontId="43" fillId="0" borderId="7" xfId="8" applyFont="1" applyBorder="1" applyAlignment="1" applyProtection="1">
      <alignment horizontal="left" vertical="center"/>
      <protection locked="0"/>
    </xf>
    <xf numFmtId="0" fontId="43" fillId="0" borderId="8" xfId="8" applyFont="1" applyBorder="1" applyAlignment="1" applyProtection="1">
      <alignment horizontal="left" vertical="center"/>
      <protection locked="0"/>
    </xf>
    <xf numFmtId="0" fontId="43" fillId="0" borderId="59" xfId="8" applyFont="1" applyBorder="1" applyAlignment="1" applyProtection="1">
      <alignment horizontal="left" vertical="center"/>
      <protection locked="0"/>
    </xf>
    <xf numFmtId="0" fontId="43" fillId="0" borderId="2" xfId="8" applyFont="1" applyFill="1" applyBorder="1" applyAlignment="1" applyProtection="1">
      <alignment horizontal="left" vertical="center"/>
      <protection locked="0"/>
    </xf>
    <xf numFmtId="0" fontId="43" fillId="0" borderId="0" xfId="8" applyFont="1" applyFill="1" applyAlignment="1" applyProtection="1">
      <alignment horizontal="left" vertical="center"/>
      <protection locked="0"/>
    </xf>
    <xf numFmtId="0" fontId="43" fillId="0" borderId="4" xfId="8" applyFont="1" applyFill="1" applyBorder="1" applyAlignment="1" applyProtection="1">
      <alignment horizontal="left" vertical="center"/>
      <protection locked="0"/>
    </xf>
    <xf numFmtId="0" fontId="43" fillId="0" borderId="6" xfId="8" applyFont="1" applyFill="1" applyBorder="1" applyAlignment="1" applyProtection="1">
      <alignment horizontal="left" vertical="center"/>
      <protection locked="0"/>
    </xf>
    <xf numFmtId="0" fontId="43" fillId="0" borderId="7" xfId="8" applyFont="1" applyFill="1" applyBorder="1" applyAlignment="1" applyProtection="1">
      <alignment horizontal="left" vertical="center"/>
      <protection locked="0"/>
    </xf>
    <xf numFmtId="0" fontId="43" fillId="0" borderId="8" xfId="8" applyFont="1" applyFill="1" applyBorder="1" applyAlignment="1" applyProtection="1">
      <alignment horizontal="left" vertical="center"/>
      <protection locked="0"/>
    </xf>
    <xf numFmtId="0" fontId="43" fillId="0" borderId="89" xfId="8" applyFont="1" applyFill="1" applyBorder="1" applyAlignment="1" applyProtection="1">
      <alignment horizontal="left" vertical="center"/>
      <protection locked="0"/>
    </xf>
    <xf numFmtId="0" fontId="43" fillId="0" borderId="90" xfId="8" applyFont="1" applyFill="1" applyBorder="1" applyAlignment="1" applyProtection="1">
      <alignment horizontal="left" vertical="center"/>
      <protection locked="0"/>
    </xf>
    <xf numFmtId="0" fontId="43" fillId="0" borderId="91" xfId="8" applyFont="1" applyFill="1" applyBorder="1" applyAlignment="1" applyProtection="1">
      <alignment horizontal="left" vertical="center"/>
      <protection locked="0"/>
    </xf>
    <xf numFmtId="58" fontId="8" fillId="0" borderId="9" xfId="8" applyNumberFormat="1" applyFont="1" applyFill="1" applyBorder="1" applyAlignment="1" applyProtection="1">
      <alignment horizontal="left" vertical="center"/>
      <protection locked="0"/>
    </xf>
    <xf numFmtId="58" fontId="8" fillId="0" borderId="58" xfId="8" applyNumberFormat="1" applyFont="1" applyFill="1" applyBorder="1" applyAlignment="1" applyProtection="1">
      <alignment horizontal="left" vertical="center"/>
      <protection locked="0"/>
    </xf>
    <xf numFmtId="58" fontId="8" fillId="0" borderId="59" xfId="8" applyNumberFormat="1" applyFont="1" applyFill="1" applyBorder="1" applyAlignment="1" applyProtection="1">
      <alignment horizontal="left" vertical="center"/>
      <protection locked="0"/>
    </xf>
    <xf numFmtId="58" fontId="8" fillId="0" borderId="58" xfId="8" applyNumberFormat="1" applyFont="1" applyFill="1" applyBorder="1" applyAlignment="1" applyProtection="1">
      <alignment horizontal="center" vertical="center"/>
      <protection locked="0"/>
    </xf>
    <xf numFmtId="58" fontId="8" fillId="0" borderId="59" xfId="8" applyNumberFormat="1" applyFont="1" applyFill="1" applyBorder="1" applyAlignment="1" applyProtection="1">
      <alignment horizontal="center" vertical="center"/>
      <protection locked="0"/>
    </xf>
    <xf numFmtId="0" fontId="43" fillId="0" borderId="2" xfId="8" applyFont="1" applyFill="1" applyBorder="1" applyAlignment="1" applyProtection="1">
      <alignment horizontal="left" vertical="center" wrapText="1"/>
      <protection locked="0"/>
    </xf>
    <xf numFmtId="0" fontId="43" fillId="0" borderId="0" xfId="8" applyFont="1" applyFill="1" applyAlignment="1" applyProtection="1">
      <alignment horizontal="left" vertical="center" wrapText="1"/>
      <protection locked="0"/>
    </xf>
    <xf numFmtId="0" fontId="8" fillId="0" borderId="90" xfId="8" applyFont="1" applyFill="1" applyBorder="1" applyAlignment="1" applyProtection="1">
      <alignment horizontal="left" vertical="center"/>
      <protection locked="0"/>
    </xf>
    <xf numFmtId="0" fontId="8" fillId="0" borderId="91" xfId="8" applyFont="1" applyFill="1" applyBorder="1" applyAlignment="1" applyProtection="1">
      <alignment horizontal="left" vertical="center"/>
      <protection locked="0"/>
    </xf>
    <xf numFmtId="0" fontId="43" fillId="0" borderId="9" xfId="8" applyFont="1" applyFill="1" applyBorder="1" applyAlignment="1" applyProtection="1">
      <alignment horizontal="left" vertical="center"/>
      <protection locked="0"/>
    </xf>
    <xf numFmtId="0" fontId="43" fillId="0" borderId="59" xfId="8" applyFont="1" applyFill="1" applyBorder="1" applyAlignment="1" applyProtection="1">
      <alignment horizontal="left" vertical="center"/>
      <protection locked="0"/>
    </xf>
    <xf numFmtId="0" fontId="8" fillId="0" borderId="90" xfId="8" applyFont="1" applyBorder="1" applyAlignment="1" applyProtection="1">
      <alignment horizontal="left" vertical="center"/>
      <protection locked="0"/>
    </xf>
    <xf numFmtId="0" fontId="8" fillId="0" borderId="91" xfId="8" applyFont="1" applyBorder="1" applyAlignment="1" applyProtection="1">
      <alignment horizontal="left" vertical="center"/>
      <protection locked="0"/>
    </xf>
    <xf numFmtId="0" fontId="8" fillId="0" borderId="9" xfId="8" applyFont="1" applyFill="1" applyBorder="1" applyAlignment="1">
      <alignment horizontal="left" vertical="center"/>
    </xf>
    <xf numFmtId="0" fontId="8" fillId="0" borderId="58" xfId="8" applyFont="1" applyFill="1" applyBorder="1" applyAlignment="1">
      <alignment horizontal="left" vertical="center"/>
    </xf>
    <xf numFmtId="0" fontId="8" fillId="0" borderId="59" xfId="8" applyFont="1" applyFill="1" applyBorder="1" applyAlignment="1">
      <alignment horizontal="left" vertical="center"/>
    </xf>
    <xf numFmtId="0" fontId="43" fillId="0" borderId="10" xfId="8" applyFont="1" applyBorder="1" applyAlignment="1" applyProtection="1">
      <alignment horizontal="left" vertical="center"/>
      <protection locked="0"/>
    </xf>
    <xf numFmtId="182" fontId="9" fillId="0" borderId="42" xfId="0" applyNumberFormat="1" applyFont="1" applyBorder="1" applyAlignment="1">
      <alignment vertical="center" shrinkToFit="1"/>
    </xf>
    <xf numFmtId="182" fontId="9" fillId="0" borderId="44" xfId="0" applyNumberFormat="1" applyFont="1" applyBorder="1" applyAlignment="1">
      <alignment vertical="center" shrinkToFit="1"/>
    </xf>
    <xf numFmtId="182" fontId="9" fillId="0" borderId="43" xfId="0" applyNumberFormat="1" applyFont="1" applyBorder="1" applyAlignment="1">
      <alignment vertical="center" shrinkToFit="1"/>
    </xf>
    <xf numFmtId="182" fontId="9" fillId="0" borderId="45" xfId="0" applyNumberFormat="1" applyFont="1" applyBorder="1" applyAlignment="1">
      <alignment vertical="center" shrinkToFit="1"/>
    </xf>
    <xf numFmtId="0" fontId="9" fillId="0" borderId="0" xfId="0" applyFont="1" applyAlignment="1">
      <alignment horizontal="left" vertical="center" wrapText="1"/>
    </xf>
    <xf numFmtId="0" fontId="9" fillId="0" borderId="23" xfId="0" applyFont="1" applyBorder="1" applyAlignment="1">
      <alignment horizontal="left" vertical="center" wrapText="1"/>
    </xf>
    <xf numFmtId="0" fontId="9" fillId="0" borderId="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6" xfId="0" applyFont="1" applyBorder="1" applyAlignment="1">
      <alignment horizontal="center" vertical="center" textRotation="255" wrapText="1"/>
    </xf>
    <xf numFmtId="0" fontId="9" fillId="0" borderId="18" xfId="0" applyFont="1" applyBorder="1" applyAlignment="1">
      <alignment horizontal="center" vertical="center" textRotation="255" wrapText="1"/>
    </xf>
    <xf numFmtId="0" fontId="9" fillId="0" borderId="1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4" xfId="0" applyFont="1" applyBorder="1" applyAlignment="1">
      <alignment horizontal="center" vertical="center" textRotation="255" wrapText="1"/>
    </xf>
    <xf numFmtId="0" fontId="9" fillId="0" borderId="0" xfId="0" applyFont="1" applyAlignment="1">
      <alignment vertical="center" wrapText="1"/>
    </xf>
    <xf numFmtId="0" fontId="9" fillId="0" borderId="23" xfId="0" applyFont="1" applyBorder="1" applyAlignment="1">
      <alignment vertical="center" wrapText="1"/>
    </xf>
    <xf numFmtId="0" fontId="9" fillId="0" borderId="12" xfId="0" applyFont="1" applyBorder="1" applyAlignment="1">
      <alignment horizontal="center" vertical="center" textRotation="255" wrapText="1"/>
    </xf>
    <xf numFmtId="0" fontId="9" fillId="0" borderId="21"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12" fillId="0" borderId="48" xfId="0" applyFont="1" applyBorder="1" applyAlignment="1">
      <alignment vertical="center" wrapText="1"/>
    </xf>
    <xf numFmtId="0" fontId="12" fillId="0" borderId="0" xfId="0" applyFont="1" applyAlignment="1">
      <alignment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6" xfId="0" applyFont="1" applyBorder="1" applyAlignment="1">
      <alignment horizontal="center" vertical="center" wrapText="1"/>
    </xf>
    <xf numFmtId="0" fontId="9" fillId="5" borderId="88" xfId="0" applyFont="1" applyFill="1" applyBorder="1" applyAlignment="1">
      <alignment horizontal="right" vertical="center" wrapText="1"/>
    </xf>
    <xf numFmtId="0" fontId="9" fillId="5" borderId="58" xfId="0" applyFont="1" applyFill="1" applyBorder="1" applyAlignment="1">
      <alignment horizontal="right" vertical="center" wrapText="1"/>
    </xf>
    <xf numFmtId="0" fontId="9" fillId="5" borderId="9" xfId="0" applyFont="1" applyFill="1" applyBorder="1" applyAlignment="1">
      <alignment horizontal="right" vertical="center" wrapText="1"/>
    </xf>
    <xf numFmtId="0" fontId="9" fillId="0" borderId="36" xfId="0" applyFont="1" applyBorder="1" applyAlignment="1">
      <alignment horizontal="center" vertical="center" wrapText="1"/>
    </xf>
    <xf numFmtId="0" fontId="9" fillId="0" borderId="39" xfId="0" applyFont="1" applyBorder="1" applyAlignment="1">
      <alignment horizontal="center" vertical="center" wrapText="1"/>
    </xf>
    <xf numFmtId="0" fontId="9" fillId="5" borderId="40" xfId="0" applyFont="1" applyFill="1" applyBorder="1" applyAlignment="1">
      <alignment vertical="center" wrapText="1"/>
    </xf>
    <xf numFmtId="0" fontId="9" fillId="5" borderId="37" xfId="0" applyFont="1" applyFill="1" applyBorder="1" applyAlignment="1">
      <alignment vertical="center" wrapText="1"/>
    </xf>
    <xf numFmtId="0" fontId="9" fillId="5" borderId="38" xfId="0" applyFont="1" applyFill="1" applyBorder="1" applyAlignment="1">
      <alignment vertical="center" wrapText="1"/>
    </xf>
    <xf numFmtId="176" fontId="56" fillId="10" borderId="89" xfId="8" applyNumberFormat="1" applyFont="1" applyFill="1" applyBorder="1" applyAlignment="1" applyProtection="1">
      <alignment horizontal="right" vertical="center"/>
      <protection locked="0"/>
    </xf>
    <xf numFmtId="0" fontId="1" fillId="0" borderId="90" xfId="8" applyBorder="1" applyAlignment="1" applyProtection="1">
      <alignment horizontal="right" vertical="center"/>
      <protection locked="0"/>
    </xf>
    <xf numFmtId="0" fontId="1" fillId="0" borderId="91" xfId="8" applyBorder="1" applyAlignment="1" applyProtection="1">
      <alignment horizontal="right" vertical="center"/>
      <protection locked="0"/>
    </xf>
    <xf numFmtId="40" fontId="56" fillId="10" borderId="2" xfId="10" applyNumberFormat="1" applyFont="1" applyFill="1" applyBorder="1" applyAlignment="1" applyProtection="1">
      <alignment horizontal="center" vertical="center"/>
      <protection locked="0"/>
    </xf>
    <xf numFmtId="0" fontId="1" fillId="0" borderId="0" xfId="8" applyAlignment="1" applyProtection="1">
      <alignment horizontal="center" vertical="center"/>
      <protection locked="0"/>
    </xf>
    <xf numFmtId="0" fontId="1" fillId="0" borderId="4" xfId="8" applyBorder="1" applyAlignment="1" applyProtection="1">
      <alignment horizontal="center" vertical="center"/>
      <protection locked="0"/>
    </xf>
    <xf numFmtId="0" fontId="51" fillId="0" borderId="0" xfId="0" applyFont="1" applyAlignment="1">
      <alignment horizontal="left" vertical="center"/>
    </xf>
    <xf numFmtId="0" fontId="60" fillId="0" borderId="0" xfId="8" applyFont="1" applyBorder="1" applyAlignment="1" applyProtection="1">
      <alignment horizontal="center" vertical="center"/>
      <protection locked="0"/>
    </xf>
    <xf numFmtId="0" fontId="48" fillId="0" borderId="0" xfId="1" applyFont="1" applyAlignment="1">
      <alignment horizontal="left" vertical="center" wrapText="1"/>
    </xf>
    <xf numFmtId="0" fontId="59" fillId="0" borderId="0" xfId="8" applyFont="1" applyAlignment="1" applyProtection="1">
      <alignment horizontal="right" vertical="center"/>
      <protection locked="0"/>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 xfId="1" applyFont="1" applyBorder="1" applyAlignment="1">
      <alignment horizontal="left" vertical="center"/>
    </xf>
    <xf numFmtId="0" fontId="10" fillId="0" borderId="0" xfId="1" applyFont="1" applyAlignment="1">
      <alignment horizontal="left" vertical="center"/>
    </xf>
    <xf numFmtId="0" fontId="10" fillId="0" borderId="2" xfId="1" applyFont="1" applyBorder="1" applyAlignment="1">
      <alignment horizontal="left" vertical="center" wrapText="1"/>
    </xf>
    <xf numFmtId="0" fontId="10" fillId="0" borderId="0" xfId="1" applyFont="1" applyAlignment="1">
      <alignment horizontal="left" vertical="center" wrapText="1"/>
    </xf>
    <xf numFmtId="0" fontId="10" fillId="0" borderId="9" xfId="1" applyFont="1" applyBorder="1" applyAlignment="1">
      <alignment horizontal="center" vertical="center"/>
    </xf>
    <xf numFmtId="0" fontId="10" fillId="0" borderId="58" xfId="1" applyFont="1" applyBorder="1" applyAlignment="1">
      <alignment horizontal="center" vertical="center"/>
    </xf>
    <xf numFmtId="0" fontId="10" fillId="0" borderId="59" xfId="1" applyFont="1" applyBorder="1" applyAlignment="1">
      <alignment horizontal="center" vertical="center"/>
    </xf>
    <xf numFmtId="0" fontId="10" fillId="0" borderId="89" xfId="1" applyFont="1" applyBorder="1" applyAlignment="1">
      <alignment horizontal="left" vertical="center" wrapText="1"/>
    </xf>
    <xf numFmtId="0" fontId="10" fillId="0" borderId="90" xfId="1" applyFont="1" applyBorder="1" applyAlignment="1">
      <alignment horizontal="left" vertical="center" wrapText="1"/>
    </xf>
    <xf numFmtId="0" fontId="10" fillId="0" borderId="2" xfId="1" applyFont="1" applyBorder="1" applyAlignment="1">
      <alignment horizontal="center" vertical="center" wrapText="1"/>
    </xf>
    <xf numFmtId="0" fontId="10" fillId="0" borderId="0" xfId="1" applyFont="1" applyAlignment="1">
      <alignment horizontal="center" vertical="center" wrapText="1"/>
    </xf>
    <xf numFmtId="0" fontId="10" fillId="0" borderId="2" xfId="1" quotePrefix="1" applyFont="1" applyBorder="1" applyAlignment="1">
      <alignment horizontal="left" vertical="center" wrapText="1"/>
    </xf>
    <xf numFmtId="0" fontId="10" fillId="0" borderId="0" xfId="1" quotePrefix="1" applyFont="1" applyAlignment="1">
      <alignment horizontal="left" vertical="center" wrapText="1"/>
    </xf>
    <xf numFmtId="0" fontId="4" fillId="3" borderId="21" xfId="3" applyFont="1" applyFill="1" applyBorder="1" applyAlignment="1">
      <alignment horizontal="center" vertical="center" wrapText="1"/>
    </xf>
    <xf numFmtId="0" fontId="4" fillId="3" borderId="10" xfId="3" applyFont="1" applyFill="1" applyBorder="1" applyAlignment="1">
      <alignment horizontal="center" vertical="center" wrapText="1"/>
    </xf>
    <xf numFmtId="0" fontId="23" fillId="0" borderId="0" xfId="3" applyFont="1" applyAlignment="1">
      <alignment horizontal="left" vertical="center"/>
    </xf>
    <xf numFmtId="0" fontId="20" fillId="0" borderId="0" xfId="3" applyFont="1" applyAlignment="1">
      <alignment horizontal="left" wrapText="1"/>
    </xf>
    <xf numFmtId="57" fontId="23" fillId="0" borderId="54" xfId="4" applyNumberFormat="1" applyFont="1" applyFill="1" applyBorder="1" applyAlignment="1">
      <alignment horizontal="left"/>
    </xf>
    <xf numFmtId="0" fontId="4" fillId="0" borderId="12"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3" xfId="3" applyFont="1" applyBorder="1" applyAlignment="1">
      <alignment horizontal="center" vertical="center" wrapText="1"/>
    </xf>
    <xf numFmtId="0" fontId="4" fillId="0" borderId="5" xfId="3" applyFont="1" applyBorder="1" applyAlignment="1">
      <alignment horizontal="center" vertical="center" wrapText="1"/>
    </xf>
    <xf numFmtId="0" fontId="4" fillId="0" borderId="57" xfId="3" applyFont="1" applyBorder="1" applyAlignment="1">
      <alignment horizontal="center" vertical="center" wrapText="1"/>
    </xf>
    <xf numFmtId="0" fontId="4" fillId="0" borderId="59" xfId="3" applyFont="1" applyBorder="1" applyAlignment="1">
      <alignment horizontal="center" vertical="center" wrapText="1"/>
    </xf>
    <xf numFmtId="0" fontId="4" fillId="3" borderId="26" xfId="3" applyFont="1" applyFill="1" applyBorder="1" applyAlignment="1">
      <alignment horizontal="center" vertical="center" wrapText="1"/>
    </xf>
    <xf numFmtId="0" fontId="4" fillId="3" borderId="27" xfId="3" applyFont="1" applyFill="1" applyBorder="1" applyAlignment="1">
      <alignment horizontal="center" vertical="center" wrapText="1"/>
    </xf>
    <xf numFmtId="40" fontId="5" fillId="0" borderId="3" xfId="4" applyNumberFormat="1" applyFont="1" applyBorder="1" applyAlignment="1">
      <alignment horizontal="center" vertical="center" wrapText="1"/>
    </xf>
    <xf numFmtId="40" fontId="5" fillId="0" borderId="5" xfId="4" applyNumberFormat="1" applyFont="1" applyBorder="1" applyAlignment="1">
      <alignment horizontal="center" vertical="center" wrapText="1"/>
    </xf>
    <xf numFmtId="40" fontId="5" fillId="0" borderId="6" xfId="4" applyNumberFormat="1" applyFont="1" applyBorder="1" applyAlignment="1">
      <alignment horizontal="center" vertical="center" wrapText="1"/>
    </xf>
    <xf numFmtId="40" fontId="5" fillId="0" borderId="7" xfId="4" applyNumberFormat="1" applyFont="1" applyBorder="1" applyAlignment="1">
      <alignment horizontal="center" vertical="center" wrapText="1"/>
    </xf>
    <xf numFmtId="40" fontId="5" fillId="0" borderId="8" xfId="4" applyNumberFormat="1" applyFont="1" applyBorder="1" applyAlignment="1">
      <alignment horizontal="center" vertical="center" wrapText="1"/>
    </xf>
    <xf numFmtId="38" fontId="5" fillId="0" borderId="3" xfId="4" applyFont="1" applyBorder="1" applyAlignment="1">
      <alignment horizontal="center" vertical="center"/>
    </xf>
    <xf numFmtId="38" fontId="5" fillId="0" borderId="5" xfId="4" applyFont="1" applyBorder="1" applyAlignment="1">
      <alignment horizontal="center" vertical="center"/>
    </xf>
    <xf numFmtId="38" fontId="5" fillId="0" borderId="3" xfId="4" applyFont="1" applyBorder="1" applyAlignment="1">
      <alignment horizontal="center" vertical="center" wrapText="1"/>
    </xf>
    <xf numFmtId="38" fontId="5" fillId="0" borderId="5" xfId="4" applyFont="1" applyBorder="1" applyAlignment="1">
      <alignment horizontal="center" vertical="center" wrapText="1"/>
    </xf>
    <xf numFmtId="38" fontId="5" fillId="0" borderId="2" xfId="4" applyFont="1" applyBorder="1" applyAlignment="1">
      <alignment horizontal="center" vertical="center" wrapText="1"/>
    </xf>
    <xf numFmtId="38" fontId="5" fillId="0" borderId="6" xfId="4" applyFont="1" applyBorder="1" applyAlignment="1">
      <alignment horizontal="center" vertical="center" wrapText="1"/>
    </xf>
    <xf numFmtId="38" fontId="5" fillId="0" borderId="65" xfId="4" applyFont="1" applyBorder="1" applyAlignment="1">
      <alignment horizontal="center" vertical="center" wrapText="1"/>
    </xf>
    <xf numFmtId="38" fontId="5" fillId="0" borderId="66" xfId="4" applyFont="1" applyBorder="1" applyAlignment="1">
      <alignment horizontal="center" vertical="center" wrapText="1"/>
    </xf>
    <xf numFmtId="0" fontId="27" fillId="0" borderId="0" xfId="3" applyFont="1" applyAlignment="1">
      <alignment horizontal="center" vertical="center"/>
    </xf>
    <xf numFmtId="0" fontId="7" fillId="0" borderId="40" xfId="3" applyFont="1" applyBorder="1" applyAlignment="1">
      <alignment horizontal="center" vertical="center"/>
    </xf>
    <xf numFmtId="0" fontId="7" fillId="0" borderId="37" xfId="3" applyFont="1" applyBorder="1" applyAlignment="1">
      <alignment horizontal="center" vertical="center"/>
    </xf>
    <xf numFmtId="0" fontId="7" fillId="0" borderId="38" xfId="3" applyFont="1" applyBorder="1" applyAlignment="1">
      <alignment horizontal="center" vertical="center"/>
    </xf>
    <xf numFmtId="0" fontId="7" fillId="0" borderId="0" xfId="3" applyFont="1" applyAlignment="1">
      <alignment horizontal="center" vertical="center"/>
    </xf>
    <xf numFmtId="0" fontId="29" fillId="0" borderId="40" xfId="3" applyFont="1" applyBorder="1" applyAlignment="1">
      <alignment horizontal="center" vertical="center"/>
    </xf>
    <xf numFmtId="0" fontId="29" fillId="0" borderId="37" xfId="3" applyFont="1" applyBorder="1" applyAlignment="1">
      <alignment horizontal="center" vertical="center"/>
    </xf>
    <xf numFmtId="0" fontId="29" fillId="0" borderId="38" xfId="3" applyFont="1" applyBorder="1" applyAlignment="1">
      <alignment horizontal="center" vertical="center"/>
    </xf>
    <xf numFmtId="0" fontId="29" fillId="0" borderId="34" xfId="3" applyFont="1" applyBorder="1" applyAlignment="1">
      <alignment horizontal="center" vertical="center"/>
    </xf>
    <xf numFmtId="0" fontId="29" fillId="0" borderId="3" xfId="3" applyFont="1" applyBorder="1" applyAlignment="1">
      <alignment horizontal="center" vertical="center"/>
    </xf>
    <xf numFmtId="0" fontId="29" fillId="0" borderId="2" xfId="3" applyFont="1" applyBorder="1" applyAlignment="1">
      <alignment horizontal="center" vertical="center"/>
    </xf>
    <xf numFmtId="0" fontId="29" fillId="0" borderId="0" xfId="3" applyFont="1" applyAlignment="1">
      <alignment horizontal="left" vertical="center"/>
    </xf>
    <xf numFmtId="0" fontId="29" fillId="0" borderId="0" xfId="3" applyFont="1" applyAlignment="1">
      <alignment horizontal="center" vertical="center"/>
    </xf>
    <xf numFmtId="0" fontId="29" fillId="0" borderId="23" xfId="3" applyFont="1" applyBorder="1" applyAlignment="1">
      <alignment horizontal="center" vertical="center"/>
    </xf>
    <xf numFmtId="0" fontId="29" fillId="0" borderId="51" xfId="3" applyFont="1" applyBorder="1" applyAlignment="1">
      <alignment horizontal="center" vertical="center"/>
    </xf>
    <xf numFmtId="0" fontId="29" fillId="0" borderId="13" xfId="3" applyFont="1" applyBorder="1" applyAlignment="1">
      <alignment horizontal="center" vertical="center"/>
    </xf>
    <xf numFmtId="0" fontId="29" fillId="0" borderId="29" xfId="3" applyFont="1" applyBorder="1" applyAlignment="1">
      <alignment horizontal="center" vertical="center"/>
    </xf>
    <xf numFmtId="0" fontId="29" fillId="0" borderId="53" xfId="3" applyFont="1" applyBorder="1" applyAlignment="1">
      <alignment horizontal="center" vertical="center"/>
    </xf>
    <xf numFmtId="0" fontId="29" fillId="0" borderId="54" xfId="3" applyFont="1" applyBorder="1" applyAlignment="1">
      <alignment horizontal="center" vertical="center"/>
    </xf>
    <xf numFmtId="0" fontId="29" fillId="0" borderId="25" xfId="3" applyFont="1" applyBorder="1" applyAlignment="1">
      <alignment horizontal="center" vertical="center"/>
    </xf>
    <xf numFmtId="0" fontId="29" fillId="0" borderId="69" xfId="3" applyFont="1" applyBorder="1" applyAlignment="1">
      <alignment horizontal="center" vertical="center"/>
    </xf>
    <xf numFmtId="0" fontId="29" fillId="0" borderId="50" xfId="3" applyFont="1" applyBorder="1" applyAlignment="1">
      <alignment horizontal="center" vertical="center"/>
    </xf>
    <xf numFmtId="0" fontId="30" fillId="0" borderId="37" xfId="3" applyFont="1" applyBorder="1" applyAlignment="1">
      <alignment horizontal="center" vertical="center"/>
    </xf>
    <xf numFmtId="0" fontId="30" fillId="0" borderId="38" xfId="3" applyFont="1" applyBorder="1" applyAlignment="1">
      <alignment horizontal="center" vertical="center"/>
    </xf>
    <xf numFmtId="0" fontId="29" fillId="0" borderId="36" xfId="3" applyFont="1" applyBorder="1" applyAlignment="1">
      <alignment horizontal="center" vertical="center"/>
    </xf>
    <xf numFmtId="0" fontId="29" fillId="0" borderId="61" xfId="3" applyFont="1" applyBorder="1" applyAlignment="1">
      <alignment horizontal="center" vertical="center"/>
    </xf>
    <xf numFmtId="0" fontId="29" fillId="0" borderId="39" xfId="3" applyFont="1" applyBorder="1" applyAlignment="1">
      <alignment horizontal="center" vertical="center"/>
    </xf>
    <xf numFmtId="0" fontId="29" fillId="0" borderId="55" xfId="3" applyFont="1" applyBorder="1" applyAlignment="1">
      <alignment horizontal="center" vertical="center"/>
    </xf>
    <xf numFmtId="0" fontId="29" fillId="0" borderId="62" xfId="3" applyFont="1" applyBorder="1" applyAlignment="1">
      <alignment horizontal="center" vertical="center"/>
    </xf>
    <xf numFmtId="0" fontId="29" fillId="0" borderId="63" xfId="3" applyFont="1" applyBorder="1" applyAlignment="1">
      <alignment horizontal="center" vertical="center"/>
    </xf>
    <xf numFmtId="0" fontId="29" fillId="0" borderId="11" xfId="3" applyFont="1" applyBorder="1" applyAlignment="1">
      <alignment horizontal="left" vertical="center" wrapText="1"/>
    </xf>
    <xf numFmtId="0" fontId="29" fillId="0" borderId="40" xfId="3" applyFont="1" applyBorder="1" applyAlignment="1">
      <alignment horizontal="left" vertical="center" wrapText="1"/>
    </xf>
    <xf numFmtId="0" fontId="29" fillId="0" borderId="37" xfId="3" applyFont="1" applyBorder="1" applyAlignment="1">
      <alignment horizontal="left" vertical="center" wrapText="1"/>
    </xf>
    <xf numFmtId="0" fontId="29" fillId="0" borderId="38" xfId="3" applyFont="1" applyBorder="1" applyAlignment="1">
      <alignment horizontal="left" vertical="center" wrapText="1"/>
    </xf>
    <xf numFmtId="0" fontId="29" fillId="0" borderId="11" xfId="3" applyFont="1" applyBorder="1" applyAlignment="1">
      <alignment horizontal="left" vertical="center"/>
    </xf>
    <xf numFmtId="0" fontId="7" fillId="0" borderId="40" xfId="3" applyFont="1" applyBorder="1" applyAlignment="1">
      <alignment horizontal="left" vertical="center" wrapText="1"/>
    </xf>
    <xf numFmtId="0" fontId="7" fillId="0" borderId="37" xfId="3" applyFont="1" applyBorder="1" applyAlignment="1">
      <alignment horizontal="left" vertical="center"/>
    </xf>
    <xf numFmtId="0" fontId="7" fillId="0" borderId="38" xfId="3" applyFont="1" applyBorder="1" applyAlignment="1">
      <alignment horizontal="left" vertical="center"/>
    </xf>
    <xf numFmtId="0" fontId="29" fillId="0" borderId="11" xfId="3" applyFont="1" applyBorder="1" applyAlignment="1">
      <alignment horizontal="right" vertical="center" wrapText="1"/>
    </xf>
    <xf numFmtId="0" fontId="29" fillId="0" borderId="11" xfId="3" applyFont="1" applyBorder="1" applyAlignment="1">
      <alignment horizontal="right" vertical="center"/>
    </xf>
    <xf numFmtId="0" fontId="31" fillId="0" borderId="11" xfId="3" applyFont="1" applyBorder="1" applyAlignment="1">
      <alignment horizontal="left" vertical="center" wrapText="1"/>
    </xf>
    <xf numFmtId="0" fontId="29" fillId="0" borderId="37" xfId="3" applyFont="1" applyBorder="1" applyAlignment="1">
      <alignment horizontal="left" vertical="center"/>
    </xf>
    <xf numFmtId="0" fontId="29" fillId="0" borderId="38" xfId="3" applyFont="1" applyBorder="1" applyAlignment="1">
      <alignment horizontal="left" vertical="center"/>
    </xf>
    <xf numFmtId="0" fontId="21" fillId="0" borderId="11" xfId="3" applyFont="1" applyBorder="1" applyAlignment="1">
      <alignment horizontal="center" vertical="center"/>
    </xf>
    <xf numFmtId="0" fontId="29" fillId="0" borderId="11" xfId="3" applyFont="1" applyBorder="1" applyAlignment="1">
      <alignment horizontal="center" vertical="center"/>
    </xf>
    <xf numFmtId="0" fontId="29" fillId="0" borderId="40" xfId="3" applyFont="1" applyBorder="1" applyAlignment="1">
      <alignment horizontal="center" vertical="center" wrapText="1"/>
    </xf>
    <xf numFmtId="0" fontId="29" fillId="0" borderId="37" xfId="3" applyFont="1" applyBorder="1" applyAlignment="1">
      <alignment horizontal="center" vertical="center" wrapText="1"/>
    </xf>
    <xf numFmtId="0" fontId="29" fillId="0" borderId="38" xfId="3" applyFont="1" applyBorder="1" applyAlignment="1">
      <alignment horizontal="center" vertical="center" wrapText="1"/>
    </xf>
    <xf numFmtId="0" fontId="29" fillId="0" borderId="11" xfId="3" applyFont="1" applyBorder="1" applyAlignment="1">
      <alignment horizontal="center" vertical="center" wrapText="1"/>
    </xf>
    <xf numFmtId="0" fontId="21" fillId="0" borderId="40" xfId="3" applyFont="1" applyBorder="1" applyAlignment="1">
      <alignment horizontal="center" vertical="center"/>
    </xf>
    <xf numFmtId="0" fontId="21" fillId="0" borderId="37" xfId="3" applyFont="1" applyBorder="1" applyAlignment="1">
      <alignment horizontal="center" vertical="center"/>
    </xf>
    <xf numFmtId="0" fontId="21" fillId="0" borderId="38" xfId="3" applyFont="1" applyBorder="1" applyAlignment="1">
      <alignment horizontal="center" vertical="center"/>
    </xf>
    <xf numFmtId="0" fontId="21" fillId="0" borderId="11" xfId="3" applyFont="1" applyBorder="1" applyAlignment="1">
      <alignment horizontal="center" vertical="center" wrapText="1"/>
    </xf>
    <xf numFmtId="38" fontId="21" fillId="0" borderId="11" xfId="4" applyFont="1" applyFill="1" applyBorder="1" applyAlignment="1">
      <alignment horizontal="center" vertical="center" wrapText="1"/>
    </xf>
    <xf numFmtId="0" fontId="21" fillId="0" borderId="51" xfId="3" applyFont="1" applyBorder="1" applyAlignment="1">
      <alignment horizontal="center" vertical="center" wrapText="1"/>
    </xf>
    <xf numFmtId="0" fontId="21" fillId="0" borderId="13" xfId="3" applyFont="1" applyBorder="1" applyAlignment="1">
      <alignment horizontal="center" vertical="center" wrapText="1"/>
    </xf>
    <xf numFmtId="0" fontId="21" fillId="0" borderId="29" xfId="3" applyFont="1" applyBorder="1" applyAlignment="1">
      <alignment horizontal="center" vertical="center" wrapText="1"/>
    </xf>
    <xf numFmtId="0" fontId="21" fillId="0" borderId="48" xfId="3" applyFont="1" applyBorder="1" applyAlignment="1">
      <alignment horizontal="center" vertical="center" wrapText="1"/>
    </xf>
    <xf numFmtId="0" fontId="21" fillId="0" borderId="0" xfId="3" applyFont="1" applyAlignment="1">
      <alignment horizontal="center" vertical="center" wrapText="1"/>
    </xf>
    <xf numFmtId="0" fontId="21" fillId="0" borderId="23" xfId="3" applyFont="1" applyBorder="1" applyAlignment="1">
      <alignment horizontal="center" vertical="center" wrapText="1"/>
    </xf>
    <xf numFmtId="0" fontId="21" fillId="0" borderId="53" xfId="3" applyFont="1" applyBorder="1" applyAlignment="1">
      <alignment horizontal="center" vertical="center" wrapText="1"/>
    </xf>
    <xf numFmtId="0" fontId="21" fillId="0" borderId="54" xfId="3" applyFont="1" applyBorder="1" applyAlignment="1">
      <alignment horizontal="center" vertical="center" wrapText="1"/>
    </xf>
    <xf numFmtId="0" fontId="21" fillId="0" borderId="25" xfId="3" applyFont="1" applyBorder="1" applyAlignment="1">
      <alignment horizontal="center" vertical="center" wrapText="1"/>
    </xf>
    <xf numFmtId="0" fontId="21" fillId="0" borderId="0" xfId="3" applyFont="1" applyAlignment="1">
      <alignment horizontal="center" vertical="center"/>
    </xf>
    <xf numFmtId="0" fontId="21" fillId="0" borderId="4" xfId="3" applyFont="1" applyBorder="1" applyAlignment="1">
      <alignment horizontal="center" vertical="center"/>
    </xf>
    <xf numFmtId="0" fontId="21" fillId="0" borderId="3" xfId="3" applyFont="1" applyBorder="1" applyAlignment="1">
      <alignment horizontal="center" vertical="center"/>
    </xf>
    <xf numFmtId="0" fontId="21" fillId="0" borderId="2" xfId="3" applyFont="1" applyBorder="1" applyAlignment="1">
      <alignment horizontal="center" vertical="center"/>
    </xf>
    <xf numFmtId="0" fontId="29" fillId="0" borderId="71" xfId="3" applyFont="1" applyBorder="1" applyAlignment="1">
      <alignment horizontal="center" vertical="center" wrapText="1"/>
    </xf>
    <xf numFmtId="0" fontId="29" fillId="0" borderId="72" xfId="3" applyFont="1" applyBorder="1" applyAlignment="1">
      <alignment horizontal="center" vertical="center"/>
    </xf>
    <xf numFmtId="0" fontId="29" fillId="0" borderId="73" xfId="3" applyFont="1" applyBorder="1" applyAlignment="1">
      <alignment horizontal="center" vertical="center"/>
    </xf>
    <xf numFmtId="0" fontId="33" fillId="0" borderId="11" xfId="3" applyFont="1" applyBorder="1" applyAlignment="1">
      <alignment horizontal="center" vertical="center"/>
    </xf>
    <xf numFmtId="0" fontId="33" fillId="0" borderId="40" xfId="3" applyFont="1" applyBorder="1" applyAlignment="1">
      <alignment horizontal="center" vertical="center"/>
    </xf>
    <xf numFmtId="38" fontId="29" fillId="0" borderId="37" xfId="4" applyFont="1" applyFill="1" applyBorder="1" applyAlignment="1">
      <alignment horizontal="center" vertical="center"/>
    </xf>
    <xf numFmtId="38" fontId="29" fillId="0" borderId="40" xfId="4" applyFont="1" applyFill="1" applyBorder="1" applyAlignment="1">
      <alignment horizontal="center" vertical="center" wrapText="1"/>
    </xf>
    <xf numFmtId="38" fontId="29" fillId="0" borderId="37" xfId="4" applyFont="1" applyFill="1" applyBorder="1" applyAlignment="1">
      <alignment horizontal="center" vertical="center" wrapText="1"/>
    </xf>
    <xf numFmtId="38" fontId="29" fillId="0" borderId="40" xfId="4" applyFont="1" applyFill="1" applyBorder="1" applyAlignment="1">
      <alignment horizontal="right" vertical="center"/>
    </xf>
    <xf numFmtId="38" fontId="29" fillId="0" borderId="37" xfId="4" applyFont="1" applyFill="1" applyBorder="1" applyAlignment="1">
      <alignment horizontal="right" vertical="center"/>
    </xf>
    <xf numFmtId="38" fontId="29" fillId="0" borderId="74" xfId="4" applyFont="1" applyFill="1" applyBorder="1" applyAlignment="1">
      <alignment horizontal="right" vertical="center"/>
    </xf>
    <xf numFmtId="38" fontId="29" fillId="0" borderId="75" xfId="4" applyFont="1" applyFill="1" applyBorder="1" applyAlignment="1">
      <alignment horizontal="right" vertical="center"/>
    </xf>
    <xf numFmtId="38" fontId="29" fillId="0" borderId="13" xfId="4" applyFont="1" applyFill="1" applyBorder="1" applyAlignment="1">
      <alignment horizontal="right" vertical="center"/>
    </xf>
    <xf numFmtId="0" fontId="29" fillId="0" borderId="76" xfId="3" applyFont="1" applyBorder="1" applyAlignment="1">
      <alignment horizontal="center" vertical="center"/>
    </xf>
    <xf numFmtId="0" fontId="31" fillId="0" borderId="40" xfId="3" applyFont="1" applyBorder="1" applyAlignment="1">
      <alignment horizontal="center" vertical="center" wrapText="1"/>
    </xf>
    <xf numFmtId="0" fontId="31" fillId="0" borderId="37" xfId="3" applyFont="1" applyBorder="1" applyAlignment="1">
      <alignment horizontal="center" vertical="center" wrapText="1"/>
    </xf>
    <xf numFmtId="0" fontId="31" fillId="0" borderId="38" xfId="3" applyFont="1" applyBorder="1" applyAlignment="1">
      <alignment horizontal="center" vertical="center" wrapText="1"/>
    </xf>
    <xf numFmtId="0" fontId="31" fillId="0" borderId="11" xfId="3" applyFont="1" applyBorder="1" applyAlignment="1">
      <alignment horizontal="center" vertical="center" wrapText="1"/>
    </xf>
    <xf numFmtId="0" fontId="29" fillId="0" borderId="0" xfId="3" applyFont="1" applyAlignment="1">
      <alignment horizontal="center" vertical="center" wrapText="1"/>
    </xf>
    <xf numFmtId="0" fontId="31" fillId="0" borderId="11" xfId="3" applyFont="1" applyBorder="1" applyAlignment="1">
      <alignment horizontal="center" vertical="center"/>
    </xf>
    <xf numFmtId="0" fontId="29" fillId="0" borderId="70" xfId="3" applyFont="1" applyBorder="1" applyAlignment="1">
      <alignment horizontal="center" vertical="center" wrapText="1"/>
    </xf>
    <xf numFmtId="0" fontId="29" fillId="0" borderId="69" xfId="3" applyFont="1" applyBorder="1" applyAlignment="1">
      <alignment horizontal="center" vertical="center" wrapText="1"/>
    </xf>
    <xf numFmtId="0" fontId="29" fillId="0" borderId="77" xfId="3" applyFont="1" applyBorder="1" applyAlignment="1">
      <alignment horizontal="center" vertical="center"/>
    </xf>
    <xf numFmtId="0" fontId="29" fillId="0" borderId="82" xfId="3" applyFont="1" applyBorder="1" applyAlignment="1">
      <alignment horizontal="center" vertical="center"/>
    </xf>
    <xf numFmtId="0" fontId="29" fillId="0" borderId="86" xfId="3" applyFont="1" applyBorder="1" applyAlignment="1">
      <alignment horizontal="center" vertical="center"/>
    </xf>
    <xf numFmtId="0" fontId="29" fillId="0" borderId="87" xfId="3" applyFont="1" applyBorder="1" applyAlignment="1">
      <alignment horizontal="center" vertical="center"/>
    </xf>
    <xf numFmtId="38" fontId="37" fillId="0" borderId="83" xfId="4" applyFont="1" applyFill="1" applyBorder="1" applyAlignment="1">
      <alignment horizontal="right" vertical="center"/>
    </xf>
    <xf numFmtId="0" fontId="29" fillId="0" borderId="83" xfId="3" applyFont="1" applyBorder="1" applyAlignment="1">
      <alignment horizontal="center" vertical="center"/>
    </xf>
    <xf numFmtId="0" fontId="29" fillId="0" borderId="84" xfId="3" applyFont="1" applyBorder="1" applyAlignment="1">
      <alignment horizontal="center" vertical="center"/>
    </xf>
    <xf numFmtId="0" fontId="40" fillId="0" borderId="0" xfId="3" applyFont="1" applyAlignment="1">
      <alignment horizontal="left" wrapText="1"/>
    </xf>
    <xf numFmtId="0" fontId="31" fillId="0" borderId="0" xfId="3" applyFont="1" applyAlignment="1">
      <alignment horizontal="left"/>
    </xf>
    <xf numFmtId="0" fontId="29" fillId="0" borderId="51" xfId="3" applyFont="1" applyBorder="1" applyAlignment="1">
      <alignment horizontal="center" vertical="center" wrapText="1"/>
    </xf>
    <xf numFmtId="38" fontId="29" fillId="0" borderId="51" xfId="4" applyFont="1" applyFill="1" applyBorder="1" applyAlignment="1">
      <alignment horizontal="right" vertical="center"/>
    </xf>
    <xf numFmtId="38" fontId="29" fillId="0" borderId="53" xfId="4" applyFont="1" applyFill="1" applyBorder="1" applyAlignment="1">
      <alignment horizontal="right" vertical="center"/>
    </xf>
    <xf numFmtId="38" fontId="29" fillId="0" borderId="54" xfId="4" applyFont="1" applyFill="1" applyBorder="1" applyAlignment="1">
      <alignment horizontal="right" vertical="center"/>
    </xf>
    <xf numFmtId="38" fontId="29" fillId="0" borderId="81" xfId="4" applyFont="1" applyFill="1" applyBorder="1" applyAlignment="1">
      <alignment horizontal="right" vertical="center"/>
    </xf>
    <xf numFmtId="38" fontId="29" fillId="0" borderId="77" xfId="4" applyFont="1" applyFill="1" applyBorder="1" applyAlignment="1">
      <alignment horizontal="right" vertical="center"/>
    </xf>
    <xf numFmtId="38" fontId="29" fillId="0" borderId="85" xfId="4" applyFont="1" applyFill="1" applyBorder="1" applyAlignment="1">
      <alignment horizontal="right" vertical="center"/>
    </xf>
    <xf numFmtId="38" fontId="29" fillId="0" borderId="86" xfId="4" applyFont="1" applyFill="1" applyBorder="1" applyAlignment="1">
      <alignment horizontal="right" vertical="center"/>
    </xf>
    <xf numFmtId="0" fontId="29" fillId="0" borderId="78" xfId="3" applyFont="1" applyBorder="1" applyAlignment="1">
      <alignment horizontal="center" vertical="center"/>
    </xf>
    <xf numFmtId="0" fontId="29" fillId="0" borderId="79" xfId="3" applyFont="1" applyBorder="1" applyAlignment="1">
      <alignment horizontal="center" vertical="center"/>
    </xf>
    <xf numFmtId="0" fontId="29" fillId="0" borderId="80" xfId="3" applyFont="1" applyBorder="1" applyAlignment="1">
      <alignment horizontal="center" vertical="center"/>
    </xf>
    <xf numFmtId="0" fontId="9" fillId="5" borderId="88"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0" fillId="0" borderId="58" xfId="0" applyBorder="1" applyAlignment="1">
      <alignment horizontal="center" vertical="center" wrapText="1"/>
    </xf>
    <xf numFmtId="0" fontId="0" fillId="0" borderId="31" xfId="0" applyBorder="1" applyAlignment="1">
      <alignment horizontal="center" vertical="center" wrapText="1"/>
    </xf>
  </cellXfs>
  <cellStyles count="13">
    <cellStyle name="ハイパーリンク" xfId="9" builtinId="8"/>
    <cellStyle name="桁区切り 2" xfId="4" xr:uid="{00000000-0005-0000-0000-000001000000}"/>
    <cellStyle name="桁区切り 3" xfId="5" xr:uid="{00000000-0005-0000-0000-000002000000}"/>
    <cellStyle name="桁区切り 3 2" xfId="10" xr:uid="{E5E1114B-C849-430E-814E-424F529FBC66}"/>
    <cellStyle name="桁区切り 4" xfId="7" xr:uid="{A380A8E8-A5E6-42B5-B477-8EC8856CDCEB}"/>
    <cellStyle name="桁区切り 4 2" xfId="11" xr:uid="{E2A284BD-ED43-4CAB-9414-36297BF1FDBC}"/>
    <cellStyle name="標準" xfId="0" builtinId="0"/>
    <cellStyle name="標準 2" xfId="1" xr:uid="{00000000-0005-0000-0000-000004000000}"/>
    <cellStyle name="標準 2 2" xfId="12" xr:uid="{FCF35055-ABA7-4FD7-95D5-F446FFB63A74}"/>
    <cellStyle name="標準 3" xfId="2" xr:uid="{00000000-0005-0000-0000-000005000000}"/>
    <cellStyle name="標準 4" xfId="3" xr:uid="{00000000-0005-0000-0000-000006000000}"/>
    <cellStyle name="標準 5" xfId="6" xr:uid="{E380FDC5-D261-49CC-B446-A5D0AE0200C1}"/>
    <cellStyle name="標準 6" xfId="8" xr:uid="{A4F1CCE1-75EB-4217-B0C7-9B4C66DFA1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29096</xdr:colOff>
      <xdr:row>8</xdr:row>
      <xdr:rowOff>15875</xdr:rowOff>
    </xdr:from>
    <xdr:to>
      <xdr:col>21</xdr:col>
      <xdr:colOff>253999</xdr:colOff>
      <xdr:row>52</xdr:row>
      <xdr:rowOff>222250</xdr:rowOff>
    </xdr:to>
    <xdr:sp macro="" textlink="">
      <xdr:nvSpPr>
        <xdr:cNvPr id="2" name="右中かっこ 1">
          <a:extLst>
            <a:ext uri="{FF2B5EF4-FFF2-40B4-BE49-F238E27FC236}">
              <a16:creationId xmlns:a16="http://schemas.microsoft.com/office/drawing/2014/main" id="{519FF4A0-BD7E-48F1-972D-300AA3BCB5E1}"/>
            </a:ext>
          </a:extLst>
        </xdr:cNvPr>
        <xdr:cNvSpPr/>
      </xdr:nvSpPr>
      <xdr:spPr>
        <a:xfrm>
          <a:off x="8515871" y="1978025"/>
          <a:ext cx="224903" cy="102647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0</xdr:colOff>
      <xdr:row>31</xdr:row>
      <xdr:rowOff>0</xdr:rowOff>
    </xdr:from>
    <xdr:to>
      <xdr:col>31</xdr:col>
      <xdr:colOff>584459</xdr:colOff>
      <xdr:row>46</xdr:row>
      <xdr:rowOff>167365</xdr:rowOff>
    </xdr:to>
    <xdr:sp macro="" textlink="">
      <xdr:nvSpPr>
        <xdr:cNvPr id="4" name="テキスト ボックス 3">
          <a:extLst>
            <a:ext uri="{FF2B5EF4-FFF2-40B4-BE49-F238E27FC236}">
              <a16:creationId xmlns:a16="http://schemas.microsoft.com/office/drawing/2014/main" id="{DE0E4F88-E94D-4CD6-AB5F-47626000189C}"/>
            </a:ext>
          </a:extLst>
        </xdr:cNvPr>
        <xdr:cNvSpPr txBox="1"/>
      </xdr:nvSpPr>
      <xdr:spPr>
        <a:xfrm>
          <a:off x="11277600" y="7339263"/>
          <a:ext cx="4723322" cy="3656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基準額</a:t>
          </a:r>
          <a:r>
            <a:rPr kumimoji="1" lang="en-US" altLang="ja-JP" sz="1100"/>
            <a:t>】</a:t>
          </a:r>
        </a:p>
        <a:p>
          <a:r>
            <a:rPr kumimoji="1" lang="ja-JP" altLang="en-US" sz="1100"/>
            <a:t>次に掲げる基準面積に別に定める単価（</a:t>
          </a:r>
          <a:r>
            <a:rPr kumimoji="1" lang="en-US" altLang="ja-JP" sz="1100"/>
            <a:t>※</a:t>
          </a:r>
          <a:r>
            <a:rPr kumimoji="1" lang="ja-JP" altLang="en-US" sz="1100"/>
            <a:t>）を乗じた額の合計額とする。</a:t>
          </a:r>
        </a:p>
        <a:p>
          <a:endParaRPr kumimoji="1" lang="en-US" altLang="ja-JP" sz="1100"/>
        </a:p>
        <a:p>
          <a:r>
            <a:rPr kumimoji="1" lang="ja-JP" altLang="en-US" sz="1100"/>
            <a:t>基準面積</a:t>
          </a:r>
        </a:p>
        <a:p>
          <a:r>
            <a:rPr kumimoji="1" lang="en-US" altLang="ja-JP" sz="1100"/>
            <a:t>(1) </a:t>
          </a:r>
          <a:r>
            <a:rPr kumimoji="1" lang="ja-JP" altLang="en-US" sz="1100"/>
            <a:t>診療部門                                    　　　　　　　　　　　　　</a:t>
          </a:r>
        </a:p>
        <a:p>
          <a:r>
            <a:rPr kumimoji="1" lang="ja-JP" altLang="en-US" sz="1100"/>
            <a:t>　ア 無床の場合</a:t>
          </a:r>
          <a:r>
            <a:rPr kumimoji="1" lang="en-US" altLang="ja-JP" sz="1100"/>
            <a:t>160㎡</a:t>
          </a:r>
        </a:p>
        <a:p>
          <a:r>
            <a:rPr kumimoji="1" lang="ja-JP" altLang="en-US" sz="1100"/>
            <a:t>　イ 有床の場合</a:t>
          </a:r>
        </a:p>
        <a:p>
          <a:r>
            <a:rPr kumimoji="1" lang="ja-JP" altLang="en-US" sz="1100"/>
            <a:t>　　</a:t>
          </a:r>
          <a:r>
            <a:rPr kumimoji="1" lang="en-US" altLang="ja-JP" sz="1100"/>
            <a:t>(</a:t>
          </a:r>
          <a:r>
            <a:rPr kumimoji="1" lang="ja-JP" altLang="en-US" sz="1100"/>
            <a:t>ｱ</a:t>
          </a:r>
          <a:r>
            <a:rPr kumimoji="1" lang="en-US" altLang="ja-JP" sz="1100"/>
            <a:t>)5</a:t>
          </a:r>
          <a:r>
            <a:rPr kumimoji="1" lang="ja-JP" altLang="en-US" sz="1100"/>
            <a:t>床以下 </a:t>
          </a:r>
          <a:r>
            <a:rPr kumimoji="1" lang="en-US" altLang="ja-JP" sz="1100"/>
            <a:t>240㎡</a:t>
          </a:r>
        </a:p>
        <a:p>
          <a:r>
            <a:rPr kumimoji="1" lang="ja-JP" altLang="en-US" sz="1100"/>
            <a:t>　　</a:t>
          </a:r>
          <a:r>
            <a:rPr kumimoji="1" lang="en-US" altLang="ja-JP" sz="1100"/>
            <a:t>(</a:t>
          </a:r>
          <a:r>
            <a:rPr kumimoji="1" lang="ja-JP" altLang="en-US" sz="1100"/>
            <a:t>ｲ</a:t>
          </a:r>
          <a:r>
            <a:rPr kumimoji="1" lang="en-US" altLang="ja-JP" sz="1100"/>
            <a:t>)6</a:t>
          </a:r>
          <a:r>
            <a:rPr kumimoji="1" lang="ja-JP" altLang="en-US" sz="1100"/>
            <a:t>床以上 </a:t>
          </a:r>
          <a:r>
            <a:rPr kumimoji="1" lang="en-US" altLang="ja-JP" sz="1100"/>
            <a:t>760㎡</a:t>
          </a:r>
        </a:p>
        <a:p>
          <a:r>
            <a:rPr kumimoji="1" lang="en-US" altLang="ja-JP" sz="1100"/>
            <a:t>(2) </a:t>
          </a:r>
          <a:r>
            <a:rPr kumimoji="1" lang="ja-JP" altLang="en-US" sz="1100"/>
            <a:t>医師住宅 </a:t>
          </a:r>
          <a:r>
            <a:rPr kumimoji="1" lang="en-US" altLang="ja-JP" sz="1100"/>
            <a:t>80㎡</a:t>
          </a:r>
        </a:p>
        <a:p>
          <a:r>
            <a:rPr kumimoji="1" lang="en-US" altLang="ja-JP" sz="1100"/>
            <a:t>(3) </a:t>
          </a:r>
          <a:r>
            <a:rPr kumimoji="1" lang="ja-JP" altLang="en-US" sz="1100"/>
            <a:t>看護師住宅 </a:t>
          </a:r>
          <a:r>
            <a:rPr kumimoji="1" lang="en-US" altLang="ja-JP" sz="1100"/>
            <a:t>80㎡</a:t>
          </a:r>
        </a:p>
        <a:p>
          <a:endParaRPr kumimoji="1" lang="en-US" altLang="ja-JP" sz="1100"/>
        </a:p>
        <a:p>
          <a:endParaRPr kumimoji="1" lang="en-US" altLang="ja-JP" sz="1100"/>
        </a:p>
        <a:p>
          <a:r>
            <a:rPr kumimoji="1" lang="ja-JP" altLang="en-US" sz="1100"/>
            <a:t>（注）</a:t>
          </a:r>
          <a:endParaRPr kumimoji="1" lang="en-US" altLang="ja-JP" sz="1100"/>
        </a:p>
        <a:p>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補助対象面積が基準面積を下回るときは、当該補助対象面積を基準面積とする。</a:t>
          </a:r>
          <a:endParaRPr kumimoji="1" lang="en-US" altLang="ja-JP" sz="1100"/>
        </a:p>
        <a:p>
          <a:r>
            <a:rPr kumimoji="1" lang="ja-JP" altLang="en-US" sz="1100"/>
            <a:t>・上記基準単価は、新築、増築及び改築事業における補助金算出の限度となる単価であり、建築単価が基準単価を下回るときは、当該建築単価を基準単価とする。</a:t>
          </a:r>
        </a:p>
      </xdr:txBody>
    </xdr:sp>
    <xdr:clientData/>
  </xdr:twoCellAnchor>
  <xdr:twoCellAnchor>
    <xdr:from>
      <xdr:col>21</xdr:col>
      <xdr:colOff>171450</xdr:colOff>
      <xdr:row>2</xdr:row>
      <xdr:rowOff>47625</xdr:rowOff>
    </xdr:from>
    <xdr:to>
      <xdr:col>26</xdr:col>
      <xdr:colOff>196850</xdr:colOff>
      <xdr:row>4</xdr:row>
      <xdr:rowOff>38100</xdr:rowOff>
    </xdr:to>
    <xdr:sp macro="" textlink="">
      <xdr:nvSpPr>
        <xdr:cNvPr id="5" name="テキスト ボックス 4">
          <a:extLst>
            <a:ext uri="{FF2B5EF4-FFF2-40B4-BE49-F238E27FC236}">
              <a16:creationId xmlns:a16="http://schemas.microsoft.com/office/drawing/2014/main" id="{D7C4E916-4C8B-4B0F-B3C6-06281378070D}"/>
            </a:ext>
          </a:extLst>
        </xdr:cNvPr>
        <xdr:cNvSpPr txBox="1"/>
      </xdr:nvSpPr>
      <xdr:spPr>
        <a:xfrm>
          <a:off x="7934325" y="590550"/>
          <a:ext cx="316865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着色されたセルに入力してください</a:t>
          </a:r>
          <a:endParaRPr kumimoji="1" lang="en-US" altLang="ja-JP"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j-itou-0y_pref_fukui_lg_jp/Documents/Microsoft%20Teams%20&#12481;&#12515;&#12483;&#12488;%20&#12501;&#12449;&#12452;&#12523;/&#20196;&#21644;&#65303;&#24180;&#24230;&#21307;&#30274;&#26045;&#35373;&#31561;&#35373;&#20633;&#25972;&#20633;&#36027;&#35036;&#21161;&#37329;&#20107;&#26989;&#35336;&#30011;&#32207;&#25324;&#34920;%20(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personal/stlls_lansys_mhlw_go_jp/Documents/PassageDrive/PCfolder/Downloads/05_%20&#20196;&#21644;&#65303;&#24180;&#24230;&#65288;&#20196;&#21644;&#65302;&#24180;&#24230;&#32368;&#36234;&#65289;&#21307;&#30274;&#26045;&#35373;&#31561;&#26045;&#35373;&#25972;&#20633;&#36027;&#35036;&#21161;&#37329;&#20107;&#26989;&#35336;&#30011;&#32207;&#25324;&#34920;&#65288;&#21307;&#24107;&#20559;&#2231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msteams_16d9bf/Shared%20Documents/007_&#21307;&#24107;&#20418;/12_&#21307;&#24107;&#20559;&#22312;&#23550;&#31574;/&#21307;&#24107;&#20559;&#22312;&#12398;&#26159;&#27491;&#12395;&#21521;&#12369;&#12383;&#32207;&#21512;&#30340;&#12394;&#23550;&#31574;&#12497;&#12483;&#12465;&#12540;&#12472;/01_&#35386;&#30274;&#25152;&#12398;&#25215;&#32153;&#38283;&#26989;&#25903;&#25588;/05_&#21307;&#30274;&#26045;&#35373;&#31561;&#26045;&#35373;&#25972;&#20633;&#20107;&#26989;/04_&#30476;&#30003;&#35531;&#27096;&#24335;/01&#20132;&#20184;&#30003;&#35531;&#27096;&#24335;/&#26045;&#35373;&#25972;&#20633;&#20107;&#26989;&#36027;&#20869;&#35379;&#26360;&#65288;&#27096;&#24335;&#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
      <sheetName val="設備 (間接補助)"/>
      <sheetName val="設備（直接補助）"/>
      <sheetName val="事業区分"/>
      <sheetName val="補助率"/>
      <sheetName val="基準額"/>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様式1) 総括表"/>
      <sheetName val="【記載例】先行的な医師偏在是正プラン（１）医療機関"/>
      <sheetName val="【記載例】先行的な医師偏在是正プラン（２）区域"/>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先行的な医師偏在是正プラン（１）医療機関"/>
      <sheetName val="先行的な医師偏在是正プラン（２）区域"/>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重点医師偏在対策支援区域における診療所の承継・開業支援事業</v>
          </cell>
        </row>
        <row r="4">
          <cell r="U4" t="str">
            <v>診療部門</v>
          </cell>
        </row>
        <row r="5">
          <cell r="U5" t="str">
            <v>医師住宅</v>
          </cell>
        </row>
        <row r="6">
          <cell r="U6" t="str">
            <v>看護師住宅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15ブロック塀改修 "/>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1F5D-12E4-4169-A43C-D03A6B113B66}">
  <dimension ref="A1:H32"/>
  <sheetViews>
    <sheetView showZeros="0" tabSelected="1" view="pageBreakPreview" zoomScaleNormal="100" zoomScaleSheetLayoutView="100" workbookViewId="0">
      <selection activeCell="A2" sqref="A2:F2"/>
    </sheetView>
  </sheetViews>
  <sheetFormatPr defaultColWidth="9" defaultRowHeight="27" customHeight="1" x14ac:dyDescent="0.2"/>
  <cols>
    <col min="1" max="1" width="3.6328125" style="226" customWidth="1"/>
    <col min="2" max="2" width="12.54296875" style="226" customWidth="1"/>
    <col min="3" max="3" width="16.08984375" style="226" customWidth="1"/>
    <col min="4" max="6" width="20.6328125" style="226" customWidth="1"/>
    <col min="7" max="16384" width="9" style="226"/>
  </cols>
  <sheetData>
    <row r="1" spans="1:8" s="223" customFormat="1" ht="23.5" customHeight="1" x14ac:dyDescent="0.2">
      <c r="B1" s="222"/>
      <c r="C1" s="222"/>
      <c r="F1" s="320" t="s">
        <v>423</v>
      </c>
    </row>
    <row r="2" spans="1:8" s="223" customFormat="1" ht="27" customHeight="1" x14ac:dyDescent="0.2">
      <c r="A2" s="322" t="s">
        <v>501</v>
      </c>
      <c r="B2" s="322"/>
      <c r="C2" s="322"/>
      <c r="D2" s="322"/>
      <c r="E2" s="322"/>
      <c r="F2" s="322"/>
    </row>
    <row r="3" spans="1:8" s="223" customFormat="1" ht="13" x14ac:dyDescent="0.2">
      <c r="A3" s="224"/>
      <c r="B3" s="224"/>
      <c r="C3" s="224"/>
      <c r="D3" s="224"/>
      <c r="E3" s="224"/>
      <c r="F3" s="224"/>
    </row>
    <row r="4" spans="1:8" ht="27" customHeight="1" x14ac:dyDescent="0.2">
      <c r="A4" s="323" t="s">
        <v>424</v>
      </c>
      <c r="B4" s="324"/>
      <c r="C4" s="324"/>
      <c r="D4" s="325"/>
      <c r="E4" s="326"/>
      <c r="F4" s="327"/>
      <c r="G4" s="225"/>
      <c r="H4" s="225"/>
    </row>
    <row r="5" spans="1:8" ht="27" customHeight="1" x14ac:dyDescent="0.2">
      <c r="A5" s="328" t="s">
        <v>425</v>
      </c>
      <c r="B5" s="329"/>
      <c r="C5" s="329"/>
      <c r="D5" s="305"/>
      <c r="E5" s="306" t="s">
        <v>426</v>
      </c>
      <c r="F5" s="307"/>
    </row>
    <row r="6" spans="1:8" ht="27" customHeight="1" x14ac:dyDescent="0.2">
      <c r="A6" s="330" t="s">
        <v>427</v>
      </c>
      <c r="B6" s="331"/>
      <c r="C6" s="332"/>
      <c r="D6" s="308"/>
      <c r="E6" s="309" t="s">
        <v>428</v>
      </c>
      <c r="F6" s="310"/>
    </row>
    <row r="7" spans="1:8" ht="27" customHeight="1" x14ac:dyDescent="0.2">
      <c r="A7" s="328" t="s">
        <v>429</v>
      </c>
      <c r="B7" s="329"/>
      <c r="C7" s="333"/>
      <c r="D7" s="325"/>
      <c r="E7" s="326"/>
      <c r="F7" s="327"/>
    </row>
    <row r="8" spans="1:8" ht="27" customHeight="1" x14ac:dyDescent="0.2">
      <c r="A8" s="334" t="s">
        <v>430</v>
      </c>
      <c r="B8" s="335"/>
      <c r="C8" s="336"/>
      <c r="D8" s="311" t="s">
        <v>431</v>
      </c>
      <c r="E8" s="312" t="s">
        <v>432</v>
      </c>
      <c r="F8" s="312"/>
    </row>
    <row r="9" spans="1:8" ht="27" customHeight="1" x14ac:dyDescent="0.2">
      <c r="A9" s="337"/>
      <c r="B9" s="338"/>
      <c r="C9" s="339"/>
      <c r="D9" s="313"/>
      <c r="E9" s="313"/>
      <c r="F9" s="306"/>
      <c r="G9" s="227"/>
      <c r="H9" s="226" t="s">
        <v>433</v>
      </c>
    </row>
    <row r="10" spans="1:8" ht="27" customHeight="1" x14ac:dyDescent="0.2">
      <c r="A10" s="340" t="s">
        <v>434</v>
      </c>
      <c r="B10" s="341"/>
      <c r="C10" s="342"/>
      <c r="D10" s="343"/>
      <c r="E10" s="344"/>
      <c r="F10" s="345"/>
      <c r="G10" s="227"/>
      <c r="H10" s="226" t="s">
        <v>435</v>
      </c>
    </row>
    <row r="11" spans="1:8" ht="27" customHeight="1" x14ac:dyDescent="0.2">
      <c r="A11" s="334" t="s">
        <v>436</v>
      </c>
      <c r="B11" s="335"/>
      <c r="C11" s="336"/>
      <c r="D11" s="307" t="s">
        <v>437</v>
      </c>
      <c r="E11" s="346" t="s">
        <v>438</v>
      </c>
      <c r="F11" s="347"/>
    </row>
    <row r="12" spans="1:8" ht="27" customHeight="1" x14ac:dyDescent="0.2">
      <c r="A12" s="337"/>
      <c r="B12" s="338"/>
      <c r="C12" s="339"/>
      <c r="D12" s="305"/>
      <c r="E12" s="325"/>
      <c r="F12" s="327"/>
    </row>
    <row r="13" spans="1:8" ht="27" customHeight="1" x14ac:dyDescent="0.2">
      <c r="A13" s="348" t="s">
        <v>439</v>
      </c>
      <c r="B13" s="349"/>
      <c r="C13" s="349"/>
      <c r="D13" s="325"/>
      <c r="E13" s="326"/>
      <c r="F13" s="327"/>
    </row>
    <row r="14" spans="1:8" ht="27" customHeight="1" x14ac:dyDescent="0.2">
      <c r="A14" s="340" t="s">
        <v>440</v>
      </c>
      <c r="B14" s="341"/>
      <c r="C14" s="342"/>
      <c r="D14" s="312" t="s">
        <v>441</v>
      </c>
      <c r="E14" s="312" t="s">
        <v>442</v>
      </c>
      <c r="F14" s="318" t="s">
        <v>494</v>
      </c>
    </row>
    <row r="15" spans="1:8" ht="27" customHeight="1" x14ac:dyDescent="0.2">
      <c r="A15" s="337"/>
      <c r="B15" s="338"/>
      <c r="C15" s="339"/>
      <c r="D15" s="312"/>
      <c r="E15" s="312"/>
      <c r="F15" s="312"/>
    </row>
    <row r="16" spans="1:8" ht="27" customHeight="1" x14ac:dyDescent="0.2">
      <c r="A16" s="340" t="s">
        <v>443</v>
      </c>
      <c r="B16" s="350"/>
      <c r="C16" s="350"/>
      <c r="D16" s="350"/>
      <c r="E16" s="350"/>
      <c r="F16" s="351"/>
    </row>
    <row r="17" spans="1:6" ht="27" customHeight="1" x14ac:dyDescent="0.2">
      <c r="A17" s="314"/>
      <c r="B17" s="352" t="s">
        <v>444</v>
      </c>
      <c r="C17" s="353"/>
      <c r="D17" s="311"/>
      <c r="E17" s="315" t="s">
        <v>445</v>
      </c>
      <c r="F17" s="316"/>
    </row>
    <row r="18" spans="1:6" ht="27" customHeight="1" x14ac:dyDescent="0.2">
      <c r="A18" s="227"/>
      <c r="B18" s="328" t="s">
        <v>446</v>
      </c>
      <c r="C18" s="333"/>
      <c r="D18" s="230"/>
      <c r="E18" s="228" t="s">
        <v>447</v>
      </c>
      <c r="F18" s="229"/>
    </row>
    <row r="19" spans="1:6" ht="27" customHeight="1" x14ac:dyDescent="0.2">
      <c r="A19" s="227"/>
      <c r="B19" s="328" t="s">
        <v>448</v>
      </c>
      <c r="C19" s="333"/>
      <c r="D19" s="231"/>
      <c r="E19" s="232"/>
      <c r="F19" s="233"/>
    </row>
    <row r="20" spans="1:6" ht="27" customHeight="1" x14ac:dyDescent="0.2">
      <c r="A20" s="234"/>
      <c r="B20" s="328" t="s">
        <v>449</v>
      </c>
      <c r="C20" s="333"/>
      <c r="D20" s="235"/>
      <c r="E20" s="236" t="s">
        <v>450</v>
      </c>
      <c r="F20" s="237"/>
    </row>
    <row r="21" spans="1:6" ht="27" customHeight="1" x14ac:dyDescent="0.2">
      <c r="A21" s="227"/>
      <c r="B21" s="328" t="s">
        <v>451</v>
      </c>
      <c r="C21" s="333"/>
      <c r="D21" s="238"/>
      <c r="E21" s="228" t="s">
        <v>372</v>
      </c>
      <c r="F21" s="229"/>
    </row>
    <row r="22" spans="1:6" ht="27" customHeight="1" x14ac:dyDescent="0.2">
      <c r="A22" s="323" t="s">
        <v>452</v>
      </c>
      <c r="B22" s="354"/>
      <c r="C22" s="354"/>
      <c r="D22" s="354"/>
      <c r="E22" s="354"/>
      <c r="F22" s="355"/>
    </row>
    <row r="23" spans="1:6" ht="27" customHeight="1" x14ac:dyDescent="0.2">
      <c r="A23" s="227"/>
      <c r="B23" s="328" t="s">
        <v>453</v>
      </c>
      <c r="C23" s="333"/>
      <c r="D23" s="356"/>
      <c r="E23" s="357"/>
      <c r="F23" s="358"/>
    </row>
    <row r="24" spans="1:6" ht="27" customHeight="1" x14ac:dyDescent="0.2">
      <c r="A24" s="239"/>
      <c r="B24" s="328" t="s">
        <v>451</v>
      </c>
      <c r="C24" s="333"/>
      <c r="D24" s="238"/>
      <c r="E24" s="228" t="s">
        <v>372</v>
      </c>
      <c r="F24" s="229"/>
    </row>
    <row r="25" spans="1:6" ht="27" customHeight="1" x14ac:dyDescent="0.2">
      <c r="A25" s="323" t="s">
        <v>454</v>
      </c>
      <c r="B25" s="354"/>
      <c r="C25" s="354"/>
      <c r="D25" s="354"/>
      <c r="E25" s="354"/>
      <c r="F25" s="355"/>
    </row>
    <row r="26" spans="1:6" ht="27" customHeight="1" x14ac:dyDescent="0.2">
      <c r="A26" s="227"/>
      <c r="B26" s="328" t="s">
        <v>455</v>
      </c>
      <c r="C26" s="333"/>
      <c r="D26" s="235"/>
      <c r="E26" s="236" t="s">
        <v>450</v>
      </c>
      <c r="F26" s="237"/>
    </row>
    <row r="27" spans="1:6" ht="27" customHeight="1" x14ac:dyDescent="0.2">
      <c r="A27" s="227"/>
      <c r="B27" s="328" t="s">
        <v>456</v>
      </c>
      <c r="C27" s="333"/>
      <c r="D27" s="231"/>
      <c r="E27" s="228" t="s">
        <v>457</v>
      </c>
      <c r="F27" s="229"/>
    </row>
    <row r="28" spans="1:6" ht="27" customHeight="1" x14ac:dyDescent="0.2">
      <c r="A28" s="227"/>
      <c r="B28" s="328" t="s">
        <v>451</v>
      </c>
      <c r="C28" s="333"/>
      <c r="D28" s="240"/>
      <c r="E28" s="228" t="s">
        <v>372</v>
      </c>
      <c r="F28" s="229"/>
    </row>
    <row r="29" spans="1:6" ht="27" customHeight="1" x14ac:dyDescent="0.2">
      <c r="A29" s="328" t="s">
        <v>458</v>
      </c>
      <c r="B29" s="329"/>
      <c r="C29" s="329"/>
      <c r="D29" s="325"/>
      <c r="E29" s="326"/>
      <c r="F29" s="327"/>
    </row>
    <row r="30" spans="1:6" ht="27" customHeight="1" x14ac:dyDescent="0.2">
      <c r="A30" s="359" t="s">
        <v>459</v>
      </c>
      <c r="B30" s="359"/>
      <c r="C30" s="241" t="s">
        <v>460</v>
      </c>
      <c r="D30" s="305"/>
      <c r="E30" s="305" t="s">
        <v>461</v>
      </c>
      <c r="F30" s="305"/>
    </row>
    <row r="31" spans="1:6" ht="27" customHeight="1" x14ac:dyDescent="0.2">
      <c r="A31" s="359"/>
      <c r="B31" s="359"/>
      <c r="C31" s="241" t="s">
        <v>462</v>
      </c>
      <c r="D31" s="305"/>
      <c r="E31" s="305" t="s">
        <v>463</v>
      </c>
      <c r="F31" s="317"/>
    </row>
    <row r="32" spans="1:6" ht="27" customHeight="1" x14ac:dyDescent="0.2">
      <c r="B32" s="226" t="s">
        <v>464</v>
      </c>
    </row>
  </sheetData>
  <sheetProtection selectLockedCells="1"/>
  <mergeCells count="33">
    <mergeCell ref="A30:B31"/>
    <mergeCell ref="B24:C24"/>
    <mergeCell ref="A25:F25"/>
    <mergeCell ref="B26:C26"/>
    <mergeCell ref="B27:C27"/>
    <mergeCell ref="B28:C28"/>
    <mergeCell ref="A29:C29"/>
    <mergeCell ref="D29:F29"/>
    <mergeCell ref="B19:C19"/>
    <mergeCell ref="B20:C20"/>
    <mergeCell ref="B21:C21"/>
    <mergeCell ref="A22:F22"/>
    <mergeCell ref="B23:C23"/>
    <mergeCell ref="D23:F23"/>
    <mergeCell ref="A7:C7"/>
    <mergeCell ref="D7:F7"/>
    <mergeCell ref="B18:C18"/>
    <mergeCell ref="A8:C9"/>
    <mergeCell ref="A10:C10"/>
    <mergeCell ref="D10:F10"/>
    <mergeCell ref="A11:C12"/>
    <mergeCell ref="E11:F11"/>
    <mergeCell ref="E12:F12"/>
    <mergeCell ref="A13:C13"/>
    <mergeCell ref="D13:F13"/>
    <mergeCell ref="A14:C15"/>
    <mergeCell ref="A16:F16"/>
    <mergeCell ref="B17:C17"/>
    <mergeCell ref="A2:F2"/>
    <mergeCell ref="A4:C4"/>
    <mergeCell ref="D4:F4"/>
    <mergeCell ref="A5:C5"/>
    <mergeCell ref="A6:C6"/>
  </mergeCells>
  <phoneticPr fontId="6"/>
  <dataValidations count="1">
    <dataValidation type="list" allowBlank="1" showInputMessage="1" showErrorMessage="1" sqref="D9:E9 D15:F15" xr:uid="{10CB4350-B5A5-40E5-907C-14259656F12A}">
      <formula1>$H$9:$H$10</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FE14-644F-4F07-ACDB-08E1C9B894D3}">
  <sheetPr codeName="Sheet2">
    <pageSetUpPr fitToPage="1"/>
  </sheetPr>
  <dimension ref="A1:X78"/>
  <sheetViews>
    <sheetView view="pageBreakPreview" zoomScaleNormal="100" zoomScaleSheetLayoutView="100" workbookViewId="0">
      <selection activeCell="J11" sqref="J11"/>
    </sheetView>
  </sheetViews>
  <sheetFormatPr defaultColWidth="9" defaultRowHeight="13" outlineLevelCol="1" x14ac:dyDescent="0.2"/>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1" s="223" customFormat="1" ht="23.5" customHeight="1" x14ac:dyDescent="0.2">
      <c r="B1" s="222"/>
      <c r="C1" s="222"/>
      <c r="L1" s="321" t="s">
        <v>491</v>
      </c>
    </row>
    <row r="2" spans="1:21" s="223" customFormat="1" ht="27" customHeight="1" x14ac:dyDescent="0.2">
      <c r="A2" s="322" t="s">
        <v>500</v>
      </c>
      <c r="B2" s="322"/>
      <c r="C2" s="322"/>
      <c r="D2" s="322"/>
      <c r="E2" s="322"/>
      <c r="F2" s="322"/>
      <c r="G2" s="322"/>
      <c r="H2" s="322"/>
      <c r="I2" s="322"/>
      <c r="J2" s="322"/>
      <c r="K2" s="322"/>
      <c r="L2" s="322"/>
    </row>
    <row r="3" spans="1:21" ht="13.5" thickBot="1" x14ac:dyDescent="0.25">
      <c r="A3" s="5" t="s">
        <v>18</v>
      </c>
    </row>
    <row r="4" spans="1:21" s="7" customFormat="1" ht="19.5" customHeight="1" thickBot="1" x14ac:dyDescent="0.25">
      <c r="A4" s="392" t="s">
        <v>19</v>
      </c>
      <c r="B4" s="393"/>
      <c r="C4" s="170"/>
      <c r="D4" s="6" t="s">
        <v>44</v>
      </c>
      <c r="E4" s="394" t="s">
        <v>362</v>
      </c>
      <c r="F4" s="395"/>
      <c r="G4" s="395"/>
      <c r="H4" s="395"/>
      <c r="I4" s="396"/>
    </row>
    <row r="5" spans="1:21" s="7" customFormat="1" ht="12.5" thickBot="1" x14ac:dyDescent="0.25">
      <c r="A5" s="3"/>
    </row>
    <row r="6" spans="1:21" s="7" customFormat="1" ht="18" customHeight="1" x14ac:dyDescent="0.2">
      <c r="A6" s="385" t="s">
        <v>35</v>
      </c>
      <c r="B6" s="386" t="s">
        <v>36</v>
      </c>
      <c r="C6" s="387"/>
      <c r="D6" s="385" t="s">
        <v>342</v>
      </c>
      <c r="E6" s="386"/>
      <c r="F6" s="387"/>
      <c r="G6" s="385" t="s">
        <v>20</v>
      </c>
      <c r="H6" s="386"/>
      <c r="I6" s="386"/>
      <c r="J6" s="386"/>
      <c r="K6" s="386"/>
      <c r="L6" s="387"/>
      <c r="M6" s="385" t="s">
        <v>20</v>
      </c>
      <c r="N6" s="386"/>
      <c r="O6" s="386"/>
      <c r="P6" s="386"/>
      <c r="Q6" s="386"/>
      <c r="R6" s="386"/>
      <c r="S6" s="386"/>
      <c r="T6" s="386"/>
      <c r="U6" s="387"/>
    </row>
    <row r="7" spans="1:21" s="7" customFormat="1" ht="18" customHeight="1" x14ac:dyDescent="0.2">
      <c r="A7" s="388"/>
      <c r="B7" s="383"/>
      <c r="C7" s="384"/>
      <c r="D7" s="388" t="s">
        <v>37</v>
      </c>
      <c r="E7" s="383" t="s">
        <v>38</v>
      </c>
      <c r="F7" s="384" t="s">
        <v>39</v>
      </c>
      <c r="G7" s="560" t="s">
        <v>502</v>
      </c>
      <c r="H7" s="561"/>
      <c r="I7" s="562"/>
      <c r="J7" s="562"/>
      <c r="K7" s="562"/>
      <c r="L7" s="563"/>
      <c r="M7" s="389" t="s">
        <v>363</v>
      </c>
      <c r="N7" s="390"/>
      <c r="O7" s="108" t="str">
        <f>IF(O27="","",ROUND(O27/L27*100,0))</f>
        <v/>
      </c>
      <c r="P7" s="389" t="s">
        <v>363</v>
      </c>
      <c r="Q7" s="390"/>
      <c r="R7" s="108" t="str">
        <f>IF(R27="","",ROUND(R27/O27*100,0))</f>
        <v/>
      </c>
      <c r="S7" s="391" t="s">
        <v>363</v>
      </c>
      <c r="T7" s="390"/>
      <c r="U7" s="109" t="str">
        <f>IF(O7="","",IF(O7=100,"",100-O7))</f>
        <v/>
      </c>
    </row>
    <row r="8" spans="1:21" s="7" customFormat="1" ht="18" customHeight="1" thickBot="1" x14ac:dyDescent="0.25">
      <c r="A8" s="368"/>
      <c r="B8" s="369"/>
      <c r="C8" s="370"/>
      <c r="D8" s="368"/>
      <c r="E8" s="369"/>
      <c r="F8" s="370"/>
      <c r="G8" s="174" t="s">
        <v>37</v>
      </c>
      <c r="H8" s="175" t="s">
        <v>38</v>
      </c>
      <c r="I8" s="175" t="s">
        <v>39</v>
      </c>
      <c r="J8" s="175" t="s">
        <v>37</v>
      </c>
      <c r="K8" s="175" t="s">
        <v>38</v>
      </c>
      <c r="L8" s="176" t="s">
        <v>39</v>
      </c>
      <c r="M8" s="174" t="s">
        <v>37</v>
      </c>
      <c r="N8" s="175" t="s">
        <v>38</v>
      </c>
      <c r="O8" s="175" t="s">
        <v>39</v>
      </c>
      <c r="P8" s="174" t="s">
        <v>37</v>
      </c>
      <c r="Q8" s="175" t="s">
        <v>38</v>
      </c>
      <c r="R8" s="175" t="s">
        <v>39</v>
      </c>
      <c r="S8" s="175" t="s">
        <v>37</v>
      </c>
      <c r="T8" s="175" t="s">
        <v>38</v>
      </c>
      <c r="U8" s="176" t="s">
        <v>39</v>
      </c>
    </row>
    <row r="9" spans="1:21" s="7" customFormat="1" ht="18" customHeight="1" x14ac:dyDescent="0.2">
      <c r="A9" s="378" t="s">
        <v>40</v>
      </c>
      <c r="B9" s="379" t="s">
        <v>42</v>
      </c>
      <c r="C9" s="8"/>
      <c r="D9" s="9" t="s">
        <v>21</v>
      </c>
      <c r="E9" s="10" t="s">
        <v>23</v>
      </c>
      <c r="F9" s="11" t="s">
        <v>25</v>
      </c>
      <c r="G9" s="9" t="s">
        <v>26</v>
      </c>
      <c r="H9" s="10" t="s">
        <v>23</v>
      </c>
      <c r="I9" s="10" t="s">
        <v>27</v>
      </c>
      <c r="J9" s="10" t="s">
        <v>21</v>
      </c>
      <c r="K9" s="10" t="s">
        <v>23</v>
      </c>
      <c r="L9" s="11" t="s">
        <v>27</v>
      </c>
      <c r="M9" s="9" t="s">
        <v>26</v>
      </c>
      <c r="N9" s="10" t="s">
        <v>23</v>
      </c>
      <c r="O9" s="10" t="s">
        <v>27</v>
      </c>
      <c r="P9" s="9" t="s">
        <v>26</v>
      </c>
      <c r="Q9" s="10" t="s">
        <v>23</v>
      </c>
      <c r="R9" s="10" t="s">
        <v>27</v>
      </c>
      <c r="S9" s="10" t="s">
        <v>21</v>
      </c>
      <c r="T9" s="10" t="s">
        <v>23</v>
      </c>
      <c r="U9" s="11" t="s">
        <v>27</v>
      </c>
    </row>
    <row r="10" spans="1:21" s="7" customFormat="1" ht="18" customHeight="1" x14ac:dyDescent="0.2">
      <c r="A10" s="371"/>
      <c r="B10" s="380"/>
      <c r="C10" s="172" t="s">
        <v>47</v>
      </c>
      <c r="D10" s="103"/>
      <c r="E10" s="104" t="str">
        <f>IF(D10="","",F10/D10)</f>
        <v/>
      </c>
      <c r="F10" s="105"/>
      <c r="G10" s="103"/>
      <c r="H10" s="104" t="str">
        <f>IF(G10="","",I10/G10)</f>
        <v/>
      </c>
      <c r="I10" s="106"/>
      <c r="J10" s="104"/>
      <c r="K10" s="104" t="str">
        <f>IF(J10="","",L10/J10)</f>
        <v/>
      </c>
      <c r="L10" s="107"/>
      <c r="M10" s="103"/>
      <c r="N10" s="104" t="str">
        <f>IF(M10="","",O10/M10)</f>
        <v/>
      </c>
      <c r="O10" s="106"/>
      <c r="P10" s="103"/>
      <c r="Q10" s="104" t="str">
        <f>IF(P10="","",R10/P10)</f>
        <v/>
      </c>
      <c r="R10" s="106"/>
      <c r="S10" s="104"/>
      <c r="T10" s="104" t="str">
        <f>IF(S10="","",U10/S10)</f>
        <v/>
      </c>
      <c r="U10" s="107"/>
    </row>
    <row r="11" spans="1:21" s="7" customFormat="1" ht="18" customHeight="1" x14ac:dyDescent="0.2">
      <c r="A11" s="371"/>
      <c r="B11" s="380"/>
      <c r="C11" s="110" t="s">
        <v>360</v>
      </c>
      <c r="D11" s="103"/>
      <c r="E11" s="104" t="str">
        <f>IF(D11="","",F11/D11)</f>
        <v/>
      </c>
      <c r="F11" s="105"/>
      <c r="G11" s="103"/>
      <c r="H11" s="104" t="str">
        <f>IF(G11="","",I11/G11)</f>
        <v/>
      </c>
      <c r="I11" s="106"/>
      <c r="J11" s="104"/>
      <c r="K11" s="104" t="str">
        <f t="shared" ref="K11:K46" si="0">IF(J11="","",L11/J11)</f>
        <v/>
      </c>
      <c r="L11" s="107"/>
      <c r="M11" s="103"/>
      <c r="N11" s="104" t="str">
        <f>IF(M11="","",O11/M11)</f>
        <v/>
      </c>
      <c r="O11" s="106"/>
      <c r="P11" s="103"/>
      <c r="Q11" s="104" t="str">
        <f>IF(P11="","",R11/P11)</f>
        <v/>
      </c>
      <c r="R11" s="106"/>
      <c r="S11" s="104"/>
      <c r="T11" s="104" t="str">
        <f t="shared" ref="T11:T46" si="1">IF(S11="","",U11/S11)</f>
        <v/>
      </c>
      <c r="U11" s="107"/>
    </row>
    <row r="12" spans="1:21" s="7" customFormat="1" ht="18" customHeight="1" x14ac:dyDescent="0.2">
      <c r="A12" s="371"/>
      <c r="B12" s="380"/>
      <c r="C12" s="304" t="s">
        <v>361</v>
      </c>
      <c r="D12" s="177"/>
      <c r="E12" s="169" t="str">
        <f>IF(D12="","",F12/D12)</f>
        <v/>
      </c>
      <c r="F12" s="132"/>
      <c r="G12" s="133"/>
      <c r="H12" s="131" t="str">
        <f>IF(G12="","",I12/G12)</f>
        <v/>
      </c>
      <c r="I12" s="134"/>
      <c r="J12" s="134"/>
      <c r="K12" s="131" t="str">
        <f t="shared" si="0"/>
        <v/>
      </c>
      <c r="L12" s="132"/>
      <c r="M12" s="133"/>
      <c r="N12" s="131" t="str">
        <f>IF(M12="","",O12/M12)</f>
        <v/>
      </c>
      <c r="O12" s="134"/>
      <c r="P12" s="133"/>
      <c r="Q12" s="131" t="str">
        <f>IF(P12="","",R12/P12)</f>
        <v/>
      </c>
      <c r="R12" s="134"/>
      <c r="S12" s="134"/>
      <c r="T12" s="131" t="str">
        <f t="shared" si="1"/>
        <v/>
      </c>
      <c r="U12" s="132"/>
    </row>
    <row r="13" spans="1:21" s="7" customFormat="1" ht="18" customHeight="1" x14ac:dyDescent="0.2">
      <c r="A13" s="371"/>
      <c r="B13" s="380"/>
      <c r="C13" s="172" t="s">
        <v>49</v>
      </c>
      <c r="D13" s="135"/>
      <c r="E13" s="131" t="str">
        <f t="shared" ref="E13:E46" si="2">IF(D13="","",F13/D13)</f>
        <v/>
      </c>
      <c r="F13" s="136"/>
      <c r="G13" s="135"/>
      <c r="H13" s="131" t="str">
        <f>IF(G13="","",I13/G13)</f>
        <v/>
      </c>
      <c r="I13" s="137"/>
      <c r="J13" s="131"/>
      <c r="K13" s="131" t="str">
        <f t="shared" si="0"/>
        <v/>
      </c>
      <c r="L13" s="136"/>
      <c r="M13" s="135"/>
      <c r="N13" s="131" t="str">
        <f>IF(M13="","",O13/M13)</f>
        <v/>
      </c>
      <c r="O13" s="137"/>
      <c r="P13" s="135"/>
      <c r="Q13" s="131" t="str">
        <f>IF(P13="","",R13/P13)</f>
        <v/>
      </c>
      <c r="R13" s="137"/>
      <c r="S13" s="131"/>
      <c r="T13" s="131" t="str">
        <f t="shared" si="1"/>
        <v/>
      </c>
      <c r="U13" s="136"/>
    </row>
    <row r="14" spans="1:21" s="7" customFormat="1" ht="18" customHeight="1" x14ac:dyDescent="0.2">
      <c r="A14" s="371"/>
      <c r="B14" s="380"/>
      <c r="C14" s="110" t="s">
        <v>364</v>
      </c>
      <c r="D14" s="133"/>
      <c r="E14" s="178" t="str">
        <f t="shared" si="2"/>
        <v/>
      </c>
      <c r="F14" s="134"/>
      <c r="G14" s="133"/>
      <c r="H14" s="131" t="str">
        <f t="shared" ref="H14:H46" si="3">IF(G14="","",I14/G14)</f>
        <v/>
      </c>
      <c r="I14" s="138"/>
      <c r="J14" s="134"/>
      <c r="K14" s="131" t="str">
        <f t="shared" si="0"/>
        <v/>
      </c>
      <c r="L14" s="132"/>
      <c r="M14" s="133"/>
      <c r="N14" s="131" t="str">
        <f t="shared" ref="N14:N46" si="4">IF(M14="","",O14/M14)</f>
        <v/>
      </c>
      <c r="O14" s="138"/>
      <c r="P14" s="133"/>
      <c r="Q14" s="131" t="str">
        <f t="shared" ref="Q14:Q46" si="5">IF(P14="","",R14/P14)</f>
        <v/>
      </c>
      <c r="R14" s="138"/>
      <c r="S14" s="134"/>
      <c r="T14" s="131" t="str">
        <f t="shared" si="1"/>
        <v/>
      </c>
      <c r="U14" s="132"/>
    </row>
    <row r="15" spans="1:21" s="7" customFormat="1" ht="18" customHeight="1" x14ac:dyDescent="0.2">
      <c r="A15" s="371"/>
      <c r="B15" s="380"/>
      <c r="C15" s="110" t="s">
        <v>365</v>
      </c>
      <c r="D15" s="133"/>
      <c r="E15" s="131" t="str">
        <f t="shared" si="2"/>
        <v/>
      </c>
      <c r="F15" s="132"/>
      <c r="G15" s="133"/>
      <c r="H15" s="131" t="str">
        <f t="shared" si="3"/>
        <v/>
      </c>
      <c r="I15" s="138"/>
      <c r="J15" s="134"/>
      <c r="K15" s="131" t="str">
        <f t="shared" si="0"/>
        <v/>
      </c>
      <c r="L15" s="132"/>
      <c r="M15" s="133"/>
      <c r="N15" s="131" t="str">
        <f t="shared" si="4"/>
        <v/>
      </c>
      <c r="O15" s="138"/>
      <c r="P15" s="133"/>
      <c r="Q15" s="131" t="str">
        <f t="shared" si="5"/>
        <v/>
      </c>
      <c r="R15" s="138"/>
      <c r="S15" s="134"/>
      <c r="T15" s="131" t="str">
        <f t="shared" si="1"/>
        <v/>
      </c>
      <c r="U15" s="132"/>
    </row>
    <row r="16" spans="1:21" s="7" customFormat="1" ht="18" customHeight="1" x14ac:dyDescent="0.2">
      <c r="A16" s="371"/>
      <c r="B16" s="380"/>
      <c r="C16" s="110"/>
      <c r="D16" s="133"/>
      <c r="E16" s="131" t="str">
        <f t="shared" si="2"/>
        <v/>
      </c>
      <c r="F16" s="132"/>
      <c r="G16" s="133"/>
      <c r="H16" s="131" t="str">
        <f t="shared" si="3"/>
        <v/>
      </c>
      <c r="I16" s="138"/>
      <c r="J16" s="138"/>
      <c r="K16" s="137" t="str">
        <f t="shared" si="0"/>
        <v/>
      </c>
      <c r="L16" s="132"/>
      <c r="M16" s="133"/>
      <c r="N16" s="131" t="str">
        <f t="shared" si="4"/>
        <v/>
      </c>
      <c r="O16" s="138"/>
      <c r="P16" s="133"/>
      <c r="Q16" s="131" t="str">
        <f t="shared" si="5"/>
        <v/>
      </c>
      <c r="R16" s="138"/>
      <c r="S16" s="138"/>
      <c r="T16" s="137" t="str">
        <f t="shared" si="1"/>
        <v/>
      </c>
      <c r="U16" s="132"/>
    </row>
    <row r="17" spans="1:24" s="7" customFormat="1" ht="18" customHeight="1" x14ac:dyDescent="0.2">
      <c r="A17" s="371"/>
      <c r="B17" s="380"/>
      <c r="C17" s="172" t="s">
        <v>48</v>
      </c>
      <c r="D17" s="135"/>
      <c r="E17" s="131" t="str">
        <f t="shared" si="2"/>
        <v/>
      </c>
      <c r="F17" s="136"/>
      <c r="G17" s="135"/>
      <c r="H17" s="137" t="str">
        <f t="shared" si="3"/>
        <v/>
      </c>
      <c r="I17" s="137"/>
      <c r="J17" s="137"/>
      <c r="K17" s="137" t="str">
        <f t="shared" si="0"/>
        <v/>
      </c>
      <c r="L17" s="136"/>
      <c r="M17" s="135"/>
      <c r="N17" s="137" t="str">
        <f t="shared" si="4"/>
        <v/>
      </c>
      <c r="O17" s="137"/>
      <c r="P17" s="135"/>
      <c r="Q17" s="137" t="str">
        <f t="shared" si="5"/>
        <v/>
      </c>
      <c r="R17" s="137"/>
      <c r="S17" s="137"/>
      <c r="T17" s="137" t="str">
        <f t="shared" si="1"/>
        <v/>
      </c>
      <c r="U17" s="136"/>
    </row>
    <row r="18" spans="1:24" s="7" customFormat="1" ht="18" customHeight="1" x14ac:dyDescent="0.2">
      <c r="A18" s="371"/>
      <c r="B18" s="380"/>
      <c r="C18" s="172" t="str">
        <f>C11</f>
        <v>&lt;建築工事&gt;</v>
      </c>
      <c r="D18" s="135"/>
      <c r="E18" s="131" t="str">
        <f t="shared" si="2"/>
        <v/>
      </c>
      <c r="F18" s="136"/>
      <c r="G18" s="139"/>
      <c r="H18" s="137" t="str">
        <f t="shared" si="3"/>
        <v/>
      </c>
      <c r="I18" s="137"/>
      <c r="J18" s="137"/>
      <c r="K18" s="137" t="str">
        <f t="shared" si="0"/>
        <v/>
      </c>
      <c r="L18" s="136"/>
      <c r="M18" s="139"/>
      <c r="N18" s="137" t="str">
        <f t="shared" si="4"/>
        <v/>
      </c>
      <c r="O18" s="137"/>
      <c r="P18" s="139"/>
      <c r="Q18" s="137" t="str">
        <f t="shared" si="5"/>
        <v/>
      </c>
      <c r="R18" s="137"/>
      <c r="S18" s="137"/>
      <c r="T18" s="137" t="str">
        <f t="shared" si="1"/>
        <v/>
      </c>
      <c r="U18" s="136"/>
    </row>
    <row r="19" spans="1:24" s="7" customFormat="1" ht="18" customHeight="1" x14ac:dyDescent="0.2">
      <c r="A19" s="371"/>
      <c r="B19" s="380"/>
      <c r="C19" s="172" t="str">
        <f>IF(C12="","",C12)</f>
        <v>　（新築）</v>
      </c>
      <c r="D19" s="135"/>
      <c r="E19" s="131" t="str">
        <f t="shared" si="2"/>
        <v/>
      </c>
      <c r="F19" s="136"/>
      <c r="G19" s="139"/>
      <c r="H19" s="137" t="str">
        <f t="shared" si="3"/>
        <v/>
      </c>
      <c r="I19" s="137"/>
      <c r="J19" s="137"/>
      <c r="K19" s="137" t="str">
        <f t="shared" si="0"/>
        <v/>
      </c>
      <c r="L19" s="136"/>
      <c r="M19" s="139"/>
      <c r="N19" s="137" t="str">
        <f t="shared" si="4"/>
        <v/>
      </c>
      <c r="O19" s="137"/>
      <c r="P19" s="139"/>
      <c r="Q19" s="137" t="str">
        <f t="shared" si="5"/>
        <v/>
      </c>
      <c r="R19" s="137"/>
      <c r="S19" s="137"/>
      <c r="T19" s="137" t="str">
        <f t="shared" si="1"/>
        <v/>
      </c>
      <c r="U19" s="136"/>
    </row>
    <row r="20" spans="1:24" s="7" customFormat="1" ht="18" customHeight="1" x14ac:dyDescent="0.2">
      <c r="A20" s="371"/>
      <c r="B20" s="380"/>
      <c r="C20" s="172" t="s">
        <v>49</v>
      </c>
      <c r="D20" s="135"/>
      <c r="E20" s="131" t="str">
        <f t="shared" si="2"/>
        <v/>
      </c>
      <c r="F20" s="136"/>
      <c r="G20" s="139"/>
      <c r="H20" s="137" t="str">
        <f t="shared" si="3"/>
        <v/>
      </c>
      <c r="I20" s="137"/>
      <c r="J20" s="137"/>
      <c r="K20" s="137" t="str">
        <f t="shared" si="0"/>
        <v/>
      </c>
      <c r="L20" s="136"/>
      <c r="M20" s="139"/>
      <c r="N20" s="137" t="str">
        <f t="shared" si="4"/>
        <v/>
      </c>
      <c r="O20" s="137"/>
      <c r="P20" s="139"/>
      <c r="Q20" s="137" t="str">
        <f t="shared" si="5"/>
        <v/>
      </c>
      <c r="R20" s="137"/>
      <c r="S20" s="137"/>
      <c r="T20" s="137" t="str">
        <f t="shared" si="1"/>
        <v/>
      </c>
      <c r="U20" s="136"/>
    </row>
    <row r="21" spans="1:24" s="7" customFormat="1" ht="18" customHeight="1" x14ac:dyDescent="0.2">
      <c r="A21" s="371"/>
      <c r="B21" s="380"/>
      <c r="C21" s="110" t="s">
        <v>364</v>
      </c>
      <c r="D21" s="133"/>
      <c r="E21" s="131" t="str">
        <f t="shared" si="2"/>
        <v/>
      </c>
      <c r="F21" s="132"/>
      <c r="G21" s="140"/>
      <c r="H21" s="137" t="str">
        <f t="shared" si="3"/>
        <v/>
      </c>
      <c r="I21" s="138"/>
      <c r="J21" s="138"/>
      <c r="K21" s="137" t="str">
        <f t="shared" si="0"/>
        <v/>
      </c>
      <c r="L21" s="132"/>
      <c r="M21" s="140"/>
      <c r="N21" s="137" t="str">
        <f t="shared" si="4"/>
        <v/>
      </c>
      <c r="O21" s="138"/>
      <c r="P21" s="140"/>
      <c r="Q21" s="137" t="str">
        <f t="shared" si="5"/>
        <v/>
      </c>
      <c r="R21" s="138"/>
      <c r="S21" s="138"/>
      <c r="T21" s="137" t="str">
        <f t="shared" si="1"/>
        <v/>
      </c>
      <c r="U21" s="132"/>
    </row>
    <row r="22" spans="1:24" s="7" customFormat="1" ht="18" customHeight="1" x14ac:dyDescent="0.2">
      <c r="A22" s="371"/>
      <c r="B22" s="380"/>
      <c r="C22" s="110" t="s">
        <v>365</v>
      </c>
      <c r="D22" s="133"/>
      <c r="E22" s="131" t="str">
        <f t="shared" si="2"/>
        <v/>
      </c>
      <c r="F22" s="132"/>
      <c r="G22" s="140"/>
      <c r="H22" s="137" t="str">
        <f t="shared" si="3"/>
        <v/>
      </c>
      <c r="I22" s="138"/>
      <c r="J22" s="138"/>
      <c r="K22" s="137" t="str">
        <f t="shared" si="0"/>
        <v/>
      </c>
      <c r="L22" s="132"/>
      <c r="M22" s="140"/>
      <c r="N22" s="137" t="str">
        <f t="shared" si="4"/>
        <v/>
      </c>
      <c r="O22" s="138"/>
      <c r="P22" s="140"/>
      <c r="Q22" s="137" t="str">
        <f t="shared" si="5"/>
        <v/>
      </c>
      <c r="R22" s="138"/>
      <c r="S22" s="138"/>
      <c r="T22" s="137" t="str">
        <f t="shared" si="1"/>
        <v/>
      </c>
      <c r="U22" s="132"/>
    </row>
    <row r="23" spans="1:24" s="7" customFormat="1" ht="18" customHeight="1" x14ac:dyDescent="0.2">
      <c r="A23" s="371"/>
      <c r="B23" s="380"/>
      <c r="C23" s="110"/>
      <c r="D23" s="133"/>
      <c r="E23" s="131" t="str">
        <f t="shared" si="2"/>
        <v/>
      </c>
      <c r="F23" s="141"/>
      <c r="G23" s="140"/>
      <c r="H23" s="137" t="str">
        <f t="shared" si="3"/>
        <v/>
      </c>
      <c r="I23" s="138"/>
      <c r="J23" s="138"/>
      <c r="K23" s="137" t="str">
        <f t="shared" si="0"/>
        <v/>
      </c>
      <c r="L23" s="132"/>
      <c r="M23" s="140"/>
      <c r="N23" s="137" t="str">
        <f t="shared" si="4"/>
        <v/>
      </c>
      <c r="O23" s="138"/>
      <c r="P23" s="140"/>
      <c r="Q23" s="137" t="str">
        <f t="shared" si="5"/>
        <v/>
      </c>
      <c r="R23" s="138"/>
      <c r="S23" s="138"/>
      <c r="T23" s="137" t="str">
        <f t="shared" si="1"/>
        <v/>
      </c>
      <c r="U23" s="132"/>
    </row>
    <row r="24" spans="1:24" s="7" customFormat="1" ht="18" customHeight="1" x14ac:dyDescent="0.2">
      <c r="A24" s="371"/>
      <c r="B24" s="380"/>
      <c r="C24" s="110"/>
      <c r="D24" s="133"/>
      <c r="E24" s="131" t="str">
        <f t="shared" si="2"/>
        <v/>
      </c>
      <c r="F24" s="141"/>
      <c r="G24" s="140"/>
      <c r="H24" s="137" t="str">
        <f t="shared" si="3"/>
        <v/>
      </c>
      <c r="I24" s="138"/>
      <c r="J24" s="138"/>
      <c r="K24" s="137" t="str">
        <f t="shared" si="0"/>
        <v/>
      </c>
      <c r="L24" s="132"/>
      <c r="M24" s="140"/>
      <c r="N24" s="137" t="str">
        <f t="shared" si="4"/>
        <v/>
      </c>
      <c r="O24" s="138"/>
      <c r="P24" s="140"/>
      <c r="Q24" s="137" t="str">
        <f t="shared" si="5"/>
        <v/>
      </c>
      <c r="R24" s="138"/>
      <c r="S24" s="138"/>
      <c r="T24" s="137" t="str">
        <f t="shared" si="1"/>
        <v/>
      </c>
      <c r="U24" s="132"/>
    </row>
    <row r="25" spans="1:24" s="7" customFormat="1" ht="18" customHeight="1" x14ac:dyDescent="0.2">
      <c r="A25" s="371"/>
      <c r="B25" s="380"/>
      <c r="C25" s="110"/>
      <c r="D25" s="133"/>
      <c r="E25" s="131" t="str">
        <f t="shared" si="2"/>
        <v/>
      </c>
      <c r="F25" s="141"/>
      <c r="G25" s="140"/>
      <c r="H25" s="137" t="str">
        <f t="shared" si="3"/>
        <v/>
      </c>
      <c r="I25" s="138"/>
      <c r="J25" s="138"/>
      <c r="K25" s="137" t="str">
        <f t="shared" si="0"/>
        <v/>
      </c>
      <c r="L25" s="132"/>
      <c r="M25" s="140"/>
      <c r="N25" s="137" t="str">
        <f t="shared" si="4"/>
        <v/>
      </c>
      <c r="O25" s="138"/>
      <c r="P25" s="140"/>
      <c r="Q25" s="137" t="str">
        <f t="shared" si="5"/>
        <v/>
      </c>
      <c r="R25" s="138"/>
      <c r="S25" s="138"/>
      <c r="T25" s="137" t="str">
        <f t="shared" si="1"/>
        <v/>
      </c>
      <c r="U25" s="132"/>
    </row>
    <row r="26" spans="1:24" s="7" customFormat="1" ht="18" customHeight="1" x14ac:dyDescent="0.2">
      <c r="A26" s="371"/>
      <c r="B26" s="380"/>
      <c r="C26" s="110"/>
      <c r="D26" s="133"/>
      <c r="E26" s="137" t="str">
        <f t="shared" si="2"/>
        <v/>
      </c>
      <c r="F26" s="141"/>
      <c r="G26" s="140"/>
      <c r="H26" s="137" t="str">
        <f t="shared" si="3"/>
        <v/>
      </c>
      <c r="I26" s="138"/>
      <c r="J26" s="138"/>
      <c r="K26" s="137" t="str">
        <f t="shared" si="0"/>
        <v/>
      </c>
      <c r="L26" s="132"/>
      <c r="M26" s="140"/>
      <c r="N26" s="137" t="str">
        <f t="shared" si="4"/>
        <v/>
      </c>
      <c r="O26" s="138"/>
      <c r="P26" s="140"/>
      <c r="Q26" s="137" t="str">
        <f t="shared" si="5"/>
        <v/>
      </c>
      <c r="R26" s="138"/>
      <c r="S26" s="138"/>
      <c r="T26" s="137" t="str">
        <f t="shared" si="1"/>
        <v/>
      </c>
      <c r="U26" s="132"/>
    </row>
    <row r="27" spans="1:24" s="7" customFormat="1" ht="18" customHeight="1" x14ac:dyDescent="0.2">
      <c r="A27" s="371"/>
      <c r="B27" s="380"/>
      <c r="C27" s="171" t="s">
        <v>53</v>
      </c>
      <c r="D27" s="142"/>
      <c r="E27" s="143" t="str">
        <f t="shared" si="2"/>
        <v/>
      </c>
      <c r="F27" s="144" t="str">
        <f>IF(SUM(F11:F26)=0,"",SUM(F11:F26))</f>
        <v/>
      </c>
      <c r="G27" s="145"/>
      <c r="H27" s="143" t="str">
        <f t="shared" si="3"/>
        <v/>
      </c>
      <c r="I27" s="143" t="str">
        <f>IF(SUM(I11:I26)=0,"",SUM(I11:I26))</f>
        <v/>
      </c>
      <c r="J27" s="146"/>
      <c r="K27" s="143" t="str">
        <f t="shared" si="0"/>
        <v/>
      </c>
      <c r="L27" s="144" t="str">
        <f>IF(SUM(L11:L26)=0,"",SUM(L11:L26))</f>
        <v/>
      </c>
      <c r="M27" s="145"/>
      <c r="N27" s="143" t="str">
        <f t="shared" si="4"/>
        <v/>
      </c>
      <c r="O27" s="143" t="str">
        <f>IF(SUM(O11:O26)=0,"",SUM(O11:O26))</f>
        <v/>
      </c>
      <c r="P27" s="145"/>
      <c r="Q27" s="143" t="str">
        <f t="shared" si="5"/>
        <v/>
      </c>
      <c r="R27" s="143" t="str">
        <f>IF(SUM(R11:R26)=0,"",SUM(R11:R26))</f>
        <v/>
      </c>
      <c r="S27" s="146"/>
      <c r="T27" s="143" t="str">
        <f t="shared" si="1"/>
        <v/>
      </c>
      <c r="U27" s="144" t="str">
        <f>IF(SUM(U11:U26)=0,"",SUM(U11:U26))</f>
        <v/>
      </c>
    </row>
    <row r="28" spans="1:24" s="7" customFormat="1" ht="18" customHeight="1" x14ac:dyDescent="0.2">
      <c r="A28" s="371"/>
      <c r="B28" s="380" t="s">
        <v>43</v>
      </c>
      <c r="C28" s="112"/>
      <c r="D28" s="147"/>
      <c r="E28" s="148" t="str">
        <f t="shared" si="2"/>
        <v/>
      </c>
      <c r="F28" s="149"/>
      <c r="G28" s="147"/>
      <c r="H28" s="148" t="str">
        <f t="shared" si="3"/>
        <v/>
      </c>
      <c r="I28" s="150"/>
      <c r="J28" s="150"/>
      <c r="K28" s="148" t="str">
        <f t="shared" si="0"/>
        <v/>
      </c>
      <c r="L28" s="149"/>
      <c r="M28" s="147"/>
      <c r="N28" s="148" t="str">
        <f t="shared" si="4"/>
        <v/>
      </c>
      <c r="O28" s="150"/>
      <c r="P28" s="147"/>
      <c r="Q28" s="148" t="str">
        <f t="shared" si="5"/>
        <v/>
      </c>
      <c r="R28" s="150"/>
      <c r="S28" s="150"/>
      <c r="T28" s="148" t="str">
        <f t="shared" si="1"/>
        <v/>
      </c>
      <c r="U28" s="149"/>
    </row>
    <row r="29" spans="1:24" s="7" customFormat="1" ht="18" customHeight="1" x14ac:dyDescent="0.2">
      <c r="A29" s="371"/>
      <c r="B29" s="380"/>
      <c r="C29" s="113"/>
      <c r="D29" s="151"/>
      <c r="E29" s="152" t="str">
        <f t="shared" si="2"/>
        <v/>
      </c>
      <c r="F29" s="153"/>
      <c r="G29" s="151"/>
      <c r="H29" s="152" t="str">
        <f t="shared" si="3"/>
        <v/>
      </c>
      <c r="I29" s="154"/>
      <c r="J29" s="154"/>
      <c r="K29" s="152" t="str">
        <f t="shared" si="0"/>
        <v/>
      </c>
      <c r="L29" s="153"/>
      <c r="M29" s="151"/>
      <c r="N29" s="152" t="str">
        <f t="shared" si="4"/>
        <v/>
      </c>
      <c r="O29" s="154"/>
      <c r="P29" s="151"/>
      <c r="Q29" s="152" t="str">
        <f t="shared" si="5"/>
        <v/>
      </c>
      <c r="R29" s="154"/>
      <c r="S29" s="154"/>
      <c r="T29" s="152" t="str">
        <f t="shared" si="1"/>
        <v/>
      </c>
      <c r="U29" s="153"/>
    </row>
    <row r="30" spans="1:24" s="7" customFormat="1" ht="18" customHeight="1" x14ac:dyDescent="0.2">
      <c r="A30" s="371"/>
      <c r="B30" s="380"/>
      <c r="C30" s="113"/>
      <c r="D30" s="151"/>
      <c r="E30" s="152" t="str">
        <f t="shared" si="2"/>
        <v/>
      </c>
      <c r="F30" s="153"/>
      <c r="G30" s="151"/>
      <c r="H30" s="152" t="str">
        <f t="shared" si="3"/>
        <v/>
      </c>
      <c r="I30" s="154"/>
      <c r="J30" s="154"/>
      <c r="K30" s="152" t="str">
        <f t="shared" si="0"/>
        <v/>
      </c>
      <c r="L30" s="153"/>
      <c r="M30" s="151"/>
      <c r="N30" s="152" t="str">
        <f t="shared" si="4"/>
        <v/>
      </c>
      <c r="O30" s="154"/>
      <c r="P30" s="151"/>
      <c r="Q30" s="152" t="str">
        <f t="shared" si="5"/>
        <v/>
      </c>
      <c r="R30" s="154"/>
      <c r="S30" s="154"/>
      <c r="T30" s="152" t="str">
        <f t="shared" si="1"/>
        <v/>
      </c>
      <c r="U30" s="153"/>
    </row>
    <row r="31" spans="1:24" s="7" customFormat="1" ht="18" customHeight="1" x14ac:dyDescent="0.2">
      <c r="A31" s="371"/>
      <c r="B31" s="380"/>
      <c r="C31" s="113"/>
      <c r="D31" s="151"/>
      <c r="E31" s="152" t="str">
        <f t="shared" si="2"/>
        <v/>
      </c>
      <c r="F31" s="153"/>
      <c r="G31" s="151"/>
      <c r="H31" s="152" t="str">
        <f t="shared" si="3"/>
        <v/>
      </c>
      <c r="I31" s="154"/>
      <c r="J31" s="154"/>
      <c r="K31" s="152" t="str">
        <f t="shared" si="0"/>
        <v/>
      </c>
      <c r="L31" s="153"/>
      <c r="M31" s="151"/>
      <c r="N31" s="152" t="str">
        <f t="shared" si="4"/>
        <v/>
      </c>
      <c r="O31" s="154"/>
      <c r="P31" s="151"/>
      <c r="Q31" s="152" t="str">
        <f t="shared" si="5"/>
        <v/>
      </c>
      <c r="R31" s="154"/>
      <c r="S31" s="154"/>
      <c r="T31" s="152" t="str">
        <f t="shared" si="1"/>
        <v/>
      </c>
      <c r="U31" s="153"/>
      <c r="V31" s="381" t="s">
        <v>79</v>
      </c>
      <c r="W31" s="382"/>
      <c r="X31" s="382"/>
    </row>
    <row r="32" spans="1:24" s="7" customFormat="1" ht="18" customHeight="1" x14ac:dyDescent="0.2">
      <c r="A32" s="371"/>
      <c r="B32" s="380"/>
      <c r="C32" s="114"/>
      <c r="D32" s="155"/>
      <c r="E32" s="156" t="str">
        <f t="shared" si="2"/>
        <v/>
      </c>
      <c r="F32" s="157"/>
      <c r="G32" s="155"/>
      <c r="H32" s="156" t="str">
        <f t="shared" si="3"/>
        <v/>
      </c>
      <c r="I32" s="158"/>
      <c r="J32" s="158"/>
      <c r="K32" s="156" t="str">
        <f t="shared" si="0"/>
        <v/>
      </c>
      <c r="L32" s="157"/>
      <c r="M32" s="155"/>
      <c r="N32" s="156" t="str">
        <f t="shared" si="4"/>
        <v/>
      </c>
      <c r="O32" s="158"/>
      <c r="P32" s="155"/>
      <c r="Q32" s="156" t="str">
        <f t="shared" si="5"/>
        <v/>
      </c>
      <c r="R32" s="158"/>
      <c r="S32" s="158"/>
      <c r="T32" s="156" t="str">
        <f t="shared" si="1"/>
        <v/>
      </c>
      <c r="U32" s="157"/>
      <c r="V32" s="381"/>
      <c r="W32" s="382"/>
      <c r="X32" s="382"/>
    </row>
    <row r="33" spans="1:21" s="7" customFormat="1" ht="18" customHeight="1" x14ac:dyDescent="0.2">
      <c r="A33" s="371"/>
      <c r="B33" s="380"/>
      <c r="C33" s="173" t="s">
        <v>53</v>
      </c>
      <c r="D33" s="145"/>
      <c r="E33" s="143" t="str">
        <f t="shared" si="2"/>
        <v/>
      </c>
      <c r="F33" s="144" t="str">
        <f>IF(SUM(F28:F32)=0,"",(SUM(F28:F32)))</f>
        <v/>
      </c>
      <c r="G33" s="145"/>
      <c r="H33" s="143" t="str">
        <f t="shared" si="3"/>
        <v/>
      </c>
      <c r="I33" s="143" t="str">
        <f>IF(SUM(I28:I32)=0,"",(SUM(I28:I32)))</f>
        <v/>
      </c>
      <c r="J33" s="146"/>
      <c r="K33" s="143" t="str">
        <f t="shared" si="0"/>
        <v/>
      </c>
      <c r="L33" s="144" t="str">
        <f>IF(SUM(L28:L32)=0,"",(SUM(L28:L32)))</f>
        <v/>
      </c>
      <c r="M33" s="145"/>
      <c r="N33" s="143" t="str">
        <f t="shared" si="4"/>
        <v/>
      </c>
      <c r="O33" s="143" t="str">
        <f>IF(SUM(O28:O32)=0,"",(SUM(O28:O32)))</f>
        <v/>
      </c>
      <c r="P33" s="145"/>
      <c r="Q33" s="143" t="str">
        <f t="shared" si="5"/>
        <v/>
      </c>
      <c r="R33" s="143" t="str">
        <f>IF(SUM(R28:R32)=0,"",(SUM(R28:R32)))</f>
        <v/>
      </c>
      <c r="S33" s="146"/>
      <c r="T33" s="143" t="str">
        <f t="shared" si="1"/>
        <v/>
      </c>
      <c r="U33" s="144" t="str">
        <f>IF(SUM(U28:U32)=0,"",(SUM(U28:U32)))</f>
        <v/>
      </c>
    </row>
    <row r="34" spans="1:21" s="7" customFormat="1" ht="18" customHeight="1" x14ac:dyDescent="0.2">
      <c r="A34" s="371"/>
      <c r="B34" s="383" t="s">
        <v>51</v>
      </c>
      <c r="C34" s="384"/>
      <c r="D34" s="145"/>
      <c r="E34" s="143" t="str">
        <f t="shared" si="2"/>
        <v/>
      </c>
      <c r="F34" s="144" t="str">
        <f>IF(F27="","",IF(F33="",F27,F27+F33))</f>
        <v/>
      </c>
      <c r="G34" s="145"/>
      <c r="H34" s="143" t="str">
        <f t="shared" si="3"/>
        <v/>
      </c>
      <c r="I34" s="143" t="str">
        <f>IF(I27="","",IF(I33="",I27,I27+I33))</f>
        <v/>
      </c>
      <c r="J34" s="146"/>
      <c r="K34" s="143" t="str">
        <f t="shared" si="0"/>
        <v/>
      </c>
      <c r="L34" s="144" t="str">
        <f>IF(L27="","",IF(L33="",L27,L27+L33))</f>
        <v/>
      </c>
      <c r="M34" s="145"/>
      <c r="N34" s="143" t="str">
        <f t="shared" si="4"/>
        <v/>
      </c>
      <c r="O34" s="143" t="str">
        <f>IF(O27="","",IF(O33="",O27,O27+O33))</f>
        <v/>
      </c>
      <c r="P34" s="145"/>
      <c r="Q34" s="143" t="str">
        <f t="shared" si="5"/>
        <v/>
      </c>
      <c r="R34" s="143" t="str">
        <f>IF(R27="","",IF(R33="",R27,R27+R33))</f>
        <v/>
      </c>
      <c r="S34" s="146"/>
      <c r="T34" s="143" t="str">
        <f t="shared" si="1"/>
        <v/>
      </c>
      <c r="U34" s="144" t="str">
        <f>IF(U27="","",IF(U33="",U27,U27+U33))</f>
        <v/>
      </c>
    </row>
    <row r="35" spans="1:21" s="7" customFormat="1" ht="18" customHeight="1" x14ac:dyDescent="0.2">
      <c r="A35" s="371" t="s">
        <v>41</v>
      </c>
      <c r="B35" s="376" t="str">
        <f>C11</f>
        <v>&lt;建築工事&gt;</v>
      </c>
      <c r="C35" s="377"/>
      <c r="D35" s="159"/>
      <c r="E35" s="148" t="str">
        <f t="shared" si="2"/>
        <v/>
      </c>
      <c r="F35" s="160"/>
      <c r="G35" s="159"/>
      <c r="H35" s="148" t="str">
        <f t="shared" si="3"/>
        <v/>
      </c>
      <c r="I35" s="148"/>
      <c r="J35" s="148"/>
      <c r="K35" s="148" t="str">
        <f t="shared" si="0"/>
        <v/>
      </c>
      <c r="L35" s="160"/>
      <c r="M35" s="159"/>
      <c r="N35" s="148" t="str">
        <f t="shared" si="4"/>
        <v/>
      </c>
      <c r="O35" s="148"/>
      <c r="P35" s="159"/>
      <c r="Q35" s="148" t="str">
        <f t="shared" si="5"/>
        <v/>
      </c>
      <c r="R35" s="148"/>
      <c r="S35" s="148"/>
      <c r="T35" s="148" t="str">
        <f t="shared" si="1"/>
        <v/>
      </c>
      <c r="U35" s="160"/>
    </row>
    <row r="36" spans="1:21" s="7" customFormat="1" ht="18" customHeight="1" x14ac:dyDescent="0.2">
      <c r="A36" s="371"/>
      <c r="B36" s="376" t="str">
        <f>C19</f>
        <v>　（新築）</v>
      </c>
      <c r="C36" s="377"/>
      <c r="D36" s="161"/>
      <c r="E36" s="152" t="str">
        <f t="shared" si="2"/>
        <v/>
      </c>
      <c r="F36" s="162"/>
      <c r="G36" s="161"/>
      <c r="H36" s="152" t="str">
        <f t="shared" si="3"/>
        <v/>
      </c>
      <c r="I36" s="152"/>
      <c r="J36" s="152"/>
      <c r="K36" s="152" t="str">
        <f t="shared" si="0"/>
        <v/>
      </c>
      <c r="L36" s="162"/>
      <c r="M36" s="161"/>
      <c r="N36" s="152" t="str">
        <f t="shared" si="4"/>
        <v/>
      </c>
      <c r="O36" s="152"/>
      <c r="P36" s="161"/>
      <c r="Q36" s="152" t="str">
        <f t="shared" si="5"/>
        <v/>
      </c>
      <c r="R36" s="152"/>
      <c r="S36" s="152"/>
      <c r="T36" s="152" t="str">
        <f t="shared" si="1"/>
        <v/>
      </c>
      <c r="U36" s="162"/>
    </row>
    <row r="37" spans="1:21" s="7" customFormat="1" ht="18" customHeight="1" x14ac:dyDescent="0.2">
      <c r="A37" s="371"/>
      <c r="B37" s="12" t="s">
        <v>46</v>
      </c>
      <c r="C37" s="110"/>
      <c r="D37" s="151"/>
      <c r="E37" s="152" t="str">
        <f t="shared" si="2"/>
        <v/>
      </c>
      <c r="F37" s="153"/>
      <c r="G37" s="151"/>
      <c r="H37" s="152" t="str">
        <f t="shared" si="3"/>
        <v/>
      </c>
      <c r="I37" s="154"/>
      <c r="J37" s="154"/>
      <c r="K37" s="152" t="str">
        <f t="shared" si="0"/>
        <v/>
      </c>
      <c r="L37" s="153"/>
      <c r="M37" s="151"/>
      <c r="N37" s="152" t="str">
        <f t="shared" si="4"/>
        <v/>
      </c>
      <c r="O37" s="154"/>
      <c r="P37" s="151"/>
      <c r="Q37" s="152" t="str">
        <f t="shared" si="5"/>
        <v/>
      </c>
      <c r="R37" s="154"/>
      <c r="S37" s="154"/>
      <c r="T37" s="152" t="str">
        <f t="shared" si="1"/>
        <v/>
      </c>
      <c r="U37" s="153"/>
    </row>
    <row r="38" spans="1:21" s="7" customFormat="1" ht="18" customHeight="1" x14ac:dyDescent="0.2">
      <c r="A38" s="371"/>
      <c r="B38" s="12" t="s">
        <v>46</v>
      </c>
      <c r="C38" s="110"/>
      <c r="D38" s="151"/>
      <c r="E38" s="152" t="str">
        <f t="shared" si="2"/>
        <v/>
      </c>
      <c r="F38" s="153"/>
      <c r="G38" s="151"/>
      <c r="H38" s="152" t="str">
        <f t="shared" si="3"/>
        <v/>
      </c>
      <c r="I38" s="154"/>
      <c r="J38" s="154"/>
      <c r="K38" s="152" t="str">
        <f t="shared" si="0"/>
        <v/>
      </c>
      <c r="L38" s="153"/>
      <c r="M38" s="151"/>
      <c r="N38" s="152" t="str">
        <f t="shared" si="4"/>
        <v/>
      </c>
      <c r="O38" s="154"/>
      <c r="P38" s="151"/>
      <c r="Q38" s="152" t="str">
        <f t="shared" si="5"/>
        <v/>
      </c>
      <c r="R38" s="154"/>
      <c r="S38" s="154"/>
      <c r="T38" s="152" t="str">
        <f t="shared" si="1"/>
        <v/>
      </c>
      <c r="U38" s="153"/>
    </row>
    <row r="39" spans="1:21" s="7" customFormat="1" ht="18" customHeight="1" x14ac:dyDescent="0.2">
      <c r="A39" s="371"/>
      <c r="B39" s="13" t="s">
        <v>45</v>
      </c>
      <c r="C39" s="110"/>
      <c r="D39" s="151"/>
      <c r="E39" s="152" t="str">
        <f t="shared" si="2"/>
        <v/>
      </c>
      <c r="F39" s="153"/>
      <c r="G39" s="151"/>
      <c r="H39" s="152" t="str">
        <f t="shared" si="3"/>
        <v/>
      </c>
      <c r="I39" s="154"/>
      <c r="J39" s="154"/>
      <c r="K39" s="152" t="str">
        <f t="shared" si="0"/>
        <v/>
      </c>
      <c r="L39" s="153"/>
      <c r="M39" s="151"/>
      <c r="N39" s="152" t="str">
        <f t="shared" si="4"/>
        <v/>
      </c>
      <c r="O39" s="154"/>
      <c r="P39" s="151"/>
      <c r="Q39" s="152" t="str">
        <f t="shared" si="5"/>
        <v/>
      </c>
      <c r="R39" s="154"/>
      <c r="S39" s="154"/>
      <c r="T39" s="152" t="str">
        <f t="shared" si="1"/>
        <v/>
      </c>
      <c r="U39" s="153"/>
    </row>
    <row r="40" spans="1:21" s="7" customFormat="1" ht="18" customHeight="1" x14ac:dyDescent="0.2">
      <c r="A40" s="371"/>
      <c r="B40" s="376" t="s">
        <v>50</v>
      </c>
      <c r="C40" s="377"/>
      <c r="D40" s="161"/>
      <c r="E40" s="152" t="str">
        <f t="shared" si="2"/>
        <v/>
      </c>
      <c r="F40" s="162"/>
      <c r="G40" s="161"/>
      <c r="H40" s="152" t="str">
        <f t="shared" si="3"/>
        <v/>
      </c>
      <c r="I40" s="152"/>
      <c r="J40" s="152"/>
      <c r="K40" s="152" t="str">
        <f t="shared" si="0"/>
        <v/>
      </c>
      <c r="L40" s="162"/>
      <c r="M40" s="161"/>
      <c r="N40" s="152" t="str">
        <f t="shared" si="4"/>
        <v/>
      </c>
      <c r="O40" s="152"/>
      <c r="P40" s="161"/>
      <c r="Q40" s="152" t="str">
        <f t="shared" si="5"/>
        <v/>
      </c>
      <c r="R40" s="152"/>
      <c r="S40" s="152"/>
      <c r="T40" s="152" t="str">
        <f t="shared" si="1"/>
        <v/>
      </c>
      <c r="U40" s="162"/>
    </row>
    <row r="41" spans="1:21" s="7" customFormat="1" ht="18" customHeight="1" x14ac:dyDescent="0.2">
      <c r="A41" s="371"/>
      <c r="B41" s="376" t="str">
        <f>C19</f>
        <v>　（新築）</v>
      </c>
      <c r="C41" s="377"/>
      <c r="D41" s="161"/>
      <c r="E41" s="152" t="str">
        <f t="shared" si="2"/>
        <v/>
      </c>
      <c r="F41" s="162"/>
      <c r="G41" s="161"/>
      <c r="H41" s="152" t="str">
        <f t="shared" si="3"/>
        <v/>
      </c>
      <c r="I41" s="152"/>
      <c r="J41" s="152"/>
      <c r="K41" s="152" t="str">
        <f t="shared" si="0"/>
        <v/>
      </c>
      <c r="L41" s="162"/>
      <c r="M41" s="161"/>
      <c r="N41" s="152" t="str">
        <f t="shared" si="4"/>
        <v/>
      </c>
      <c r="O41" s="152"/>
      <c r="P41" s="161"/>
      <c r="Q41" s="152" t="str">
        <f t="shared" si="5"/>
        <v/>
      </c>
      <c r="R41" s="152"/>
      <c r="S41" s="152"/>
      <c r="T41" s="152" t="str">
        <f t="shared" si="1"/>
        <v/>
      </c>
      <c r="U41" s="162"/>
    </row>
    <row r="42" spans="1:21" s="7" customFormat="1" ht="18" customHeight="1" x14ac:dyDescent="0.2">
      <c r="A42" s="371"/>
      <c r="B42" s="13" t="s">
        <v>45</v>
      </c>
      <c r="C42" s="110"/>
      <c r="D42" s="151"/>
      <c r="E42" s="152" t="str">
        <f t="shared" si="2"/>
        <v/>
      </c>
      <c r="F42" s="153"/>
      <c r="G42" s="151"/>
      <c r="H42" s="152" t="str">
        <f t="shared" si="3"/>
        <v/>
      </c>
      <c r="I42" s="154"/>
      <c r="J42" s="154"/>
      <c r="K42" s="152" t="str">
        <f t="shared" si="0"/>
        <v/>
      </c>
      <c r="L42" s="153"/>
      <c r="M42" s="151"/>
      <c r="N42" s="152" t="str">
        <f t="shared" si="4"/>
        <v/>
      </c>
      <c r="O42" s="154"/>
      <c r="P42" s="151"/>
      <c r="Q42" s="152" t="str">
        <f t="shared" si="5"/>
        <v/>
      </c>
      <c r="R42" s="154"/>
      <c r="S42" s="154"/>
      <c r="T42" s="152" t="str">
        <f t="shared" si="1"/>
        <v/>
      </c>
      <c r="U42" s="153"/>
    </row>
    <row r="43" spans="1:21" s="7" customFormat="1" ht="18" customHeight="1" x14ac:dyDescent="0.2">
      <c r="A43" s="371"/>
      <c r="B43" s="12" t="s">
        <v>45</v>
      </c>
      <c r="C43" s="110"/>
      <c r="D43" s="151"/>
      <c r="E43" s="152" t="str">
        <f t="shared" si="2"/>
        <v/>
      </c>
      <c r="F43" s="153"/>
      <c r="G43" s="151"/>
      <c r="H43" s="152" t="str">
        <f t="shared" si="3"/>
        <v/>
      </c>
      <c r="I43" s="154"/>
      <c r="J43" s="154"/>
      <c r="K43" s="152" t="str">
        <f t="shared" si="0"/>
        <v/>
      </c>
      <c r="L43" s="153"/>
      <c r="M43" s="151"/>
      <c r="N43" s="152" t="str">
        <f t="shared" si="4"/>
        <v/>
      </c>
      <c r="O43" s="154"/>
      <c r="P43" s="151"/>
      <c r="Q43" s="152" t="str">
        <f t="shared" si="5"/>
        <v/>
      </c>
      <c r="R43" s="154"/>
      <c r="S43" s="154"/>
      <c r="T43" s="152" t="str">
        <f t="shared" si="1"/>
        <v/>
      </c>
      <c r="U43" s="153"/>
    </row>
    <row r="44" spans="1:21" s="7" customFormat="1" ht="18" customHeight="1" x14ac:dyDescent="0.2">
      <c r="A44" s="371"/>
      <c r="B44" s="14" t="s">
        <v>46</v>
      </c>
      <c r="C44" s="115"/>
      <c r="D44" s="155"/>
      <c r="E44" s="156" t="str">
        <f t="shared" si="2"/>
        <v/>
      </c>
      <c r="F44" s="157"/>
      <c r="G44" s="155"/>
      <c r="H44" s="156" t="str">
        <f t="shared" si="3"/>
        <v/>
      </c>
      <c r="I44" s="158"/>
      <c r="J44" s="158"/>
      <c r="K44" s="156" t="str">
        <f t="shared" si="0"/>
        <v/>
      </c>
      <c r="L44" s="157"/>
      <c r="M44" s="155"/>
      <c r="N44" s="156" t="str">
        <f t="shared" si="4"/>
        <v/>
      </c>
      <c r="O44" s="158"/>
      <c r="P44" s="155"/>
      <c r="Q44" s="156" t="str">
        <f t="shared" si="5"/>
        <v/>
      </c>
      <c r="R44" s="158"/>
      <c r="S44" s="158"/>
      <c r="T44" s="156" t="str">
        <f t="shared" si="1"/>
        <v/>
      </c>
      <c r="U44" s="157"/>
    </row>
    <row r="45" spans="1:21" s="7" customFormat="1" ht="18" customHeight="1" x14ac:dyDescent="0.2">
      <c r="A45" s="375"/>
      <c r="B45" s="366" t="s">
        <v>54</v>
      </c>
      <c r="C45" s="367"/>
      <c r="D45" s="145"/>
      <c r="E45" s="143" t="str">
        <f t="shared" si="2"/>
        <v/>
      </c>
      <c r="F45" s="144" t="str">
        <f>IF(SUM(F35:F44)=0,"",(SUM(F35:F44)))</f>
        <v/>
      </c>
      <c r="G45" s="145"/>
      <c r="H45" s="143" t="str">
        <f t="shared" si="3"/>
        <v/>
      </c>
      <c r="I45" s="143" t="str">
        <f>IF(SUM(I35:I44)=0,"",(SUM(I35:I44)))</f>
        <v/>
      </c>
      <c r="J45" s="146"/>
      <c r="K45" s="143" t="str">
        <f t="shared" si="0"/>
        <v/>
      </c>
      <c r="L45" s="144" t="str">
        <f>IF(SUM(L35:L44)=0,"",(SUM(L35:L44)))</f>
        <v/>
      </c>
      <c r="M45" s="145"/>
      <c r="N45" s="143" t="str">
        <f t="shared" si="4"/>
        <v/>
      </c>
      <c r="O45" s="143" t="str">
        <f>IF(SUM(O35:O44)=0,"",(SUM(O35:O44)))</f>
        <v/>
      </c>
      <c r="P45" s="145"/>
      <c r="Q45" s="143" t="str">
        <f t="shared" si="5"/>
        <v/>
      </c>
      <c r="R45" s="143" t="str">
        <f>IF(SUM(R35:R44)=0,"",(SUM(R35:R44)))</f>
        <v/>
      </c>
      <c r="S45" s="146"/>
      <c r="T45" s="143" t="str">
        <f t="shared" si="1"/>
        <v/>
      </c>
      <c r="U45" s="144" t="str">
        <f>IF(SUM(U35:U44)=0,"",(SUM(U35:U44)))</f>
        <v/>
      </c>
    </row>
    <row r="46" spans="1:21" s="7" customFormat="1" ht="18" customHeight="1" thickBot="1" x14ac:dyDescent="0.25">
      <c r="A46" s="368" t="s">
        <v>55</v>
      </c>
      <c r="B46" s="369"/>
      <c r="C46" s="370"/>
      <c r="D46" s="163"/>
      <c r="E46" s="164" t="str">
        <f t="shared" si="2"/>
        <v/>
      </c>
      <c r="F46" s="165" t="str">
        <f>IF(F34="","",IF(F45="",F34,F34+F45))</f>
        <v/>
      </c>
      <c r="G46" s="163"/>
      <c r="H46" s="164" t="str">
        <f t="shared" si="3"/>
        <v/>
      </c>
      <c r="I46" s="164" t="str">
        <f>IF(I34="","",IF(I45="",I34,I34+I45))</f>
        <v/>
      </c>
      <c r="J46" s="166"/>
      <c r="K46" s="164" t="str">
        <f t="shared" si="0"/>
        <v/>
      </c>
      <c r="L46" s="165" t="str">
        <f>IF(L34="","",IF(L45="",L34,L34+L45))</f>
        <v/>
      </c>
      <c r="M46" s="163"/>
      <c r="N46" s="164" t="str">
        <f t="shared" si="4"/>
        <v/>
      </c>
      <c r="O46" s="164" t="str">
        <f>IF(O34="","",IF(O45="",O34,O34+O45))</f>
        <v/>
      </c>
      <c r="P46" s="163"/>
      <c r="Q46" s="164" t="str">
        <f t="shared" si="5"/>
        <v/>
      </c>
      <c r="R46" s="164" t="str">
        <f>IF(R34="","",IF(R45="",R34,R34+R45))</f>
        <v/>
      </c>
      <c r="S46" s="166"/>
      <c r="T46" s="164" t="str">
        <f t="shared" si="1"/>
        <v/>
      </c>
      <c r="U46" s="165" t="str">
        <f>IF(U34="","",IF(U45="",U34,U34+U45))</f>
        <v/>
      </c>
    </row>
    <row r="47" spans="1:21" s="7" customFormat="1" ht="18" customHeight="1" x14ac:dyDescent="0.2">
      <c r="A47" s="371"/>
      <c r="B47" s="364" t="s">
        <v>286</v>
      </c>
      <c r="C47" s="365"/>
      <c r="D47" s="360"/>
      <c r="E47" s="362"/>
      <c r="F47" s="153" t="s">
        <v>24</v>
      </c>
      <c r="G47" s="360"/>
      <c r="H47" s="362"/>
      <c r="I47" s="154"/>
      <c r="J47" s="362"/>
      <c r="K47" s="362"/>
      <c r="L47" s="153" t="s">
        <v>24</v>
      </c>
      <c r="M47" s="360"/>
      <c r="N47" s="362"/>
      <c r="O47" s="154"/>
      <c r="P47" s="360"/>
      <c r="Q47" s="362"/>
      <c r="R47" s="154"/>
      <c r="S47" s="362"/>
      <c r="T47" s="362"/>
      <c r="U47" s="153" t="s">
        <v>24</v>
      </c>
    </row>
    <row r="48" spans="1:21" s="7" customFormat="1" ht="18" customHeight="1" x14ac:dyDescent="0.2">
      <c r="A48" s="371"/>
      <c r="B48" s="364" t="s">
        <v>28</v>
      </c>
      <c r="C48" s="365"/>
      <c r="D48" s="360"/>
      <c r="E48" s="362"/>
      <c r="F48" s="153" t="s">
        <v>24</v>
      </c>
      <c r="G48" s="360"/>
      <c r="H48" s="362"/>
      <c r="I48" s="154"/>
      <c r="J48" s="362"/>
      <c r="K48" s="362"/>
      <c r="L48" s="153" t="s">
        <v>24</v>
      </c>
      <c r="M48" s="360"/>
      <c r="N48" s="362"/>
      <c r="O48" s="154"/>
      <c r="P48" s="360"/>
      <c r="Q48" s="362"/>
      <c r="R48" s="154"/>
      <c r="S48" s="362"/>
      <c r="T48" s="362"/>
      <c r="U48" s="153" t="s">
        <v>24</v>
      </c>
    </row>
    <row r="49" spans="1:21" s="7" customFormat="1" ht="18" customHeight="1" x14ac:dyDescent="0.2">
      <c r="A49" s="371"/>
      <c r="B49" s="364" t="s">
        <v>29</v>
      </c>
      <c r="C49" s="365"/>
      <c r="D49" s="360"/>
      <c r="E49" s="362"/>
      <c r="F49" s="153" t="s">
        <v>32</v>
      </c>
      <c r="G49" s="360"/>
      <c r="H49" s="362"/>
      <c r="I49" s="154"/>
      <c r="J49" s="362"/>
      <c r="K49" s="362"/>
      <c r="L49" s="153" t="s">
        <v>24</v>
      </c>
      <c r="M49" s="360"/>
      <c r="N49" s="362"/>
      <c r="O49" s="154"/>
      <c r="P49" s="360"/>
      <c r="Q49" s="362"/>
      <c r="R49" s="154"/>
      <c r="S49" s="362"/>
      <c r="T49" s="362"/>
      <c r="U49" s="153" t="s">
        <v>24</v>
      </c>
    </row>
    <row r="50" spans="1:21" s="7" customFormat="1" ht="18" customHeight="1" x14ac:dyDescent="0.2">
      <c r="A50" s="371"/>
      <c r="B50" s="364" t="s">
        <v>366</v>
      </c>
      <c r="C50" s="365"/>
      <c r="D50" s="360"/>
      <c r="E50" s="362"/>
      <c r="F50" s="141"/>
      <c r="G50" s="360"/>
      <c r="H50" s="362"/>
      <c r="I50" s="154"/>
      <c r="J50" s="362"/>
      <c r="K50" s="362"/>
      <c r="L50" s="153" t="s">
        <v>24</v>
      </c>
      <c r="M50" s="360"/>
      <c r="N50" s="362"/>
      <c r="O50" s="154"/>
      <c r="P50" s="360"/>
      <c r="Q50" s="362"/>
      <c r="R50" s="154"/>
      <c r="S50" s="362"/>
      <c r="T50" s="362"/>
      <c r="U50" s="153" t="s">
        <v>24</v>
      </c>
    </row>
    <row r="51" spans="1:21" s="7" customFormat="1" ht="18" customHeight="1" x14ac:dyDescent="0.2">
      <c r="A51" s="371"/>
      <c r="B51" s="364" t="s">
        <v>30</v>
      </c>
      <c r="C51" s="365"/>
      <c r="D51" s="360"/>
      <c r="E51" s="362"/>
      <c r="F51" s="141"/>
      <c r="G51" s="360"/>
      <c r="H51" s="362"/>
      <c r="I51" s="154"/>
      <c r="J51" s="362"/>
      <c r="K51" s="362"/>
      <c r="L51" s="153" t="s">
        <v>24</v>
      </c>
      <c r="M51" s="360"/>
      <c r="N51" s="362"/>
      <c r="O51" s="154"/>
      <c r="P51" s="360"/>
      <c r="Q51" s="362"/>
      <c r="R51" s="154"/>
      <c r="S51" s="362"/>
      <c r="T51" s="362"/>
      <c r="U51" s="153" t="s">
        <v>24</v>
      </c>
    </row>
    <row r="52" spans="1:21" s="7" customFormat="1" ht="18" customHeight="1" x14ac:dyDescent="0.2">
      <c r="A52" s="371"/>
      <c r="B52" s="364" t="s">
        <v>31</v>
      </c>
      <c r="C52" s="365"/>
      <c r="D52" s="361"/>
      <c r="E52" s="363"/>
      <c r="F52" s="141"/>
      <c r="G52" s="361"/>
      <c r="H52" s="363"/>
      <c r="I52" s="158"/>
      <c r="J52" s="363"/>
      <c r="K52" s="363"/>
      <c r="L52" s="153" t="s">
        <v>24</v>
      </c>
      <c r="M52" s="361"/>
      <c r="N52" s="363"/>
      <c r="O52" s="158"/>
      <c r="P52" s="361"/>
      <c r="Q52" s="363"/>
      <c r="R52" s="158"/>
      <c r="S52" s="363"/>
      <c r="T52" s="363"/>
      <c r="U52" s="153" t="s">
        <v>24</v>
      </c>
    </row>
    <row r="53" spans="1:21" s="7" customFormat="1" ht="18" customHeight="1" thickBot="1" x14ac:dyDescent="0.25">
      <c r="A53" s="372"/>
      <c r="B53" s="373" t="s">
        <v>52</v>
      </c>
      <c r="C53" s="374"/>
      <c r="D53" s="167" t="s">
        <v>22</v>
      </c>
      <c r="E53" s="168" t="s">
        <v>22</v>
      </c>
      <c r="F53" s="165" t="str">
        <f>IF(SUM(F47:F52)=0,"",SUM(F47:F52))</f>
        <v/>
      </c>
      <c r="G53" s="167" t="s">
        <v>33</v>
      </c>
      <c r="H53" s="168" t="s">
        <v>33</v>
      </c>
      <c r="I53" s="164" t="str">
        <f>IF(SUM(I47:I52)=0,"",SUM(I47:I52))</f>
        <v/>
      </c>
      <c r="J53" s="168" t="s">
        <v>33</v>
      </c>
      <c r="K53" s="168" t="s">
        <v>33</v>
      </c>
      <c r="L53" s="165" t="str">
        <f>IF(SUM(L47:L52)=0,"",SUM(L47:L52))</f>
        <v/>
      </c>
      <c r="M53" s="167" t="s">
        <v>33</v>
      </c>
      <c r="N53" s="168" t="s">
        <v>33</v>
      </c>
      <c r="O53" s="164" t="str">
        <f>IF(SUM(O47:O52)=0,"",SUM(O47:O52))</f>
        <v/>
      </c>
      <c r="P53" s="167" t="s">
        <v>33</v>
      </c>
      <c r="Q53" s="168" t="s">
        <v>33</v>
      </c>
      <c r="R53" s="164" t="str">
        <f>IF(SUM(R47:R52)=0,"",SUM(R47:R52))</f>
        <v/>
      </c>
      <c r="S53" s="168" t="s">
        <v>33</v>
      </c>
      <c r="T53" s="168" t="s">
        <v>33</v>
      </c>
      <c r="U53" s="165" t="str">
        <f>IF(SUM(U47:U52)=0,"",SUM(U47:U52))</f>
        <v/>
      </c>
    </row>
    <row r="54" spans="1:21" x14ac:dyDescent="0.2">
      <c r="F54" s="111" t="str">
        <f>IF(F46=F53,"","↑【確認】「事業財源」の合計と「合計（総事業費）」が不一致")</f>
        <v/>
      </c>
    </row>
    <row r="55" spans="1:21" x14ac:dyDescent="0.2">
      <c r="F55" s="111"/>
    </row>
    <row r="56" spans="1:21" x14ac:dyDescent="0.2">
      <c r="A56" s="15" t="s">
        <v>34</v>
      </c>
    </row>
    <row r="57" spans="1:21" x14ac:dyDescent="0.2">
      <c r="A57" s="15"/>
    </row>
    <row r="58" spans="1:21" hidden="1" x14ac:dyDescent="0.2">
      <c r="A58" s="16" t="s">
        <v>85</v>
      </c>
      <c r="B58" s="116" t="s">
        <v>91</v>
      </c>
      <c r="C58" s="116"/>
      <c r="D58" s="116"/>
      <c r="E58" s="116"/>
      <c r="F58" s="116"/>
      <c r="G58" s="116"/>
      <c r="H58" s="116"/>
      <c r="I58" s="116"/>
      <c r="J58" s="116"/>
      <c r="K58" s="116"/>
      <c r="L58" s="116"/>
    </row>
    <row r="59" spans="1:21" hidden="1" x14ac:dyDescent="0.2">
      <c r="A59" s="16"/>
      <c r="B59" s="116" t="s">
        <v>343</v>
      </c>
      <c r="C59" s="116"/>
      <c r="D59" s="116"/>
      <c r="E59" s="116"/>
      <c r="F59" s="116"/>
      <c r="G59" s="116"/>
      <c r="H59" s="116"/>
      <c r="I59" s="116"/>
      <c r="J59" s="116"/>
      <c r="K59" s="116"/>
      <c r="L59" s="116"/>
    </row>
    <row r="60" spans="1:21" hidden="1" x14ac:dyDescent="0.2">
      <c r="A60" s="16" t="s">
        <v>86</v>
      </c>
      <c r="B60" s="116" t="s">
        <v>92</v>
      </c>
      <c r="C60" s="116"/>
      <c r="D60" s="116"/>
      <c r="E60" s="116"/>
      <c r="F60" s="116"/>
      <c r="G60" s="116"/>
      <c r="H60" s="116"/>
      <c r="I60" s="116"/>
      <c r="J60" s="116"/>
      <c r="K60" s="116"/>
      <c r="L60" s="116"/>
    </row>
    <row r="61" spans="1:21" hidden="1" x14ac:dyDescent="0.2">
      <c r="A61" s="16"/>
      <c r="B61" s="116" t="s">
        <v>77</v>
      </c>
      <c r="C61" s="116"/>
      <c r="D61" s="116"/>
      <c r="E61" s="116"/>
      <c r="F61" s="116"/>
      <c r="G61" s="116"/>
      <c r="H61" s="116"/>
      <c r="I61" s="116"/>
      <c r="J61" s="116"/>
      <c r="K61" s="116"/>
      <c r="L61" s="116"/>
    </row>
    <row r="62" spans="1:21" hidden="1" x14ac:dyDescent="0.2">
      <c r="A62" s="16" t="s">
        <v>78</v>
      </c>
      <c r="B62" s="116" t="s">
        <v>287</v>
      </c>
      <c r="C62" s="116"/>
      <c r="D62" s="116"/>
      <c r="E62" s="116"/>
      <c r="F62" s="116"/>
      <c r="G62" s="116"/>
      <c r="H62" s="116"/>
      <c r="I62" s="116"/>
      <c r="J62" s="116"/>
      <c r="K62" s="116"/>
      <c r="L62" s="116"/>
    </row>
    <row r="63" spans="1:21" hidden="1" x14ac:dyDescent="0.2">
      <c r="A63" s="16" t="s">
        <v>87</v>
      </c>
      <c r="B63" s="116" t="s">
        <v>93</v>
      </c>
      <c r="C63" s="116"/>
      <c r="D63" s="116"/>
      <c r="E63" s="116"/>
      <c r="F63" s="116"/>
      <c r="G63" s="116"/>
      <c r="H63" s="116"/>
      <c r="I63" s="116"/>
      <c r="J63" s="116"/>
      <c r="K63" s="116"/>
      <c r="L63" s="116"/>
    </row>
    <row r="64" spans="1:21" hidden="1" x14ac:dyDescent="0.2">
      <c r="A64" s="16"/>
      <c r="B64" s="116" t="s">
        <v>344</v>
      </c>
      <c r="C64" s="116"/>
      <c r="D64" s="116"/>
      <c r="E64" s="116"/>
      <c r="F64" s="116"/>
      <c r="G64" s="116"/>
      <c r="H64" s="116"/>
      <c r="I64" s="116"/>
      <c r="J64" s="116"/>
      <c r="K64" s="116"/>
      <c r="L64" s="116"/>
    </row>
    <row r="65" spans="1:12" hidden="1" x14ac:dyDescent="0.2">
      <c r="A65" s="16"/>
      <c r="B65" s="116" t="s">
        <v>345</v>
      </c>
      <c r="C65" s="116"/>
      <c r="D65" s="116"/>
      <c r="E65" s="116"/>
      <c r="F65" s="116"/>
      <c r="G65" s="116"/>
      <c r="H65" s="116"/>
      <c r="I65" s="116"/>
      <c r="J65" s="116"/>
      <c r="K65" s="116"/>
      <c r="L65" s="116"/>
    </row>
    <row r="66" spans="1:12" hidden="1" x14ac:dyDescent="0.2">
      <c r="A66" s="16"/>
      <c r="B66" s="116"/>
      <c r="C66" s="116"/>
      <c r="D66" s="116"/>
      <c r="E66" s="116"/>
      <c r="F66" s="116"/>
      <c r="G66" s="116"/>
      <c r="H66" s="116"/>
      <c r="I66" s="116"/>
      <c r="J66" s="116"/>
      <c r="K66" s="116"/>
      <c r="L66" s="116"/>
    </row>
    <row r="67" spans="1:12" hidden="1" x14ac:dyDescent="0.2">
      <c r="A67" s="16" t="s">
        <v>88</v>
      </c>
      <c r="B67" s="116" t="s">
        <v>346</v>
      </c>
      <c r="C67" s="116"/>
      <c r="D67" s="116"/>
      <c r="E67" s="116"/>
      <c r="F67" s="116"/>
      <c r="G67" s="116"/>
      <c r="H67" s="116"/>
      <c r="I67" s="116"/>
      <c r="J67" s="116"/>
      <c r="K67" s="116"/>
      <c r="L67" s="116"/>
    </row>
    <row r="68" spans="1:12" hidden="1" x14ac:dyDescent="0.2">
      <c r="A68" s="16"/>
      <c r="B68" s="116"/>
      <c r="C68" s="116"/>
      <c r="D68" s="116"/>
      <c r="E68" s="116"/>
      <c r="F68" s="116"/>
      <c r="G68" s="116"/>
      <c r="H68" s="116"/>
      <c r="I68" s="116"/>
      <c r="J68" s="116"/>
      <c r="K68" s="116"/>
      <c r="L68" s="116"/>
    </row>
    <row r="69" spans="1:12" x14ac:dyDescent="0.2">
      <c r="A69" s="16"/>
      <c r="B69" s="116" t="s">
        <v>420</v>
      </c>
      <c r="C69" s="116"/>
      <c r="D69" s="116"/>
      <c r="E69" s="116"/>
      <c r="F69" s="116"/>
      <c r="G69" s="116"/>
      <c r="H69" s="116"/>
      <c r="I69" s="116"/>
      <c r="J69" s="116"/>
      <c r="K69" s="116"/>
      <c r="L69" s="116"/>
    </row>
    <row r="70" spans="1:12" x14ac:dyDescent="0.2">
      <c r="A70" s="16" t="s">
        <v>80</v>
      </c>
      <c r="B70" s="116" t="s">
        <v>81</v>
      </c>
      <c r="C70" s="116"/>
      <c r="D70" s="116"/>
      <c r="E70" s="116"/>
      <c r="F70" s="116"/>
      <c r="G70" s="116"/>
      <c r="H70" s="116"/>
      <c r="I70" s="116"/>
      <c r="J70" s="116"/>
      <c r="K70" s="116"/>
      <c r="L70" s="116"/>
    </row>
    <row r="71" spans="1:12" x14ac:dyDescent="0.2">
      <c r="A71" s="16" t="s">
        <v>80</v>
      </c>
      <c r="B71" s="116" t="s">
        <v>94</v>
      </c>
      <c r="C71" s="116"/>
      <c r="D71" s="116"/>
      <c r="E71" s="116"/>
      <c r="F71" s="116"/>
      <c r="G71" s="116"/>
      <c r="H71" s="116"/>
      <c r="I71" s="116"/>
      <c r="J71" s="116"/>
      <c r="K71" s="116"/>
      <c r="L71" s="116"/>
    </row>
    <row r="72" spans="1:12" x14ac:dyDescent="0.2">
      <c r="A72" s="16" t="s">
        <v>82</v>
      </c>
      <c r="B72" s="117" t="s">
        <v>288</v>
      </c>
      <c r="C72" s="117"/>
      <c r="D72" s="116"/>
      <c r="E72" s="116"/>
      <c r="F72" s="116"/>
      <c r="G72" s="116"/>
      <c r="H72" s="116"/>
      <c r="I72" s="116"/>
      <c r="J72" s="116"/>
      <c r="K72" s="116"/>
      <c r="L72" s="116"/>
    </row>
    <row r="73" spans="1:12" x14ac:dyDescent="0.2">
      <c r="A73" s="16" t="s">
        <v>83</v>
      </c>
      <c r="B73" s="117" t="s">
        <v>95</v>
      </c>
      <c r="C73" s="117"/>
      <c r="D73" s="116"/>
      <c r="E73" s="116"/>
      <c r="F73" s="116"/>
      <c r="G73" s="116"/>
      <c r="H73" s="116"/>
      <c r="I73" s="116"/>
      <c r="J73" s="116"/>
      <c r="K73" s="116"/>
      <c r="L73" s="116"/>
    </row>
    <row r="74" spans="1:12" x14ac:dyDescent="0.2">
      <c r="A74" s="16" t="s">
        <v>80</v>
      </c>
      <c r="B74" s="117" t="s">
        <v>96</v>
      </c>
      <c r="C74" s="117"/>
      <c r="D74" s="116"/>
      <c r="E74" s="116"/>
      <c r="F74" s="116"/>
      <c r="G74" s="116"/>
      <c r="H74" s="116"/>
      <c r="I74" s="116"/>
      <c r="J74" s="116"/>
      <c r="K74" s="116"/>
      <c r="L74" s="116"/>
    </row>
    <row r="75" spans="1:12" x14ac:dyDescent="0.2">
      <c r="A75" s="16" t="s">
        <v>80</v>
      </c>
      <c r="B75" s="117" t="s">
        <v>289</v>
      </c>
      <c r="C75" s="117"/>
      <c r="D75" s="116"/>
      <c r="E75" s="116"/>
      <c r="F75" s="116"/>
      <c r="G75" s="116"/>
      <c r="H75" s="116"/>
      <c r="I75" s="116"/>
      <c r="J75" s="116"/>
      <c r="K75" s="116"/>
      <c r="L75" s="116"/>
    </row>
    <row r="76" spans="1:12" hidden="1" x14ac:dyDescent="0.2">
      <c r="A76" s="16" t="s">
        <v>89</v>
      </c>
      <c r="B76" s="116" t="s">
        <v>84</v>
      </c>
      <c r="C76" s="116"/>
      <c r="D76" s="116"/>
      <c r="E76" s="116"/>
      <c r="F76" s="116"/>
      <c r="G76" s="116"/>
      <c r="H76" s="116"/>
      <c r="I76" s="116"/>
      <c r="J76" s="116"/>
      <c r="K76" s="116"/>
      <c r="L76" s="116"/>
    </row>
    <row r="77" spans="1:12" hidden="1" x14ac:dyDescent="0.2">
      <c r="A77" s="16" t="s">
        <v>90</v>
      </c>
      <c r="B77" s="116" t="s">
        <v>367</v>
      </c>
      <c r="C77" s="116"/>
      <c r="D77" s="116"/>
      <c r="E77" s="116"/>
      <c r="F77" s="116"/>
      <c r="G77" s="116"/>
      <c r="H77" s="116"/>
      <c r="I77" s="116"/>
      <c r="J77" s="116"/>
      <c r="K77" s="116"/>
      <c r="L77" s="116"/>
    </row>
    <row r="78" spans="1:12" x14ac:dyDescent="0.2">
      <c r="A78" s="17"/>
    </row>
  </sheetData>
  <mergeCells count="47">
    <mergeCell ref="A4:B4"/>
    <mergeCell ref="E4:I4"/>
    <mergeCell ref="A6:A8"/>
    <mergeCell ref="B6:C8"/>
    <mergeCell ref="D6:F6"/>
    <mergeCell ref="G6:L6"/>
    <mergeCell ref="G7:L7"/>
    <mergeCell ref="M6:U6"/>
    <mergeCell ref="D7:D8"/>
    <mergeCell ref="E7:E8"/>
    <mergeCell ref="F7:F8"/>
    <mergeCell ref="M7:N7"/>
    <mergeCell ref="P7:Q7"/>
    <mergeCell ref="S7:T7"/>
    <mergeCell ref="A9:A34"/>
    <mergeCell ref="B9:B27"/>
    <mergeCell ref="B28:B33"/>
    <mergeCell ref="V31:X32"/>
    <mergeCell ref="B34:C34"/>
    <mergeCell ref="E47:E52"/>
    <mergeCell ref="B45:C45"/>
    <mergeCell ref="A46:C46"/>
    <mergeCell ref="A47:A53"/>
    <mergeCell ref="B47:C47"/>
    <mergeCell ref="D47:D52"/>
    <mergeCell ref="B53:C53"/>
    <mergeCell ref="A35:A45"/>
    <mergeCell ref="B35:C35"/>
    <mergeCell ref="B36:C36"/>
    <mergeCell ref="B40:C40"/>
    <mergeCell ref="B41:C41"/>
    <mergeCell ref="A2:L2"/>
    <mergeCell ref="P47:P52"/>
    <mergeCell ref="Q47:Q52"/>
    <mergeCell ref="S47:S52"/>
    <mergeCell ref="T47:T52"/>
    <mergeCell ref="B48:C48"/>
    <mergeCell ref="B49:C49"/>
    <mergeCell ref="B50:C50"/>
    <mergeCell ref="B51:C51"/>
    <mergeCell ref="B52:C52"/>
    <mergeCell ref="G47:G52"/>
    <mergeCell ref="H47:H52"/>
    <mergeCell ref="J47:J52"/>
    <mergeCell ref="K47:K52"/>
    <mergeCell ref="M47:M52"/>
    <mergeCell ref="N47:N52"/>
  </mergeCells>
  <phoneticPr fontId="6"/>
  <dataValidations count="3">
    <dataValidation showInputMessage="1" showErrorMessage="1" sqref="C18" xr:uid="{27B0EF5C-ACF6-4AF7-BBB8-F8EC64993011}"/>
    <dataValidation type="list" showInputMessage="1" showErrorMessage="1" sqref="C11" xr:uid="{DB8CE82F-1976-48C8-8C3A-6E1254CF54EE}">
      <formula1>" &lt;建築工事&gt;, &lt;改修工事&gt;"</formula1>
    </dataValidation>
    <dataValidation type="list" allowBlank="1" showInputMessage="1" showErrorMessage="1" sqref="C12" xr:uid="{A2382599-AD5F-4A5B-89CC-408877B1808B}">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1"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486C9-1D51-4F34-AAB5-FE962FB751F8}">
  <dimension ref="A1:W22"/>
  <sheetViews>
    <sheetView showZeros="0" view="pageBreakPreview" zoomScaleNormal="100" zoomScaleSheetLayoutView="100" workbookViewId="0">
      <selection activeCell="C14" sqref="C14"/>
    </sheetView>
  </sheetViews>
  <sheetFormatPr defaultColWidth="9" defaultRowHeight="12" x14ac:dyDescent="0.2"/>
  <cols>
    <col min="1" max="1" width="6" style="242" customWidth="1"/>
    <col min="2" max="2" width="24.54296875" style="242" customWidth="1"/>
    <col min="3" max="3" width="12.54296875" style="242" customWidth="1"/>
    <col min="4" max="4" width="40.54296875" style="242" customWidth="1"/>
    <col min="5" max="5" width="12.54296875" style="242" customWidth="1"/>
    <col min="6" max="6" width="8.54296875" style="242" hidden="1" customWidth="1"/>
    <col min="7" max="19" width="12.54296875" style="242" hidden="1" customWidth="1"/>
    <col min="20" max="20" width="9" style="242" hidden="1" customWidth="1"/>
    <col min="21" max="21" width="13.08984375" style="242" hidden="1" customWidth="1"/>
    <col min="22" max="22" width="12.54296875" style="242" customWidth="1"/>
    <col min="23" max="16384" width="9" style="242"/>
  </cols>
  <sheetData>
    <row r="1" spans="1:23" s="223" customFormat="1" ht="23.5" customHeight="1" x14ac:dyDescent="0.2">
      <c r="B1" s="222"/>
      <c r="C1" s="222"/>
      <c r="V1" s="320" t="s">
        <v>492</v>
      </c>
    </row>
    <row r="2" spans="1:23" s="223" customFormat="1" ht="27" customHeight="1" x14ac:dyDescent="0.2">
      <c r="A2" s="404" t="s">
        <v>499</v>
      </c>
      <c r="B2" s="404"/>
      <c r="C2" s="404"/>
      <c r="D2" s="404"/>
      <c r="E2" s="404"/>
      <c r="F2" s="404"/>
      <c r="G2" s="404"/>
      <c r="H2" s="404"/>
      <c r="I2" s="404"/>
      <c r="J2" s="404"/>
      <c r="K2" s="404"/>
      <c r="L2" s="404"/>
      <c r="M2" s="404"/>
      <c r="N2" s="404"/>
      <c r="O2" s="404"/>
      <c r="P2" s="404"/>
      <c r="Q2" s="404"/>
      <c r="R2" s="404"/>
      <c r="S2" s="404"/>
      <c r="T2" s="404"/>
      <c r="U2" s="404"/>
      <c r="V2" s="404"/>
    </row>
    <row r="3" spans="1:23" s="223" customFormat="1" ht="13.5" customHeight="1" x14ac:dyDescent="0.2">
      <c r="A3" s="303"/>
      <c r="B3" s="303"/>
      <c r="C3" s="303"/>
      <c r="D3" s="303"/>
      <c r="E3" s="303"/>
      <c r="F3" s="303"/>
      <c r="G3" s="303"/>
      <c r="H3" s="303"/>
      <c r="I3" s="303"/>
      <c r="J3" s="303"/>
      <c r="K3" s="303"/>
      <c r="L3" s="303"/>
      <c r="M3" s="303"/>
      <c r="N3" s="303"/>
      <c r="O3" s="303"/>
      <c r="P3" s="303"/>
      <c r="Q3" s="303"/>
      <c r="R3" s="303"/>
      <c r="S3" s="303"/>
      <c r="T3" s="303"/>
      <c r="U3" s="303"/>
      <c r="V3" s="303"/>
    </row>
    <row r="4" spans="1:23" s="288" customFormat="1" ht="13" x14ac:dyDescent="0.2">
      <c r="A4" s="297"/>
      <c r="B4" s="297"/>
      <c r="C4" s="302"/>
      <c r="D4" s="297"/>
      <c r="E4" s="301" t="s">
        <v>0</v>
      </c>
      <c r="F4" s="301" t="s">
        <v>1</v>
      </c>
      <c r="G4" s="301" t="s">
        <v>2</v>
      </c>
      <c r="H4" s="301" t="s">
        <v>3</v>
      </c>
      <c r="I4" s="397" t="s">
        <v>4</v>
      </c>
      <c r="J4" s="398"/>
      <c r="K4" s="399"/>
      <c r="L4" s="301" t="s">
        <v>5</v>
      </c>
      <c r="M4" s="301" t="s">
        <v>6</v>
      </c>
      <c r="N4" s="301" t="s">
        <v>7</v>
      </c>
      <c r="O4" s="301" t="s">
        <v>8</v>
      </c>
      <c r="P4" s="300" t="s">
        <v>490</v>
      </c>
      <c r="Q4" s="301" t="s">
        <v>489</v>
      </c>
      <c r="R4" s="301" t="s">
        <v>488</v>
      </c>
      <c r="S4" s="301" t="s">
        <v>487</v>
      </c>
      <c r="T4" s="299"/>
      <c r="U4" s="298"/>
      <c r="V4" s="297"/>
      <c r="W4" s="289"/>
    </row>
    <row r="5" spans="1:23" s="288" customFormat="1" ht="36" x14ac:dyDescent="0.2">
      <c r="A5" s="294" t="s">
        <v>486</v>
      </c>
      <c r="B5" s="290" t="s">
        <v>19</v>
      </c>
      <c r="C5" s="295" t="s">
        <v>485</v>
      </c>
      <c r="D5" s="290" t="s">
        <v>484</v>
      </c>
      <c r="E5" s="295" t="s">
        <v>493</v>
      </c>
      <c r="F5" s="293" t="s">
        <v>483</v>
      </c>
      <c r="G5" s="295" t="s">
        <v>11</v>
      </c>
      <c r="H5" s="296" t="s">
        <v>131</v>
      </c>
      <c r="I5" s="400" t="s">
        <v>482</v>
      </c>
      <c r="J5" s="401"/>
      <c r="K5" s="402"/>
      <c r="L5" s="295" t="s">
        <v>481</v>
      </c>
      <c r="M5" s="293" t="s">
        <v>480</v>
      </c>
      <c r="N5" s="293" t="s">
        <v>479</v>
      </c>
      <c r="O5" s="293" t="s">
        <v>478</v>
      </c>
      <c r="P5" s="294" t="s">
        <v>477</v>
      </c>
      <c r="Q5" s="293" t="s">
        <v>476</v>
      </c>
      <c r="R5" s="293" t="s">
        <v>475</v>
      </c>
      <c r="S5" s="293" t="s">
        <v>474</v>
      </c>
      <c r="T5" s="292" t="s">
        <v>473</v>
      </c>
      <c r="U5" s="291"/>
      <c r="V5" s="290" t="s">
        <v>472</v>
      </c>
      <c r="W5" s="289"/>
    </row>
    <row r="6" spans="1:23" s="278" customFormat="1" x14ac:dyDescent="0.2">
      <c r="A6" s="287"/>
      <c r="B6" s="284"/>
      <c r="C6" s="282"/>
      <c r="D6" s="287"/>
      <c r="E6" s="284"/>
      <c r="F6" s="284"/>
      <c r="G6" s="286"/>
      <c r="H6" s="286"/>
      <c r="I6" s="284" t="s">
        <v>471</v>
      </c>
      <c r="J6" s="284" t="s">
        <v>470</v>
      </c>
      <c r="K6" s="284" t="s">
        <v>469</v>
      </c>
      <c r="L6" s="284"/>
      <c r="M6" s="284" t="s">
        <v>468</v>
      </c>
      <c r="N6" s="284"/>
      <c r="O6" s="284"/>
      <c r="P6" s="285"/>
      <c r="Q6" s="284"/>
      <c r="R6" s="284"/>
      <c r="S6" s="283"/>
      <c r="T6" s="282"/>
      <c r="U6" s="281"/>
      <c r="V6" s="280" t="s">
        <v>467</v>
      </c>
      <c r="W6" s="279"/>
    </row>
    <row r="7" spans="1:23" s="245" customFormat="1" ht="30" customHeight="1" x14ac:dyDescent="0.2">
      <c r="A7" s="277">
        <v>1</v>
      </c>
      <c r="B7" s="276"/>
      <c r="C7" s="275"/>
      <c r="D7" s="269"/>
      <c r="E7" s="260"/>
      <c r="F7" s="264">
        <v>500000</v>
      </c>
      <c r="G7" s="262">
        <f t="shared" ref="G7:G16" si="0">IF(E7-F7=0,"",E7-F7)</f>
        <v>-500000</v>
      </c>
      <c r="H7" s="264">
        <v>14500000</v>
      </c>
      <c r="I7" s="264">
        <v>16500000</v>
      </c>
      <c r="J7" s="264">
        <v>1</v>
      </c>
      <c r="K7" s="262">
        <f t="shared" ref="K7:K16" si="1">IF(IFERROR(IF(J7="－",I7,I7*J7),"")=0,"",IFERROR(IF(J7="－",I7,I7*J7),""))</f>
        <v>16500000</v>
      </c>
      <c r="L7" s="259">
        <f t="shared" ref="L7:L16" si="2">IF(MIN(H7,K7)=0,"",MIN(H7,K7))</f>
        <v>14500000</v>
      </c>
      <c r="M7" s="264">
        <f>IF(L7=0,"",+L7/2)</f>
        <v>7250000</v>
      </c>
      <c r="N7" s="263"/>
      <c r="O7" s="262"/>
      <c r="P7" s="273"/>
      <c r="Q7" s="264"/>
      <c r="R7" s="259"/>
      <c r="S7" s="259"/>
      <c r="T7" s="272"/>
      <c r="U7" s="271"/>
      <c r="V7" s="274"/>
      <c r="W7" s="255"/>
    </row>
    <row r="8" spans="1:23" s="245" customFormat="1" ht="30" customHeight="1" x14ac:dyDescent="0.2">
      <c r="A8" s="268">
        <v>2</v>
      </c>
      <c r="B8" s="267"/>
      <c r="C8" s="266"/>
      <c r="D8" s="265"/>
      <c r="E8" s="264"/>
      <c r="F8" s="264"/>
      <c r="G8" s="262" t="str">
        <f t="shared" si="0"/>
        <v/>
      </c>
      <c r="H8" s="264"/>
      <c r="I8" s="264"/>
      <c r="J8" s="264"/>
      <c r="K8" s="262" t="str">
        <f t="shared" si="1"/>
        <v/>
      </c>
      <c r="L8" s="259" t="str">
        <f t="shared" si="2"/>
        <v/>
      </c>
      <c r="M8" s="264" t="str">
        <f t="shared" ref="M8:M16" si="3">IF(L8="","",+L8/2)</f>
        <v/>
      </c>
      <c r="N8" s="263"/>
      <c r="O8" s="262"/>
      <c r="P8" s="273"/>
      <c r="Q8" s="264"/>
      <c r="R8" s="259"/>
      <c r="S8" s="259"/>
      <c r="T8" s="272"/>
      <c r="U8" s="271"/>
      <c r="V8" s="270"/>
      <c r="W8" s="255"/>
    </row>
    <row r="9" spans="1:23" s="245" customFormat="1" ht="30" customHeight="1" x14ac:dyDescent="0.2">
      <c r="A9" s="268">
        <v>3</v>
      </c>
      <c r="B9" s="267"/>
      <c r="C9" s="266"/>
      <c r="D9" s="269"/>
      <c r="E9" s="264"/>
      <c r="F9" s="264"/>
      <c r="G9" s="262" t="str">
        <f t="shared" si="0"/>
        <v/>
      </c>
      <c r="H9" s="264"/>
      <c r="I9" s="264"/>
      <c r="J9" s="264"/>
      <c r="K9" s="262" t="str">
        <f t="shared" si="1"/>
        <v/>
      </c>
      <c r="L9" s="259" t="str">
        <f t="shared" si="2"/>
        <v/>
      </c>
      <c r="M9" s="264" t="str">
        <f t="shared" si="3"/>
        <v/>
      </c>
      <c r="N9" s="263"/>
      <c r="O9" s="262"/>
      <c r="P9" s="261"/>
      <c r="Q9" s="260"/>
      <c r="R9" s="259"/>
      <c r="S9" s="259"/>
      <c r="T9" s="258"/>
      <c r="U9" s="257"/>
      <c r="V9" s="256"/>
      <c r="W9" s="255"/>
    </row>
    <row r="10" spans="1:23" s="245" customFormat="1" ht="30" customHeight="1" x14ac:dyDescent="0.2">
      <c r="A10" s="268">
        <v>4</v>
      </c>
      <c r="B10" s="267"/>
      <c r="C10" s="266"/>
      <c r="D10" s="265"/>
      <c r="E10" s="264"/>
      <c r="F10" s="264"/>
      <c r="G10" s="262" t="str">
        <f t="shared" si="0"/>
        <v/>
      </c>
      <c r="H10" s="264"/>
      <c r="I10" s="264"/>
      <c r="J10" s="264"/>
      <c r="K10" s="262" t="str">
        <f t="shared" si="1"/>
        <v/>
      </c>
      <c r="L10" s="259" t="str">
        <f t="shared" si="2"/>
        <v/>
      </c>
      <c r="M10" s="264" t="str">
        <f t="shared" si="3"/>
        <v/>
      </c>
      <c r="N10" s="263"/>
      <c r="O10" s="262"/>
      <c r="P10" s="261"/>
      <c r="Q10" s="260"/>
      <c r="R10" s="259"/>
      <c r="S10" s="259"/>
      <c r="T10" s="258"/>
      <c r="U10" s="257"/>
      <c r="V10" s="256"/>
      <c r="W10" s="255"/>
    </row>
    <row r="11" spans="1:23" s="245" customFormat="1" ht="30" customHeight="1" x14ac:dyDescent="0.2">
      <c r="A11" s="268">
        <v>5</v>
      </c>
      <c r="B11" s="267"/>
      <c r="C11" s="266"/>
      <c r="D11" s="265"/>
      <c r="E11" s="264"/>
      <c r="F11" s="264"/>
      <c r="G11" s="262" t="str">
        <f t="shared" si="0"/>
        <v/>
      </c>
      <c r="H11" s="264"/>
      <c r="I11" s="264"/>
      <c r="J11" s="264"/>
      <c r="K11" s="262" t="str">
        <f t="shared" si="1"/>
        <v/>
      </c>
      <c r="L11" s="259" t="str">
        <f t="shared" si="2"/>
        <v/>
      </c>
      <c r="M11" s="264" t="str">
        <f t="shared" si="3"/>
        <v/>
      </c>
      <c r="N11" s="263"/>
      <c r="O11" s="262"/>
      <c r="P11" s="261"/>
      <c r="Q11" s="260"/>
      <c r="R11" s="259"/>
      <c r="S11" s="259"/>
      <c r="T11" s="258"/>
      <c r="U11" s="257"/>
      <c r="V11" s="256"/>
      <c r="W11" s="255"/>
    </row>
    <row r="12" spans="1:23" s="245" customFormat="1" ht="30" customHeight="1" x14ac:dyDescent="0.2">
      <c r="A12" s="268">
        <v>6</v>
      </c>
      <c r="B12" s="267"/>
      <c r="C12" s="266"/>
      <c r="D12" s="269"/>
      <c r="E12" s="264"/>
      <c r="F12" s="264"/>
      <c r="G12" s="262" t="str">
        <f t="shared" si="0"/>
        <v/>
      </c>
      <c r="H12" s="264"/>
      <c r="I12" s="264"/>
      <c r="J12" s="264"/>
      <c r="K12" s="262" t="str">
        <f t="shared" si="1"/>
        <v/>
      </c>
      <c r="L12" s="259" t="str">
        <f t="shared" si="2"/>
        <v/>
      </c>
      <c r="M12" s="264" t="str">
        <f t="shared" si="3"/>
        <v/>
      </c>
      <c r="N12" s="263"/>
      <c r="O12" s="262"/>
      <c r="P12" s="261"/>
      <c r="Q12" s="260"/>
      <c r="R12" s="259"/>
      <c r="S12" s="259"/>
      <c r="T12" s="258"/>
      <c r="U12" s="257"/>
      <c r="V12" s="256"/>
      <c r="W12" s="255"/>
    </row>
    <row r="13" spans="1:23" s="245" customFormat="1" ht="30" customHeight="1" x14ac:dyDescent="0.2">
      <c r="A13" s="268">
        <v>7</v>
      </c>
      <c r="B13" s="267"/>
      <c r="C13" s="266"/>
      <c r="D13" s="269"/>
      <c r="E13" s="264"/>
      <c r="F13" s="264"/>
      <c r="G13" s="262" t="str">
        <f t="shared" si="0"/>
        <v/>
      </c>
      <c r="H13" s="264"/>
      <c r="I13" s="264"/>
      <c r="J13" s="264"/>
      <c r="K13" s="262" t="str">
        <f t="shared" si="1"/>
        <v/>
      </c>
      <c r="L13" s="259" t="str">
        <f t="shared" si="2"/>
        <v/>
      </c>
      <c r="M13" s="264" t="str">
        <f t="shared" si="3"/>
        <v/>
      </c>
      <c r="N13" s="263"/>
      <c r="O13" s="262"/>
      <c r="P13" s="261"/>
      <c r="Q13" s="260"/>
      <c r="R13" s="259"/>
      <c r="S13" s="259"/>
      <c r="T13" s="258"/>
      <c r="U13" s="257"/>
      <c r="V13" s="256"/>
      <c r="W13" s="255"/>
    </row>
    <row r="14" spans="1:23" s="245" customFormat="1" ht="30" customHeight="1" x14ac:dyDescent="0.2">
      <c r="A14" s="268">
        <v>8</v>
      </c>
      <c r="B14" s="267"/>
      <c r="C14" s="266"/>
      <c r="D14" s="265"/>
      <c r="E14" s="264"/>
      <c r="F14" s="264"/>
      <c r="G14" s="262" t="str">
        <f t="shared" si="0"/>
        <v/>
      </c>
      <c r="H14" s="264"/>
      <c r="I14" s="264"/>
      <c r="J14" s="264"/>
      <c r="K14" s="262" t="str">
        <f t="shared" si="1"/>
        <v/>
      </c>
      <c r="L14" s="259" t="str">
        <f t="shared" si="2"/>
        <v/>
      </c>
      <c r="M14" s="264" t="str">
        <f t="shared" si="3"/>
        <v/>
      </c>
      <c r="N14" s="263"/>
      <c r="O14" s="262"/>
      <c r="P14" s="261"/>
      <c r="Q14" s="260"/>
      <c r="R14" s="259"/>
      <c r="S14" s="259"/>
      <c r="T14" s="258"/>
      <c r="U14" s="257"/>
      <c r="V14" s="256"/>
      <c r="W14" s="255"/>
    </row>
    <row r="15" spans="1:23" s="245" customFormat="1" ht="30" customHeight="1" x14ac:dyDescent="0.2">
      <c r="A15" s="268">
        <v>9</v>
      </c>
      <c r="B15" s="267"/>
      <c r="C15" s="266"/>
      <c r="D15" s="265"/>
      <c r="E15" s="264"/>
      <c r="F15" s="264"/>
      <c r="G15" s="262" t="str">
        <f t="shared" si="0"/>
        <v/>
      </c>
      <c r="H15" s="264"/>
      <c r="I15" s="264"/>
      <c r="J15" s="264"/>
      <c r="K15" s="262" t="str">
        <f t="shared" si="1"/>
        <v/>
      </c>
      <c r="L15" s="259" t="str">
        <f t="shared" si="2"/>
        <v/>
      </c>
      <c r="M15" s="264" t="str">
        <f t="shared" si="3"/>
        <v/>
      </c>
      <c r="N15" s="263"/>
      <c r="O15" s="262"/>
      <c r="P15" s="261"/>
      <c r="Q15" s="260"/>
      <c r="R15" s="259"/>
      <c r="S15" s="259"/>
      <c r="T15" s="258"/>
      <c r="U15" s="257"/>
      <c r="V15" s="256"/>
      <c r="W15" s="255"/>
    </row>
    <row r="16" spans="1:23" s="245" customFormat="1" ht="30" customHeight="1" x14ac:dyDescent="0.2">
      <c r="A16" s="268">
        <v>10</v>
      </c>
      <c r="B16" s="267"/>
      <c r="C16" s="266"/>
      <c r="D16" s="265"/>
      <c r="E16" s="264"/>
      <c r="F16" s="264"/>
      <c r="G16" s="262" t="str">
        <f t="shared" si="0"/>
        <v/>
      </c>
      <c r="H16" s="264"/>
      <c r="I16" s="264"/>
      <c r="J16" s="264"/>
      <c r="K16" s="262" t="str">
        <f t="shared" si="1"/>
        <v/>
      </c>
      <c r="L16" s="259" t="str">
        <f t="shared" si="2"/>
        <v/>
      </c>
      <c r="M16" s="264" t="str">
        <f t="shared" si="3"/>
        <v/>
      </c>
      <c r="N16" s="263"/>
      <c r="O16" s="262"/>
      <c r="P16" s="261"/>
      <c r="Q16" s="260"/>
      <c r="R16" s="259"/>
      <c r="S16" s="259"/>
      <c r="T16" s="258"/>
      <c r="U16" s="257"/>
      <c r="V16" s="256"/>
      <c r="W16" s="255"/>
    </row>
    <row r="17" spans="1:22" s="245" customFormat="1" ht="24.9" customHeight="1" x14ac:dyDescent="0.2">
      <c r="A17" s="254"/>
      <c r="B17" s="253"/>
      <c r="C17" s="253"/>
      <c r="D17" s="252" t="s">
        <v>466</v>
      </c>
      <c r="E17" s="251">
        <f>SUM(E7:E16)</f>
        <v>0</v>
      </c>
      <c r="F17" s="248"/>
      <c r="G17" s="248"/>
      <c r="H17" s="248"/>
      <c r="I17" s="248"/>
      <c r="J17" s="248"/>
      <c r="K17" s="248"/>
      <c r="L17" s="250" t="s">
        <v>465</v>
      </c>
      <c r="M17" s="249">
        <f>SUBTOTAL(9,M8:M16)</f>
        <v>0</v>
      </c>
      <c r="N17" s="249">
        <f>SUBTOTAL(9,N8:N16)</f>
        <v>0</v>
      </c>
      <c r="O17" s="249">
        <f>SUBTOTAL(9,O8:O16)</f>
        <v>0</v>
      </c>
      <c r="P17" s="248"/>
      <c r="Q17" s="248"/>
      <c r="R17" s="248"/>
      <c r="S17" s="248"/>
      <c r="T17" s="247"/>
      <c r="U17" s="247"/>
      <c r="V17" s="246"/>
    </row>
    <row r="18" spans="1:22" s="244" customFormat="1" ht="21" x14ac:dyDescent="0.3">
      <c r="B18" s="221" t="s">
        <v>419</v>
      </c>
      <c r="N18" s="242"/>
      <c r="O18" s="242"/>
    </row>
    <row r="19" spans="1:22" ht="14" x14ac:dyDescent="0.2">
      <c r="B19" s="221" t="s">
        <v>418</v>
      </c>
      <c r="O19" s="243"/>
    </row>
    <row r="20" spans="1:22" ht="14" x14ac:dyDescent="0.2">
      <c r="B20" s="403" t="s">
        <v>421</v>
      </c>
      <c r="C20" s="403"/>
      <c r="D20" s="403"/>
      <c r="O20" s="243"/>
    </row>
    <row r="21" spans="1:22" x14ac:dyDescent="0.2">
      <c r="O21" s="243"/>
    </row>
    <row r="22" spans="1:22" x14ac:dyDescent="0.2">
      <c r="O22" s="243"/>
    </row>
  </sheetData>
  <sheetProtection selectLockedCells="1"/>
  <mergeCells count="4">
    <mergeCell ref="I4:K4"/>
    <mergeCell ref="I5:K5"/>
    <mergeCell ref="B20:D20"/>
    <mergeCell ref="A2:V2"/>
  </mergeCells>
  <phoneticPr fontId="6"/>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BA6D-C428-4480-8FDB-BABA113FF70A}">
  <sheetPr>
    <pageSetUpPr fitToPage="1"/>
  </sheetPr>
  <dimension ref="A1:V42"/>
  <sheetViews>
    <sheetView showGridLines="0" view="pageBreakPreview" zoomScaleNormal="100" zoomScaleSheetLayoutView="100" workbookViewId="0">
      <selection activeCell="C33" sqref="C33"/>
    </sheetView>
  </sheetViews>
  <sheetFormatPr defaultColWidth="9" defaultRowHeight="14" x14ac:dyDescent="0.2"/>
  <cols>
    <col min="1" max="1" width="20.08984375" style="179" customWidth="1"/>
    <col min="2" max="2" width="19.36328125" style="179" customWidth="1"/>
    <col min="3" max="3" width="61.90625" style="179" customWidth="1"/>
    <col min="4" max="16384" width="9" style="179"/>
  </cols>
  <sheetData>
    <row r="1" spans="1:22" s="223" customFormat="1" ht="23.5" customHeight="1" x14ac:dyDescent="0.2">
      <c r="B1" s="222"/>
      <c r="C1" s="320" t="s">
        <v>495</v>
      </c>
    </row>
    <row r="2" spans="1:22" s="223" customFormat="1" ht="27" customHeight="1" x14ac:dyDescent="0.2">
      <c r="A2" s="404" t="s">
        <v>498</v>
      </c>
      <c r="B2" s="404"/>
      <c r="C2" s="404"/>
      <c r="D2" s="319"/>
      <c r="E2" s="319"/>
      <c r="F2" s="319"/>
      <c r="G2" s="319"/>
      <c r="H2" s="319"/>
      <c r="I2" s="319"/>
      <c r="J2" s="319"/>
      <c r="K2" s="319"/>
      <c r="L2" s="319"/>
      <c r="M2" s="319"/>
      <c r="N2" s="319"/>
      <c r="O2" s="319"/>
      <c r="P2" s="319"/>
      <c r="Q2" s="319"/>
      <c r="R2" s="319"/>
      <c r="S2" s="319"/>
      <c r="T2" s="319"/>
      <c r="U2" s="319"/>
      <c r="V2" s="319"/>
    </row>
    <row r="4" spans="1:22" x14ac:dyDescent="0.2">
      <c r="C4" s="180" t="s">
        <v>368</v>
      </c>
    </row>
    <row r="6" spans="1:22" x14ac:dyDescent="0.2">
      <c r="A6" s="179" t="s">
        <v>369</v>
      </c>
      <c r="C6" s="181"/>
    </row>
    <row r="7" spans="1:22" ht="17.149999999999999" customHeight="1" x14ac:dyDescent="0.2">
      <c r="A7" s="182" t="s">
        <v>35</v>
      </c>
      <c r="B7" s="182" t="s">
        <v>370</v>
      </c>
      <c r="C7" s="182" t="s">
        <v>371</v>
      </c>
    </row>
    <row r="8" spans="1:22" ht="17.149999999999999" customHeight="1" x14ac:dyDescent="0.2">
      <c r="A8" s="183"/>
      <c r="B8" s="184" t="s">
        <v>372</v>
      </c>
      <c r="C8" s="185"/>
    </row>
    <row r="9" spans="1:22" x14ac:dyDescent="0.2">
      <c r="A9" s="186" t="s">
        <v>373</v>
      </c>
      <c r="B9" s="187"/>
      <c r="C9" s="188"/>
    </row>
    <row r="10" spans="1:22" x14ac:dyDescent="0.2">
      <c r="A10" s="186" t="s">
        <v>374</v>
      </c>
      <c r="B10" s="187"/>
      <c r="C10" s="188"/>
    </row>
    <row r="11" spans="1:22" x14ac:dyDescent="0.2">
      <c r="A11" s="186" t="s">
        <v>375</v>
      </c>
      <c r="B11" s="187"/>
      <c r="C11" s="188"/>
    </row>
    <row r="12" spans="1:22" x14ac:dyDescent="0.2">
      <c r="A12" s="186" t="s">
        <v>376</v>
      </c>
      <c r="B12" s="187"/>
      <c r="C12" s="188"/>
    </row>
    <row r="13" spans="1:22" x14ac:dyDescent="0.2">
      <c r="A13" s="186" t="s">
        <v>377</v>
      </c>
      <c r="B13" s="187"/>
      <c r="C13" s="188"/>
    </row>
    <row r="14" spans="1:22" ht="28" x14ac:dyDescent="0.2">
      <c r="A14" s="186" t="s">
        <v>378</v>
      </c>
      <c r="B14" s="187"/>
      <c r="C14" s="188"/>
    </row>
    <row r="15" spans="1:22" x14ac:dyDescent="0.2">
      <c r="A15" s="186" t="s">
        <v>379</v>
      </c>
      <c r="B15" s="187"/>
      <c r="C15" s="188"/>
    </row>
    <row r="16" spans="1:22" x14ac:dyDescent="0.2">
      <c r="A16" s="186" t="s">
        <v>380</v>
      </c>
      <c r="B16" s="187"/>
      <c r="C16" s="188"/>
    </row>
    <row r="17" spans="1:3" x14ac:dyDescent="0.2">
      <c r="A17" s="186" t="s">
        <v>381</v>
      </c>
      <c r="B17" s="187"/>
      <c r="C17" s="188"/>
    </row>
    <row r="18" spans="1:3" x14ac:dyDescent="0.2">
      <c r="A18" s="186" t="s">
        <v>382</v>
      </c>
      <c r="B18" s="187"/>
      <c r="C18" s="188"/>
    </row>
    <row r="19" spans="1:3" x14ac:dyDescent="0.2">
      <c r="A19" s="186" t="s">
        <v>383</v>
      </c>
      <c r="B19" s="187"/>
      <c r="C19" s="188"/>
    </row>
    <row r="20" spans="1:3" x14ac:dyDescent="0.2">
      <c r="A20" s="186" t="s">
        <v>384</v>
      </c>
      <c r="B20" s="187"/>
      <c r="C20" s="188"/>
    </row>
    <row r="21" spans="1:3" x14ac:dyDescent="0.2">
      <c r="A21" s="189" t="s">
        <v>385</v>
      </c>
      <c r="B21" s="187"/>
      <c r="C21" s="188"/>
    </row>
    <row r="22" spans="1:3" x14ac:dyDescent="0.2">
      <c r="A22" s="189" t="s">
        <v>386</v>
      </c>
      <c r="B22" s="187"/>
      <c r="C22" s="188"/>
    </row>
    <row r="23" spans="1:3" ht="17.149999999999999" customHeight="1" x14ac:dyDescent="0.2">
      <c r="A23" s="190" t="s">
        <v>387</v>
      </c>
      <c r="B23" s="191"/>
      <c r="C23" s="192"/>
    </row>
    <row r="24" spans="1:3" ht="17.149999999999999" customHeight="1" x14ac:dyDescent="0.2">
      <c r="A24" s="182" t="s">
        <v>388</v>
      </c>
      <c r="B24" s="193">
        <f>SUM(B9:B23)</f>
        <v>0</v>
      </c>
      <c r="C24" s="194"/>
    </row>
    <row r="25" spans="1:3" ht="17.149999999999999" customHeight="1" x14ac:dyDescent="0.2">
      <c r="A25" s="195" t="s">
        <v>389</v>
      </c>
      <c r="B25" s="193"/>
      <c r="C25" s="194"/>
    </row>
    <row r="26" spans="1:3" ht="17.149999999999999" customHeight="1" x14ac:dyDescent="0.2">
      <c r="A26" s="182"/>
      <c r="B26" s="193"/>
      <c r="C26" s="194"/>
    </row>
    <row r="27" spans="1:3" ht="16.5" customHeight="1" x14ac:dyDescent="0.2">
      <c r="A27" s="182" t="s">
        <v>390</v>
      </c>
      <c r="B27" s="196"/>
      <c r="C27" s="196"/>
    </row>
    <row r="28" spans="1:3" ht="16.5" customHeight="1" x14ac:dyDescent="0.2">
      <c r="A28" s="179" t="s">
        <v>391</v>
      </c>
      <c r="B28" s="197"/>
      <c r="C28" s="197"/>
    </row>
    <row r="29" spans="1:3" ht="17.149999999999999" customHeight="1" x14ac:dyDescent="0.2">
      <c r="A29" s="198"/>
      <c r="B29" s="181"/>
    </row>
    <row r="30" spans="1:3" ht="17.149999999999999" customHeight="1" x14ac:dyDescent="0.2">
      <c r="A30" s="198" t="s">
        <v>392</v>
      </c>
      <c r="B30" s="181"/>
      <c r="C30" s="181"/>
    </row>
    <row r="31" spans="1:3" ht="17.149999999999999" customHeight="1" x14ac:dyDescent="0.2">
      <c r="A31" s="182" t="s">
        <v>35</v>
      </c>
      <c r="B31" s="199" t="s">
        <v>393</v>
      </c>
      <c r="C31" s="200"/>
    </row>
    <row r="32" spans="1:3" ht="17.149999999999999" customHeight="1" x14ac:dyDescent="0.2">
      <c r="A32" s="201"/>
      <c r="B32" s="184" t="s">
        <v>394</v>
      </c>
      <c r="C32" s="202"/>
    </row>
    <row r="33" spans="1:3" ht="17.149999999999999" customHeight="1" x14ac:dyDescent="0.2">
      <c r="A33" s="203" t="s">
        <v>422</v>
      </c>
      <c r="B33" s="191"/>
      <c r="C33" s="204"/>
    </row>
    <row r="34" spans="1:3" x14ac:dyDescent="0.2">
      <c r="A34" s="182" t="s">
        <v>388</v>
      </c>
      <c r="B34" s="193">
        <f>SUM(B33)</f>
        <v>0</v>
      </c>
      <c r="C34" s="205"/>
    </row>
    <row r="37" spans="1:3" x14ac:dyDescent="0.2">
      <c r="A37" s="179" t="s">
        <v>395</v>
      </c>
      <c r="B37" s="197"/>
      <c r="C37" s="197"/>
    </row>
    <row r="38" spans="1:3" ht="14.25" customHeight="1" x14ac:dyDescent="0.2">
      <c r="A38" s="405" t="s">
        <v>396</v>
      </c>
      <c r="B38" s="405"/>
      <c r="C38" s="405"/>
    </row>
    <row r="39" spans="1:3" x14ac:dyDescent="0.2">
      <c r="A39" s="405"/>
      <c r="B39" s="405"/>
      <c r="C39" s="405"/>
    </row>
    <row r="40" spans="1:3" x14ac:dyDescent="0.2">
      <c r="A40" s="405"/>
      <c r="B40" s="405"/>
      <c r="C40" s="405"/>
    </row>
    <row r="41" spans="1:3" x14ac:dyDescent="0.2">
      <c r="A41" s="179" t="s">
        <v>397</v>
      </c>
      <c r="B41" s="197"/>
      <c r="C41" s="197"/>
    </row>
    <row r="42" spans="1:3" x14ac:dyDescent="0.2">
      <c r="B42" s="197"/>
      <c r="C42" s="197"/>
    </row>
  </sheetData>
  <mergeCells count="2">
    <mergeCell ref="A38:C40"/>
    <mergeCell ref="A2:C2"/>
  </mergeCells>
  <phoneticPr fontId="6"/>
  <printOptions horizontalCentered="1"/>
  <pageMargins left="0.70866141732283472" right="0.70866141732283472" top="0.74803149606299213" bottom="0.74803149606299213" header="0.31496062992125984" footer="0.31496062992125984"/>
  <pageSetup paperSize="9" scale="8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1E54-947E-47FF-8A75-9292DF94D05B}">
  <sheetPr>
    <pageSetUpPr fitToPage="1"/>
  </sheetPr>
  <dimension ref="A1:V16"/>
  <sheetViews>
    <sheetView showGridLines="0" view="pageBreakPreview" zoomScaleNormal="100" zoomScaleSheetLayoutView="100" workbookViewId="0">
      <selection activeCell="J15" sqref="J15"/>
    </sheetView>
  </sheetViews>
  <sheetFormatPr defaultColWidth="9" defaultRowHeight="13" x14ac:dyDescent="0.2"/>
  <cols>
    <col min="1" max="1" width="2.453125" style="1" customWidth="1"/>
    <col min="2" max="2" width="13.7265625" style="206" customWidth="1"/>
    <col min="3" max="3" width="5.36328125" style="206" customWidth="1"/>
    <col min="4" max="4" width="46.36328125" style="206" customWidth="1"/>
    <col min="5" max="5" width="9.7265625" style="206" customWidth="1"/>
    <col min="6" max="6" width="11.26953125" style="206" customWidth="1"/>
    <col min="7" max="7" width="4.36328125" style="206" customWidth="1"/>
    <col min="8" max="8" width="9" style="206"/>
    <col min="9" max="9" width="3.36328125" style="206" customWidth="1"/>
    <col min="10" max="10" width="11" style="206" customWidth="1"/>
    <col min="11" max="11" width="2.453125" style="206" customWidth="1"/>
    <col min="12" max="12" width="3.36328125" style="206" customWidth="1"/>
    <col min="13" max="13" width="12.36328125" style="206" customWidth="1"/>
    <col min="14" max="14" width="7.26953125" style="1" customWidth="1"/>
    <col min="15" max="15" width="17.08984375" style="1" customWidth="1"/>
    <col min="16" max="16384" width="9" style="1"/>
  </cols>
  <sheetData>
    <row r="1" spans="1:22" s="223" customFormat="1" ht="23.5" customHeight="1" x14ac:dyDescent="0.2">
      <c r="B1" s="222"/>
      <c r="C1" s="222"/>
      <c r="M1" s="406" t="s">
        <v>496</v>
      </c>
      <c r="N1" s="406"/>
    </row>
    <row r="2" spans="1:22" s="223" customFormat="1" ht="27" customHeight="1" x14ac:dyDescent="0.2">
      <c r="A2" s="404" t="s">
        <v>497</v>
      </c>
      <c r="B2" s="404"/>
      <c r="C2" s="404"/>
      <c r="D2" s="404"/>
      <c r="E2" s="404"/>
      <c r="F2" s="404"/>
      <c r="G2" s="404"/>
      <c r="H2" s="404"/>
      <c r="I2" s="404"/>
      <c r="J2" s="404"/>
      <c r="K2" s="404"/>
      <c r="L2" s="404"/>
      <c r="M2" s="404"/>
      <c r="N2" s="404"/>
      <c r="O2" s="319"/>
      <c r="P2" s="319"/>
      <c r="Q2" s="319"/>
      <c r="R2" s="319"/>
      <c r="S2" s="319"/>
      <c r="T2" s="319"/>
      <c r="U2" s="319"/>
      <c r="V2" s="319"/>
    </row>
    <row r="4" spans="1:22" x14ac:dyDescent="0.2">
      <c r="B4" s="207" t="s">
        <v>398</v>
      </c>
      <c r="C4" s="413" t="s">
        <v>399</v>
      </c>
      <c r="D4" s="414"/>
      <c r="E4" s="414"/>
      <c r="F4" s="414"/>
      <c r="G4" s="414"/>
      <c r="H4" s="414"/>
      <c r="I4" s="414"/>
      <c r="J4" s="414"/>
      <c r="K4" s="414"/>
      <c r="L4" s="414"/>
      <c r="M4" s="415"/>
    </row>
    <row r="5" spans="1:22" ht="13.5" customHeight="1" x14ac:dyDescent="0.2">
      <c r="B5" s="208" t="s">
        <v>400</v>
      </c>
      <c r="C5" s="416" t="s">
        <v>401</v>
      </c>
      <c r="D5" s="417"/>
      <c r="E5" s="209"/>
      <c r="F5" s="210"/>
      <c r="G5" s="210"/>
      <c r="H5" s="210"/>
      <c r="I5" s="210"/>
      <c r="J5" s="210"/>
      <c r="K5" s="210"/>
      <c r="L5" s="210"/>
      <c r="M5" s="211">
        <f>IFERROR(SUM(M8:M14),"")</f>
        <v>0</v>
      </c>
      <c r="N5" s="1" t="s">
        <v>402</v>
      </c>
    </row>
    <row r="6" spans="1:22" x14ac:dyDescent="0.2">
      <c r="B6" s="212"/>
      <c r="C6" s="418"/>
      <c r="D6" s="419"/>
      <c r="E6" s="213"/>
      <c r="M6" s="213"/>
    </row>
    <row r="7" spans="1:22" x14ac:dyDescent="0.2">
      <c r="B7" s="212"/>
      <c r="C7" s="420" t="s">
        <v>403</v>
      </c>
      <c r="D7" s="421"/>
      <c r="E7" s="213"/>
      <c r="J7" s="206" t="s">
        <v>404</v>
      </c>
      <c r="M7" s="213"/>
    </row>
    <row r="8" spans="1:22" x14ac:dyDescent="0.2">
      <c r="B8" s="212"/>
      <c r="C8" s="409" t="s">
        <v>405</v>
      </c>
      <c r="D8" s="410"/>
      <c r="E8" s="213"/>
      <c r="F8" s="214">
        <v>6200000</v>
      </c>
      <c r="G8" s="215" t="s">
        <v>406</v>
      </c>
      <c r="H8" s="214">
        <v>71000</v>
      </c>
      <c r="I8" s="206" t="s">
        <v>407</v>
      </c>
      <c r="J8" s="216"/>
      <c r="K8" s="206" t="s">
        <v>408</v>
      </c>
      <c r="L8" s="206" t="s">
        <v>409</v>
      </c>
      <c r="M8" s="217" t="str">
        <f>IF(J8="","0",F8+(H8*J8))</f>
        <v>0</v>
      </c>
    </row>
    <row r="9" spans="1:22" x14ac:dyDescent="0.2">
      <c r="B9" s="212"/>
      <c r="C9" s="409" t="s">
        <v>410</v>
      </c>
      <c r="D9" s="410"/>
      <c r="E9" s="213"/>
      <c r="M9" s="213"/>
    </row>
    <row r="10" spans="1:22" x14ac:dyDescent="0.2">
      <c r="B10" s="212"/>
      <c r="C10" s="409" t="s">
        <v>411</v>
      </c>
      <c r="D10" s="410"/>
      <c r="E10" s="213"/>
      <c r="F10" s="214">
        <v>6200000</v>
      </c>
      <c r="G10" s="215" t="s">
        <v>406</v>
      </c>
      <c r="H10" s="214">
        <v>77000</v>
      </c>
      <c r="I10" s="206" t="s">
        <v>407</v>
      </c>
      <c r="J10" s="216"/>
      <c r="K10" s="206" t="s">
        <v>408</v>
      </c>
      <c r="L10" s="206" t="s">
        <v>409</v>
      </c>
      <c r="M10" s="217" t="str">
        <f>IF(J10="","0",F10+(H10*J10))</f>
        <v>0</v>
      </c>
    </row>
    <row r="11" spans="1:22" x14ac:dyDescent="0.2">
      <c r="B11" s="212"/>
      <c r="C11" s="409" t="s">
        <v>412</v>
      </c>
      <c r="D11" s="410"/>
      <c r="E11" s="213"/>
      <c r="M11" s="213"/>
    </row>
    <row r="12" spans="1:22" x14ac:dyDescent="0.2">
      <c r="B12" s="212"/>
      <c r="C12" s="409" t="s">
        <v>413</v>
      </c>
      <c r="D12" s="410"/>
      <c r="E12" s="213"/>
      <c r="F12" s="214">
        <v>6200000</v>
      </c>
      <c r="G12" s="215" t="s">
        <v>406</v>
      </c>
      <c r="H12" s="214">
        <v>87000</v>
      </c>
      <c r="I12" s="206" t="s">
        <v>407</v>
      </c>
      <c r="J12" s="216"/>
      <c r="K12" s="206" t="s">
        <v>408</v>
      </c>
      <c r="L12" s="206" t="s">
        <v>409</v>
      </c>
      <c r="M12" s="217" t="str">
        <f>IF(J12="","0",F12+(H12*J12))</f>
        <v>0</v>
      </c>
    </row>
    <row r="13" spans="1:22" x14ac:dyDescent="0.2">
      <c r="B13" s="212"/>
      <c r="C13" s="409" t="s">
        <v>414</v>
      </c>
      <c r="D13" s="410"/>
      <c r="E13" s="213"/>
      <c r="H13" s="206" t="s">
        <v>415</v>
      </c>
      <c r="M13" s="213"/>
    </row>
    <row r="14" spans="1:22" x14ac:dyDescent="0.2">
      <c r="B14" s="212"/>
      <c r="C14" s="411" t="s">
        <v>416</v>
      </c>
      <c r="D14" s="412"/>
      <c r="E14" s="213"/>
      <c r="F14" s="214">
        <v>25000</v>
      </c>
      <c r="G14" s="206" t="s">
        <v>407</v>
      </c>
      <c r="H14" s="216"/>
      <c r="L14" s="206" t="s">
        <v>409</v>
      </c>
      <c r="M14" s="217">
        <f>F14*H14</f>
        <v>0</v>
      </c>
    </row>
    <row r="15" spans="1:22" x14ac:dyDescent="0.2">
      <c r="B15" s="212"/>
      <c r="C15" s="409" t="s">
        <v>417</v>
      </c>
      <c r="D15" s="410"/>
      <c r="E15" s="213"/>
      <c r="M15" s="213"/>
    </row>
    <row r="16" spans="1:22" x14ac:dyDescent="0.2">
      <c r="B16" s="218"/>
      <c r="C16" s="407"/>
      <c r="D16" s="408"/>
      <c r="E16" s="219"/>
      <c r="F16" s="220"/>
      <c r="G16" s="220"/>
      <c r="H16" s="220"/>
      <c r="I16" s="220"/>
      <c r="J16" s="220"/>
      <c r="K16" s="220"/>
      <c r="L16" s="220"/>
      <c r="M16" s="219"/>
    </row>
  </sheetData>
  <dataConsolidate/>
  <mergeCells count="15">
    <mergeCell ref="A2:N2"/>
    <mergeCell ref="M1:N1"/>
    <mergeCell ref="C16:D16"/>
    <mergeCell ref="C10:D10"/>
    <mergeCell ref="C11:D11"/>
    <mergeCell ref="C12:D12"/>
    <mergeCell ref="C13:D13"/>
    <mergeCell ref="C14:D14"/>
    <mergeCell ref="C15:D15"/>
    <mergeCell ref="C9:D9"/>
    <mergeCell ref="C4:M4"/>
    <mergeCell ref="C5:D5"/>
    <mergeCell ref="C6:D6"/>
    <mergeCell ref="C7:D7"/>
    <mergeCell ref="C8:D8"/>
  </mergeCells>
  <phoneticPr fontId="6"/>
  <dataValidations count="4">
    <dataValidation type="decimal" allowBlank="1" showInputMessage="1" showErrorMessage="1" sqref="H14" xr:uid="{FE651E8D-0282-4670-A5D8-B582AC5AB5E8}">
      <formula1>1</formula1>
      <formula2>366</formula2>
    </dataValidation>
    <dataValidation type="decimal" allowBlank="1" showInputMessage="1" showErrorMessage="1" sqref="J12" xr:uid="{E95D83BE-8953-42FB-AF86-EC4447A59DE6}">
      <formula1>260</formula1>
      <formula2>366</formula2>
    </dataValidation>
    <dataValidation type="decimal" allowBlank="1" showInputMessage="1" showErrorMessage="1" sqref="J10" xr:uid="{345464F3-C40A-44CA-BE07-E5131D0DCFC3}">
      <formula1>130</formula1>
      <formula2>259</formula2>
    </dataValidation>
    <dataValidation type="decimal" allowBlank="1" showInputMessage="1" showErrorMessage="1" sqref="J8" xr:uid="{FA04F231-71AD-4091-8D4E-0285DF140E23}">
      <formula1>1</formula1>
      <formula2>129</formula2>
    </dataValidation>
  </dataValidations>
  <pageMargins left="0.70866141732283472" right="0.70866141732283472" top="0.74803149606299213" bottom="0.74803149606299213" header="0.31496062992125984" footer="0.31496062992125984"/>
  <pageSetup paperSize="9" scale="94"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x14ac:dyDescent="0.2">
      <c r="A1" s="424" t="s">
        <v>105</v>
      </c>
      <c r="B1" s="424"/>
      <c r="C1" s="424"/>
      <c r="D1" s="424"/>
      <c r="E1" s="424"/>
      <c r="F1" s="424"/>
      <c r="G1" s="424"/>
      <c r="H1" s="424"/>
      <c r="I1" s="424"/>
      <c r="J1" s="424"/>
      <c r="K1" s="20"/>
      <c r="L1" s="20"/>
      <c r="M1" s="20"/>
      <c r="N1" s="20"/>
      <c r="O1" s="20"/>
      <c r="P1" s="20"/>
      <c r="Q1" s="21"/>
      <c r="R1" s="22"/>
      <c r="S1" s="425" t="s">
        <v>106</v>
      </c>
      <c r="T1" s="425"/>
      <c r="U1" s="425"/>
      <c r="V1" s="425"/>
      <c r="W1" s="425"/>
      <c r="X1" s="425"/>
      <c r="Y1" s="425"/>
      <c r="Z1" s="425"/>
      <c r="AA1" s="425"/>
      <c r="AB1" s="425"/>
      <c r="AC1" s="425"/>
      <c r="AD1" s="425"/>
      <c r="AE1" s="425"/>
      <c r="AF1" s="425"/>
      <c r="AG1" s="425"/>
      <c r="AH1" s="425"/>
      <c r="AI1" s="425"/>
    </row>
    <row r="2" spans="1:35" ht="40.5" customHeight="1" thickBot="1" x14ac:dyDescent="0.45">
      <c r="B2" s="426" t="s">
        <v>107</v>
      </c>
      <c r="C2" s="426"/>
      <c r="D2" s="426"/>
      <c r="E2" s="426"/>
      <c r="F2" s="426"/>
      <c r="G2" s="426"/>
      <c r="H2" s="426"/>
      <c r="I2" s="426"/>
      <c r="J2" s="426"/>
      <c r="K2" s="426"/>
      <c r="L2" s="426"/>
      <c r="M2" s="426"/>
      <c r="N2" s="426"/>
      <c r="O2" s="426"/>
      <c r="P2" s="426"/>
      <c r="Q2" s="426"/>
      <c r="R2" s="426"/>
      <c r="S2" s="425"/>
      <c r="T2" s="425"/>
      <c r="U2" s="425"/>
      <c r="V2" s="425"/>
      <c r="W2" s="425"/>
      <c r="X2" s="425"/>
      <c r="Y2" s="425"/>
      <c r="Z2" s="425"/>
      <c r="AA2" s="425"/>
      <c r="AB2" s="425"/>
      <c r="AC2" s="425"/>
      <c r="AD2" s="425"/>
      <c r="AE2" s="425"/>
      <c r="AF2" s="425"/>
      <c r="AG2" s="425"/>
      <c r="AH2" s="425"/>
      <c r="AI2" s="425"/>
    </row>
    <row r="3" spans="1:35" ht="20.149999999999999" customHeight="1" x14ac:dyDescent="0.2">
      <c r="B3" s="427" t="s">
        <v>108</v>
      </c>
      <c r="C3" s="429" t="s">
        <v>109</v>
      </c>
      <c r="D3" s="429" t="s">
        <v>110</v>
      </c>
      <c r="E3" s="429" t="s">
        <v>111</v>
      </c>
      <c r="F3" s="431" t="s">
        <v>112</v>
      </c>
      <c r="G3" s="429" t="s">
        <v>113</v>
      </c>
      <c r="H3" s="429" t="s">
        <v>114</v>
      </c>
      <c r="I3" s="429" t="s">
        <v>115</v>
      </c>
      <c r="J3" s="429" t="s">
        <v>116</v>
      </c>
      <c r="K3" s="429" t="s">
        <v>117</v>
      </c>
      <c r="L3" s="23" t="s">
        <v>0</v>
      </c>
      <c r="M3" s="23" t="s">
        <v>1</v>
      </c>
      <c r="N3" s="23" t="s">
        <v>2</v>
      </c>
      <c r="O3" s="24" t="s">
        <v>3</v>
      </c>
      <c r="P3" s="25"/>
      <c r="Q3" s="26"/>
      <c r="R3" s="27" t="s">
        <v>4</v>
      </c>
      <c r="S3" s="23" t="s">
        <v>5</v>
      </c>
      <c r="T3" s="23" t="s">
        <v>6</v>
      </c>
      <c r="U3" s="23" t="s">
        <v>7</v>
      </c>
      <c r="V3" s="28" t="s">
        <v>8</v>
      </c>
      <c r="W3" s="434" t="s">
        <v>118</v>
      </c>
      <c r="X3" s="434" t="s">
        <v>119</v>
      </c>
      <c r="Y3" s="422" t="s">
        <v>120</v>
      </c>
      <c r="Z3" s="429" t="s">
        <v>121</v>
      </c>
      <c r="AA3" s="429" t="s">
        <v>122</v>
      </c>
      <c r="AB3" s="422" t="s">
        <v>123</v>
      </c>
      <c r="AC3" s="422" t="s">
        <v>124</v>
      </c>
      <c r="AD3" s="422" t="s">
        <v>125</v>
      </c>
      <c r="AE3" s="422" t="s">
        <v>126</v>
      </c>
      <c r="AF3" s="422" t="s">
        <v>127</v>
      </c>
      <c r="AG3" s="422" t="s">
        <v>128</v>
      </c>
      <c r="AH3" s="422" t="s">
        <v>129</v>
      </c>
      <c r="AI3" s="436" t="s">
        <v>130</v>
      </c>
    </row>
    <row r="4" spans="1:35" ht="64.5" customHeight="1" x14ac:dyDescent="0.2">
      <c r="B4" s="428"/>
      <c r="C4" s="430"/>
      <c r="D4" s="430"/>
      <c r="E4" s="430"/>
      <c r="F4" s="432"/>
      <c r="G4" s="430"/>
      <c r="H4" s="430"/>
      <c r="I4" s="430"/>
      <c r="J4" s="430"/>
      <c r="K4" s="430"/>
      <c r="L4" s="29" t="s">
        <v>9</v>
      </c>
      <c r="M4" s="30" t="s">
        <v>10</v>
      </c>
      <c r="N4" s="29" t="s">
        <v>11</v>
      </c>
      <c r="O4" s="438" t="s">
        <v>131</v>
      </c>
      <c r="P4" s="440" t="s">
        <v>12</v>
      </c>
      <c r="Q4" s="441"/>
      <c r="R4" s="442"/>
      <c r="S4" s="443" t="s">
        <v>17</v>
      </c>
      <c r="T4" s="445" t="s">
        <v>13</v>
      </c>
      <c r="U4" s="447" t="s">
        <v>132</v>
      </c>
      <c r="V4" s="449" t="s">
        <v>133</v>
      </c>
      <c r="W4" s="435"/>
      <c r="X4" s="435"/>
      <c r="Y4" s="423"/>
      <c r="Z4" s="430"/>
      <c r="AA4" s="430"/>
      <c r="AB4" s="423"/>
      <c r="AC4" s="423"/>
      <c r="AD4" s="423"/>
      <c r="AE4" s="423"/>
      <c r="AF4" s="423"/>
      <c r="AG4" s="423"/>
      <c r="AH4" s="423"/>
      <c r="AI4" s="437"/>
    </row>
    <row r="5" spans="1:35" ht="39" customHeight="1" x14ac:dyDescent="0.2">
      <c r="B5" s="428"/>
      <c r="C5" s="430"/>
      <c r="D5" s="430"/>
      <c r="E5" s="430"/>
      <c r="F5" s="433"/>
      <c r="G5" s="430"/>
      <c r="H5" s="430"/>
      <c r="I5" s="430"/>
      <c r="J5" s="430"/>
      <c r="K5" s="430"/>
      <c r="L5" s="31"/>
      <c r="M5" s="31"/>
      <c r="N5" s="32"/>
      <c r="O5" s="439"/>
      <c r="P5" s="33" t="s">
        <v>134</v>
      </c>
      <c r="Q5" s="33" t="s">
        <v>14</v>
      </c>
      <c r="R5" s="33" t="s">
        <v>15</v>
      </c>
      <c r="S5" s="444"/>
      <c r="T5" s="446"/>
      <c r="U5" s="448"/>
      <c r="V5" s="450"/>
      <c r="W5" s="435"/>
      <c r="X5" s="435"/>
      <c r="Y5" s="423"/>
      <c r="Z5" s="430"/>
      <c r="AA5" s="430"/>
      <c r="AB5" s="423"/>
      <c r="AC5" s="423"/>
      <c r="AD5" s="423"/>
      <c r="AE5" s="423"/>
      <c r="AF5" s="423"/>
      <c r="AG5" s="423"/>
      <c r="AH5" s="423"/>
      <c r="AI5" s="437"/>
    </row>
    <row r="6" spans="1:35" s="34" customFormat="1" ht="55" x14ac:dyDescent="0.2">
      <c r="B6" s="35"/>
      <c r="C6" s="36"/>
      <c r="D6" s="36"/>
      <c r="E6" s="36"/>
      <c r="F6" s="36"/>
      <c r="G6" s="36"/>
      <c r="H6" s="36"/>
      <c r="I6" s="37" t="s">
        <v>135</v>
      </c>
      <c r="J6" s="37" t="s">
        <v>136</v>
      </c>
      <c r="K6" s="37" t="s">
        <v>137</v>
      </c>
      <c r="L6" s="38" t="s">
        <v>16</v>
      </c>
      <c r="M6" s="38" t="s">
        <v>16</v>
      </c>
      <c r="N6" s="38" t="s">
        <v>138</v>
      </c>
      <c r="O6" s="38" t="s">
        <v>16</v>
      </c>
      <c r="P6" s="38" t="s">
        <v>139</v>
      </c>
      <c r="Q6" s="38" t="s">
        <v>16</v>
      </c>
      <c r="R6" s="38" t="s">
        <v>16</v>
      </c>
      <c r="S6" s="38" t="s">
        <v>16</v>
      </c>
      <c r="T6" s="38" t="s">
        <v>16</v>
      </c>
      <c r="U6" s="39" t="s">
        <v>16</v>
      </c>
      <c r="V6" s="40" t="s">
        <v>16</v>
      </c>
      <c r="W6" s="41" t="s">
        <v>102</v>
      </c>
      <c r="X6" s="41" t="s">
        <v>102</v>
      </c>
      <c r="Y6" s="94" t="s">
        <v>99</v>
      </c>
      <c r="Z6" s="42" t="s">
        <v>140</v>
      </c>
      <c r="AA6" s="42" t="s">
        <v>141</v>
      </c>
      <c r="AB6" s="94" t="s">
        <v>142</v>
      </c>
      <c r="AC6" s="94" t="s">
        <v>99</v>
      </c>
      <c r="AD6" s="97" t="s">
        <v>143</v>
      </c>
      <c r="AE6" s="97" t="s">
        <v>144</v>
      </c>
      <c r="AF6" s="98" t="s">
        <v>145</v>
      </c>
      <c r="AG6" s="97" t="s">
        <v>146</v>
      </c>
      <c r="AH6" s="97" t="s">
        <v>146</v>
      </c>
      <c r="AI6" s="99" t="s">
        <v>146</v>
      </c>
    </row>
    <row r="7" spans="1:35" ht="19.5" customHeight="1" x14ac:dyDescent="0.2">
      <c r="B7" s="43">
        <v>1</v>
      </c>
      <c r="C7" s="44">
        <v>1</v>
      </c>
      <c r="D7" s="44" t="s">
        <v>147</v>
      </c>
      <c r="E7" s="44" t="s">
        <v>148</v>
      </c>
      <c r="F7" s="44" t="s">
        <v>149</v>
      </c>
      <c r="G7" s="44" t="s">
        <v>150</v>
      </c>
      <c r="H7" s="45" t="s">
        <v>151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5"/>
      <c r="Z7" s="44"/>
      <c r="AA7" s="44"/>
      <c r="AB7" s="95"/>
      <c r="AC7" s="95"/>
      <c r="AD7" s="95"/>
      <c r="AE7" s="95"/>
      <c r="AF7" s="95"/>
      <c r="AG7" s="95"/>
      <c r="AH7" s="95"/>
      <c r="AI7" s="100"/>
    </row>
    <row r="8" spans="1:35" ht="20.149999999999999" customHeight="1" x14ac:dyDescent="0.2">
      <c r="B8" s="43">
        <v>1</v>
      </c>
      <c r="C8" s="44">
        <v>1</v>
      </c>
      <c r="D8" s="44" t="s">
        <v>147</v>
      </c>
      <c r="E8" s="44" t="s">
        <v>148</v>
      </c>
      <c r="F8" s="44"/>
      <c r="G8" s="44" t="s">
        <v>150</v>
      </c>
      <c r="H8" s="45" t="s">
        <v>152</v>
      </c>
      <c r="I8" s="45">
        <v>1</v>
      </c>
      <c r="J8" s="45">
        <v>2</v>
      </c>
      <c r="K8" s="45" t="s">
        <v>153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5"/>
      <c r="Z8" s="44"/>
      <c r="AA8" s="44"/>
      <c r="AB8" s="95"/>
      <c r="AC8" s="95"/>
      <c r="AD8" s="95"/>
      <c r="AE8" s="95"/>
      <c r="AF8" s="95"/>
      <c r="AG8" s="95"/>
      <c r="AH8" s="95"/>
      <c r="AI8" s="100"/>
    </row>
    <row r="9" spans="1:35" ht="20.149999999999999" customHeight="1" x14ac:dyDescent="0.2">
      <c r="B9" s="43">
        <v>1</v>
      </c>
      <c r="C9" s="44">
        <v>1</v>
      </c>
      <c r="D9" s="44" t="s">
        <v>147</v>
      </c>
      <c r="E9" s="44" t="s">
        <v>148</v>
      </c>
      <c r="F9" s="44"/>
      <c r="G9" s="44" t="s">
        <v>150</v>
      </c>
      <c r="H9" s="45" t="s">
        <v>152</v>
      </c>
      <c r="I9" s="45">
        <v>1</v>
      </c>
      <c r="J9" s="45">
        <v>3</v>
      </c>
      <c r="K9" s="45" t="s">
        <v>152</v>
      </c>
      <c r="L9" s="47"/>
      <c r="M9" s="47"/>
      <c r="N9" s="47"/>
      <c r="O9" s="47"/>
      <c r="P9" s="48"/>
      <c r="Q9" s="49" t="str">
        <f t="shared" si="0"/>
        <v>-</v>
      </c>
      <c r="R9" s="47">
        <f t="shared" si="1"/>
        <v>310000</v>
      </c>
      <c r="S9" s="47">
        <f t="shared" si="2"/>
        <v>310000</v>
      </c>
      <c r="T9" s="50"/>
      <c r="U9" s="47">
        <f t="shared" si="3"/>
        <v>310000</v>
      </c>
      <c r="V9" s="51">
        <f t="shared" si="4"/>
        <v>310000</v>
      </c>
      <c r="W9" s="19"/>
      <c r="X9" s="19"/>
      <c r="Y9" s="95"/>
      <c r="Z9" s="44"/>
      <c r="AA9" s="44"/>
      <c r="AB9" s="95"/>
      <c r="AC9" s="95"/>
      <c r="AD9" s="95"/>
      <c r="AE9" s="95"/>
      <c r="AF9" s="95"/>
      <c r="AG9" s="95"/>
      <c r="AH9" s="95"/>
      <c r="AI9" s="100"/>
    </row>
    <row r="10" spans="1:35" ht="20.149999999999999" customHeight="1" x14ac:dyDescent="0.2">
      <c r="B10" s="43">
        <v>1</v>
      </c>
      <c r="C10" s="44">
        <v>2</v>
      </c>
      <c r="D10" s="44" t="s">
        <v>147</v>
      </c>
      <c r="E10" s="44" t="s">
        <v>154</v>
      </c>
      <c r="F10" s="44"/>
      <c r="G10" s="44" t="s">
        <v>155</v>
      </c>
      <c r="H10" s="45" t="s">
        <v>151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5"/>
      <c r="Z10" s="44"/>
      <c r="AA10" s="44"/>
      <c r="AB10" s="95"/>
      <c r="AC10" s="95"/>
      <c r="AD10" s="95"/>
      <c r="AE10" s="95"/>
      <c r="AF10" s="95"/>
      <c r="AG10" s="95"/>
      <c r="AH10" s="95"/>
      <c r="AI10" s="100"/>
    </row>
    <row r="11" spans="1:35" ht="20.149999999999999" customHeight="1" x14ac:dyDescent="0.2">
      <c r="B11" s="43">
        <v>1</v>
      </c>
      <c r="C11" s="44">
        <v>2</v>
      </c>
      <c r="D11" s="44" t="s">
        <v>147</v>
      </c>
      <c r="E11" s="44" t="s">
        <v>154</v>
      </c>
      <c r="F11" s="44"/>
      <c r="G11" s="44" t="s">
        <v>155</v>
      </c>
      <c r="H11" s="45" t="s">
        <v>156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5"/>
      <c r="Z11" s="44"/>
      <c r="AA11" s="44"/>
      <c r="AB11" s="95"/>
      <c r="AC11" s="95"/>
      <c r="AD11" s="95"/>
      <c r="AE11" s="95"/>
      <c r="AF11" s="95"/>
      <c r="AG11" s="95"/>
      <c r="AH11" s="95"/>
      <c r="AI11" s="100"/>
    </row>
    <row r="12" spans="1:35" ht="20.149999999999999" customHeight="1" x14ac:dyDescent="0.2">
      <c r="B12" s="43">
        <v>1</v>
      </c>
      <c r="C12" s="44">
        <v>2</v>
      </c>
      <c r="D12" s="44" t="s">
        <v>147</v>
      </c>
      <c r="E12" s="44" t="s">
        <v>154</v>
      </c>
      <c r="F12" s="44"/>
      <c r="G12" s="44" t="s">
        <v>155</v>
      </c>
      <c r="H12" s="45" t="s">
        <v>157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5"/>
      <c r="Z12" s="44"/>
      <c r="AA12" s="44"/>
      <c r="AB12" s="95"/>
      <c r="AC12" s="95"/>
      <c r="AD12" s="95"/>
      <c r="AE12" s="95"/>
      <c r="AF12" s="95"/>
      <c r="AG12" s="95"/>
      <c r="AH12" s="95"/>
      <c r="AI12" s="100"/>
    </row>
    <row r="13" spans="1:35" ht="20.149999999999999" customHeight="1" x14ac:dyDescent="0.2">
      <c r="B13" s="43">
        <v>1</v>
      </c>
      <c r="C13" s="44">
        <v>2</v>
      </c>
      <c r="D13" s="44" t="s">
        <v>147</v>
      </c>
      <c r="E13" s="44" t="s">
        <v>154</v>
      </c>
      <c r="F13" s="44"/>
      <c r="G13" s="44" t="s">
        <v>155</v>
      </c>
      <c r="H13" s="45" t="s">
        <v>158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5"/>
      <c r="Z13" s="44"/>
      <c r="AA13" s="44"/>
      <c r="AB13" s="95"/>
      <c r="AC13" s="95"/>
      <c r="AD13" s="95"/>
      <c r="AE13" s="95"/>
      <c r="AF13" s="95"/>
      <c r="AG13" s="95"/>
      <c r="AH13" s="95"/>
      <c r="AI13" s="100"/>
    </row>
    <row r="14" spans="1:35" ht="20.149999999999999" customHeight="1" x14ac:dyDescent="0.2">
      <c r="B14" s="43">
        <v>1</v>
      </c>
      <c r="C14" s="44">
        <v>2</v>
      </c>
      <c r="D14" s="44" t="s">
        <v>147</v>
      </c>
      <c r="E14" s="44" t="s">
        <v>154</v>
      </c>
      <c r="F14" s="44"/>
      <c r="G14" s="44" t="s">
        <v>155</v>
      </c>
      <c r="H14" s="45" t="s">
        <v>152</v>
      </c>
      <c r="I14" s="45">
        <v>2</v>
      </c>
      <c r="J14" s="45">
        <v>2</v>
      </c>
      <c r="K14" s="45" t="s">
        <v>152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5"/>
      <c r="Z14" s="44"/>
      <c r="AA14" s="44"/>
      <c r="AB14" s="95"/>
      <c r="AC14" s="95"/>
      <c r="AD14" s="95"/>
      <c r="AE14" s="95"/>
      <c r="AF14" s="95"/>
      <c r="AG14" s="95"/>
      <c r="AH14" s="95"/>
      <c r="AI14" s="100"/>
    </row>
    <row r="15" spans="1:35" ht="20.149999999999999" customHeight="1" x14ac:dyDescent="0.2">
      <c r="B15" s="43">
        <v>1</v>
      </c>
      <c r="C15" s="44">
        <v>2</v>
      </c>
      <c r="D15" s="44" t="s">
        <v>147</v>
      </c>
      <c r="E15" s="44" t="s">
        <v>154</v>
      </c>
      <c r="F15" s="44"/>
      <c r="G15" s="44" t="s">
        <v>155</v>
      </c>
      <c r="H15" s="45" t="s">
        <v>152</v>
      </c>
      <c r="I15" s="45">
        <v>2</v>
      </c>
      <c r="J15" s="45">
        <v>4</v>
      </c>
      <c r="K15" s="45" t="s">
        <v>152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5"/>
      <c r="Z15" s="44"/>
      <c r="AA15" s="44"/>
      <c r="AB15" s="95"/>
      <c r="AC15" s="95"/>
      <c r="AD15" s="95"/>
      <c r="AE15" s="95"/>
      <c r="AF15" s="95"/>
      <c r="AG15" s="95"/>
      <c r="AH15" s="95"/>
      <c r="AI15" s="100"/>
    </row>
    <row r="16" spans="1:35" ht="19.5" customHeight="1" x14ac:dyDescent="0.2">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5"/>
      <c r="Z16" s="44"/>
      <c r="AA16" s="44"/>
      <c r="AB16" s="95"/>
      <c r="AC16" s="95"/>
      <c r="AD16" s="95"/>
      <c r="AE16" s="95"/>
      <c r="AF16" s="95"/>
      <c r="AG16" s="95"/>
      <c r="AH16" s="95"/>
      <c r="AI16" s="100"/>
    </row>
    <row r="17" spans="2:35" ht="20.149999999999999" customHeight="1" x14ac:dyDescent="0.2">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5"/>
      <c r="Z17" s="44"/>
      <c r="AA17" s="44"/>
      <c r="AB17" s="95"/>
      <c r="AC17" s="95"/>
      <c r="AD17" s="95"/>
      <c r="AE17" s="95"/>
      <c r="AF17" s="95"/>
      <c r="AG17" s="95"/>
      <c r="AH17" s="95"/>
      <c r="AI17" s="100"/>
    </row>
    <row r="18" spans="2:35" ht="20.149999999999999" customHeight="1" x14ac:dyDescent="0.2">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5"/>
      <c r="Z18" s="44"/>
      <c r="AA18" s="44"/>
      <c r="AB18" s="95"/>
      <c r="AC18" s="95"/>
      <c r="AD18" s="95"/>
      <c r="AE18" s="95"/>
      <c r="AF18" s="95"/>
      <c r="AG18" s="95"/>
      <c r="AH18" s="95"/>
      <c r="AI18" s="100"/>
    </row>
    <row r="19" spans="2:35" ht="20.149999999999999" customHeight="1" x14ac:dyDescent="0.2">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5"/>
      <c r="Z19" s="44"/>
      <c r="AA19" s="44"/>
      <c r="AB19" s="95"/>
      <c r="AC19" s="95"/>
      <c r="AD19" s="95"/>
      <c r="AE19" s="95"/>
      <c r="AF19" s="95"/>
      <c r="AG19" s="95"/>
      <c r="AH19" s="95"/>
      <c r="AI19" s="100"/>
    </row>
    <row r="20" spans="2:35" ht="20.149999999999999" customHeight="1" x14ac:dyDescent="0.2">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5"/>
      <c r="Z20" s="44"/>
      <c r="AA20" s="44"/>
      <c r="AB20" s="95"/>
      <c r="AC20" s="95"/>
      <c r="AD20" s="95"/>
      <c r="AE20" s="95"/>
      <c r="AF20" s="95"/>
      <c r="AG20" s="95"/>
      <c r="AH20" s="95"/>
      <c r="AI20" s="100"/>
    </row>
    <row r="21" spans="2:35" ht="20.149999999999999" customHeight="1" x14ac:dyDescent="0.2">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5"/>
      <c r="Z21" s="44"/>
      <c r="AA21" s="44"/>
      <c r="AB21" s="95"/>
      <c r="AC21" s="95"/>
      <c r="AD21" s="95"/>
      <c r="AE21" s="95"/>
      <c r="AF21" s="95"/>
      <c r="AG21" s="95"/>
      <c r="AH21" s="95"/>
      <c r="AI21" s="100"/>
    </row>
    <row r="22" spans="2:35" ht="20.149999999999999" customHeight="1" x14ac:dyDescent="0.2">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5"/>
      <c r="Z22" s="44"/>
      <c r="AA22" s="44"/>
      <c r="AB22" s="95"/>
      <c r="AC22" s="95"/>
      <c r="AD22" s="95"/>
      <c r="AE22" s="95"/>
      <c r="AF22" s="95"/>
      <c r="AG22" s="95"/>
      <c r="AH22" s="95"/>
      <c r="AI22" s="100"/>
    </row>
    <row r="23" spans="2:35" ht="20.149999999999999" customHeight="1" x14ac:dyDescent="0.2">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5"/>
      <c r="Z23" s="44"/>
      <c r="AA23" s="44"/>
      <c r="AB23" s="95"/>
      <c r="AC23" s="95"/>
      <c r="AD23" s="95"/>
      <c r="AE23" s="95"/>
      <c r="AF23" s="95"/>
      <c r="AG23" s="95"/>
      <c r="AH23" s="95"/>
      <c r="AI23" s="100"/>
    </row>
    <row r="24" spans="2:35" ht="20.149999999999999" customHeight="1" x14ac:dyDescent="0.2">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5"/>
      <c r="Z24" s="44"/>
      <c r="AA24" s="44"/>
      <c r="AB24" s="95"/>
      <c r="AC24" s="95"/>
      <c r="AD24" s="95"/>
      <c r="AE24" s="95"/>
      <c r="AF24" s="95"/>
      <c r="AG24" s="95"/>
      <c r="AH24" s="95"/>
      <c r="AI24" s="100"/>
    </row>
    <row r="25" spans="2:35" ht="19.5" customHeight="1" x14ac:dyDescent="0.2">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5"/>
      <c r="Z25" s="44"/>
      <c r="AA25" s="44"/>
      <c r="AB25" s="95"/>
      <c r="AC25" s="95"/>
      <c r="AD25" s="95"/>
      <c r="AE25" s="95"/>
      <c r="AF25" s="95"/>
      <c r="AG25" s="95"/>
      <c r="AH25" s="95"/>
      <c r="AI25" s="100"/>
    </row>
    <row r="26" spans="2:35" ht="20.149999999999999" customHeight="1" x14ac:dyDescent="0.2">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5"/>
      <c r="Z26" s="44"/>
      <c r="AA26" s="44"/>
      <c r="AB26" s="95"/>
      <c r="AC26" s="95"/>
      <c r="AD26" s="95"/>
      <c r="AE26" s="95"/>
      <c r="AF26" s="95"/>
      <c r="AG26" s="95"/>
      <c r="AH26" s="95"/>
      <c r="AI26" s="100"/>
    </row>
    <row r="27" spans="2:35" ht="20.149999999999999" customHeight="1" x14ac:dyDescent="0.2">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5"/>
      <c r="Z27" s="44"/>
      <c r="AA27" s="44"/>
      <c r="AB27" s="95"/>
      <c r="AC27" s="95"/>
      <c r="AD27" s="95"/>
      <c r="AE27" s="95"/>
      <c r="AF27" s="95"/>
      <c r="AG27" s="95"/>
      <c r="AH27" s="95"/>
      <c r="AI27" s="100"/>
    </row>
    <row r="28" spans="2:35" ht="20.149999999999999" customHeight="1" x14ac:dyDescent="0.2">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5"/>
      <c r="Z28" s="44"/>
      <c r="AA28" s="44"/>
      <c r="AB28" s="95"/>
      <c r="AC28" s="95"/>
      <c r="AD28" s="95"/>
      <c r="AE28" s="95"/>
      <c r="AF28" s="95"/>
      <c r="AG28" s="95"/>
      <c r="AH28" s="95"/>
      <c r="AI28" s="100"/>
    </row>
    <row r="29" spans="2:35" ht="20.149999999999999" customHeight="1" x14ac:dyDescent="0.2">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5"/>
      <c r="Z29" s="44"/>
      <c r="AA29" s="44"/>
      <c r="AB29" s="95"/>
      <c r="AC29" s="95"/>
      <c r="AD29" s="95"/>
      <c r="AE29" s="95"/>
      <c r="AF29" s="95"/>
      <c r="AG29" s="95"/>
      <c r="AH29" s="95"/>
      <c r="AI29" s="100"/>
    </row>
    <row r="30" spans="2:35" ht="20.149999999999999" customHeight="1" x14ac:dyDescent="0.2">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5"/>
      <c r="Z30" s="44"/>
      <c r="AA30" s="44"/>
      <c r="AB30" s="95"/>
      <c r="AC30" s="95"/>
      <c r="AD30" s="95"/>
      <c r="AE30" s="95"/>
      <c r="AF30" s="95"/>
      <c r="AG30" s="95"/>
      <c r="AH30" s="95"/>
      <c r="AI30" s="100"/>
    </row>
    <row r="31" spans="2:35" ht="20.149999999999999" customHeight="1" x14ac:dyDescent="0.2">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5"/>
      <c r="Z31" s="44"/>
      <c r="AA31" s="44"/>
      <c r="AB31" s="95"/>
      <c r="AC31" s="95"/>
      <c r="AD31" s="95"/>
      <c r="AE31" s="95"/>
      <c r="AF31" s="95"/>
      <c r="AG31" s="95"/>
      <c r="AH31" s="95"/>
      <c r="AI31" s="100"/>
    </row>
    <row r="32" spans="2:35" ht="20.149999999999999" customHeight="1" x14ac:dyDescent="0.2">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5"/>
      <c r="Z32" s="44"/>
      <c r="AA32" s="44"/>
      <c r="AB32" s="95"/>
      <c r="AC32" s="95"/>
      <c r="AD32" s="95"/>
      <c r="AE32" s="95"/>
      <c r="AF32" s="95"/>
      <c r="AG32" s="95"/>
      <c r="AH32" s="95"/>
      <c r="AI32" s="100"/>
    </row>
    <row r="33" spans="2:35" ht="20.149999999999999" customHeight="1" x14ac:dyDescent="0.2">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5"/>
      <c r="Z33" s="44"/>
      <c r="AA33" s="44"/>
      <c r="AB33" s="95"/>
      <c r="AC33" s="95"/>
      <c r="AD33" s="95"/>
      <c r="AE33" s="95"/>
      <c r="AF33" s="95"/>
      <c r="AG33" s="95"/>
      <c r="AH33" s="95"/>
      <c r="AI33" s="100"/>
    </row>
    <row r="34" spans="2:35" ht="19.5" customHeight="1" x14ac:dyDescent="0.2">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5"/>
      <c r="Z34" s="44"/>
      <c r="AA34" s="44"/>
      <c r="AB34" s="95"/>
      <c r="AC34" s="95"/>
      <c r="AD34" s="95"/>
      <c r="AE34" s="95"/>
      <c r="AF34" s="95"/>
      <c r="AG34" s="95"/>
      <c r="AH34" s="95"/>
      <c r="AI34" s="100"/>
    </row>
    <row r="35" spans="2:35" ht="20.149999999999999" customHeight="1" x14ac:dyDescent="0.2">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5"/>
      <c r="Z35" s="44"/>
      <c r="AA35" s="44"/>
      <c r="AB35" s="95"/>
      <c r="AC35" s="95"/>
      <c r="AD35" s="95"/>
      <c r="AE35" s="95"/>
      <c r="AF35" s="95"/>
      <c r="AG35" s="95"/>
      <c r="AH35" s="95"/>
      <c r="AI35" s="100"/>
    </row>
    <row r="36" spans="2:35" ht="20.149999999999999" customHeight="1" x14ac:dyDescent="0.2">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5"/>
      <c r="Z36" s="44"/>
      <c r="AA36" s="44"/>
      <c r="AB36" s="95"/>
      <c r="AC36" s="95"/>
      <c r="AD36" s="95"/>
      <c r="AE36" s="95"/>
      <c r="AF36" s="95"/>
      <c r="AG36" s="95"/>
      <c r="AH36" s="95"/>
      <c r="AI36" s="100"/>
    </row>
    <row r="37" spans="2:35" ht="20.149999999999999" customHeight="1" x14ac:dyDescent="0.2">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5"/>
      <c r="Z37" s="44"/>
      <c r="AA37" s="44"/>
      <c r="AB37" s="95"/>
      <c r="AC37" s="95"/>
      <c r="AD37" s="95"/>
      <c r="AE37" s="95"/>
      <c r="AF37" s="95"/>
      <c r="AG37" s="95"/>
      <c r="AH37" s="95"/>
      <c r="AI37" s="100"/>
    </row>
    <row r="38" spans="2:35" ht="20.149999999999999" customHeight="1" x14ac:dyDescent="0.2">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5"/>
      <c r="Z38" s="44"/>
      <c r="AA38" s="44"/>
      <c r="AB38" s="95"/>
      <c r="AC38" s="95"/>
      <c r="AD38" s="95"/>
      <c r="AE38" s="95"/>
      <c r="AF38" s="95"/>
      <c r="AG38" s="95"/>
      <c r="AH38" s="95"/>
      <c r="AI38" s="100"/>
    </row>
    <row r="39" spans="2:35" ht="20.149999999999999" customHeight="1" x14ac:dyDescent="0.2">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5"/>
      <c r="Z39" s="44"/>
      <c r="AA39" s="44"/>
      <c r="AB39" s="95"/>
      <c r="AC39" s="95"/>
      <c r="AD39" s="95"/>
      <c r="AE39" s="95"/>
      <c r="AF39" s="95"/>
      <c r="AG39" s="95"/>
      <c r="AH39" s="95"/>
      <c r="AI39" s="100"/>
    </row>
    <row r="40" spans="2:35" ht="20.149999999999999" customHeight="1" x14ac:dyDescent="0.2">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5"/>
      <c r="Z40" s="44"/>
      <c r="AA40" s="44"/>
      <c r="AB40" s="95"/>
      <c r="AC40" s="95"/>
      <c r="AD40" s="95"/>
      <c r="AE40" s="95"/>
      <c r="AF40" s="95"/>
      <c r="AG40" s="95"/>
      <c r="AH40" s="95"/>
      <c r="AI40" s="100"/>
    </row>
    <row r="41" spans="2:35" ht="20.149999999999999" customHeight="1" x14ac:dyDescent="0.2">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5"/>
      <c r="Z41" s="44"/>
      <c r="AA41" s="44"/>
      <c r="AB41" s="95"/>
      <c r="AC41" s="95"/>
      <c r="AD41" s="95"/>
      <c r="AE41" s="95"/>
      <c r="AF41" s="95"/>
      <c r="AG41" s="95"/>
      <c r="AH41" s="95"/>
      <c r="AI41" s="100"/>
    </row>
    <row r="42" spans="2:35" ht="20.149999999999999" customHeight="1" thickBot="1" x14ac:dyDescent="0.25">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96"/>
      <c r="Z42" s="53"/>
      <c r="AA42" s="53"/>
      <c r="AB42" s="96"/>
      <c r="AC42" s="96"/>
      <c r="AD42" s="96"/>
      <c r="AE42" s="96"/>
      <c r="AF42" s="96"/>
      <c r="AG42" s="96"/>
      <c r="AH42" s="96"/>
      <c r="AI42" s="10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100-000000000000}">
      <formula1>"1,2,3"</formula1>
    </dataValidation>
    <dataValidation type="list" allowBlank="1" showInputMessage="1" showErrorMessage="1" sqref="K7:K42" xr:uid="{00000000-0002-0000-0100-000001000000}">
      <formula1>"1,2,3,-"</formula1>
    </dataValidation>
    <dataValidation type="list" allowBlank="1" showInputMessage="1" showErrorMessage="1" sqref="AG7:AI42" xr:uid="{00000000-0002-0000-0100-000002000000}">
      <formula1>"1,2"</formula1>
    </dataValidation>
    <dataValidation type="list" allowBlank="1" showInputMessage="1" showErrorMessage="1" sqref="AE7:AE42 I7:J42" xr:uid="{00000000-0002-0000-0100-000003000000}">
      <formula1>"1,2,3,4"</formula1>
    </dataValidation>
  </dataValidations>
  <printOptions horizontalCentered="1"/>
  <pageMargins left="0.47244094488188981" right="0.43307086614173229" top="0.62" bottom="0.43307086614173229" header="0.42" footer="0.27559055118110237"/>
  <pageSetup paperSize="9" scale="2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x14ac:dyDescent="0.2">
      <c r="B1" s="62" t="s">
        <v>159</v>
      </c>
    </row>
    <row r="2" spans="2:65" ht="44.25" customHeight="1" x14ac:dyDescent="0.2">
      <c r="B2" s="451" t="s">
        <v>160</v>
      </c>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1"/>
      <c r="AX2" s="451"/>
      <c r="AY2" s="451"/>
      <c r="AZ2" s="451"/>
      <c r="BA2" s="451"/>
      <c r="BB2" s="451"/>
      <c r="BC2" s="451"/>
      <c r="BD2" s="451"/>
      <c r="BE2" s="451"/>
      <c r="BF2" s="451"/>
      <c r="BG2" s="451"/>
      <c r="BH2" s="451"/>
      <c r="BI2" s="451"/>
      <c r="BJ2" s="451"/>
      <c r="BK2" s="451"/>
      <c r="BL2" s="451"/>
      <c r="BM2" s="451"/>
    </row>
    <row r="3" spans="2:65" ht="13.5" customHeight="1" thickBot="1" x14ac:dyDescent="0.25">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52" t="s">
        <v>97</v>
      </c>
      <c r="BA4" s="453"/>
      <c r="BB4" s="453"/>
      <c r="BC4" s="453"/>
      <c r="BD4" s="453"/>
      <c r="BE4" s="453"/>
      <c r="BF4" s="453"/>
      <c r="BG4" s="453"/>
      <c r="BH4" s="454"/>
      <c r="BI4" s="453" t="s">
        <v>161</v>
      </c>
      <c r="BJ4" s="453"/>
      <c r="BK4" s="453"/>
      <c r="BL4" s="453"/>
      <c r="BM4" s="454"/>
    </row>
    <row r="5" spans="2:65" ht="13.5" customHeight="1" x14ac:dyDescent="0.2">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55"/>
      <c r="AG5" s="455"/>
      <c r="AH5" s="455"/>
      <c r="AI5" s="455"/>
      <c r="AJ5" s="455"/>
      <c r="AK5" s="455"/>
      <c r="AL5" s="455"/>
      <c r="AM5" s="455"/>
      <c r="AN5" s="455"/>
      <c r="AO5" s="455"/>
      <c r="AP5" s="455"/>
      <c r="AQ5" s="455"/>
      <c r="AR5" s="455"/>
      <c r="AS5" s="455"/>
      <c r="AT5" s="455"/>
      <c r="AU5" s="455"/>
      <c r="AV5" s="455"/>
      <c r="AW5" s="455"/>
      <c r="AX5" s="455"/>
      <c r="AZ5" s="65"/>
      <c r="BA5" s="65"/>
      <c r="BB5" s="65"/>
      <c r="BC5" s="65"/>
      <c r="BD5" s="65"/>
      <c r="BE5" s="65"/>
    </row>
    <row r="6" spans="2:65" ht="13.5" customHeight="1" x14ac:dyDescent="0.2">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55"/>
      <c r="AG6" s="455"/>
      <c r="AH6" s="455"/>
      <c r="AI6" s="455"/>
      <c r="AJ6" s="455"/>
      <c r="AK6" s="455"/>
      <c r="AL6" s="455"/>
      <c r="AM6" s="455"/>
      <c r="AN6" s="455"/>
      <c r="AO6" s="455"/>
      <c r="AP6" s="455"/>
      <c r="AQ6" s="455"/>
      <c r="AR6" s="455"/>
      <c r="AS6" s="455"/>
      <c r="AT6" s="455"/>
      <c r="AU6" s="455"/>
      <c r="AV6" s="455"/>
      <c r="AW6" s="455"/>
      <c r="AX6" s="455"/>
      <c r="AY6" s="65"/>
      <c r="AZ6" s="65"/>
      <c r="BA6" s="65"/>
      <c r="BB6" s="65"/>
      <c r="BC6" s="65"/>
      <c r="BD6" s="65"/>
      <c r="BE6" s="65"/>
    </row>
    <row r="7" spans="2:65" ht="13.5" customHeight="1" thickBot="1" x14ac:dyDescent="0.25">
      <c r="B7" s="65"/>
      <c r="C7" s="65"/>
      <c r="D7" s="65"/>
      <c r="E7" s="65"/>
      <c r="F7" s="65"/>
      <c r="G7" s="65"/>
      <c r="H7" s="66"/>
      <c r="I7" s="66"/>
      <c r="J7" s="66"/>
      <c r="K7" s="66"/>
      <c r="L7" s="66"/>
      <c r="M7" s="66"/>
      <c r="N7" s="66"/>
      <c r="O7" s="66"/>
      <c r="P7" s="66"/>
      <c r="Q7" s="66"/>
      <c r="AF7" s="455"/>
      <c r="AG7" s="455"/>
      <c r="AH7" s="455"/>
      <c r="AI7" s="455"/>
      <c r="AJ7" s="455"/>
      <c r="AK7" s="455"/>
      <c r="AL7" s="455"/>
      <c r="AM7" s="455"/>
      <c r="AN7" s="455"/>
      <c r="AO7" s="455"/>
      <c r="AP7" s="455"/>
      <c r="AQ7" s="455"/>
      <c r="AR7" s="455"/>
      <c r="AS7" s="455"/>
      <c r="AT7" s="455"/>
      <c r="AU7" s="455"/>
      <c r="AV7" s="455"/>
      <c r="AW7" s="455"/>
      <c r="AX7" s="455"/>
    </row>
    <row r="8" spans="2:65" s="67" customFormat="1" ht="44.25" customHeight="1" thickBot="1" x14ac:dyDescent="0.25">
      <c r="B8" s="456" t="s">
        <v>162</v>
      </c>
      <c r="C8" s="457"/>
      <c r="D8" s="457"/>
      <c r="E8" s="457"/>
      <c r="F8" s="457"/>
      <c r="G8" s="457"/>
      <c r="H8" s="457"/>
      <c r="I8" s="457"/>
      <c r="J8" s="457"/>
      <c r="K8" s="457"/>
      <c r="L8" s="457"/>
      <c r="M8" s="457"/>
      <c r="N8" s="457"/>
      <c r="O8" s="457"/>
      <c r="P8" s="457"/>
      <c r="Q8" s="457"/>
      <c r="R8" s="457"/>
      <c r="S8" s="457"/>
      <c r="T8" s="457"/>
      <c r="U8" s="457"/>
      <c r="V8" s="457"/>
      <c r="W8" s="457"/>
      <c r="X8" s="457"/>
      <c r="Y8" s="458"/>
      <c r="AK8" s="68"/>
      <c r="AL8" s="68"/>
      <c r="AM8" s="68"/>
      <c r="AN8" s="68"/>
    </row>
    <row r="9" spans="2:65" s="67" customFormat="1" ht="44.25" customHeight="1" thickBot="1" x14ac:dyDescent="0.25">
      <c r="B9" s="459" t="s">
        <v>163</v>
      </c>
      <c r="C9" s="460"/>
      <c r="D9" s="460"/>
      <c r="E9" s="460"/>
      <c r="F9" s="461"/>
      <c r="G9" s="462" t="s">
        <v>164</v>
      </c>
      <c r="H9" s="462"/>
      <c r="I9" s="462"/>
      <c r="J9" s="462"/>
      <c r="K9" s="463" t="s">
        <v>165</v>
      </c>
      <c r="L9" s="463"/>
      <c r="M9" s="463"/>
      <c r="N9" s="463"/>
      <c r="O9" s="463"/>
      <c r="P9" s="463" t="s">
        <v>166</v>
      </c>
      <c r="Q9" s="463"/>
      <c r="R9" s="463"/>
      <c r="S9" s="463"/>
      <c r="T9" s="463"/>
      <c r="U9" s="463"/>
      <c r="V9" s="463"/>
      <c r="W9" s="463"/>
      <c r="X9" s="463"/>
      <c r="Y9" s="464"/>
    </row>
    <row r="10" spans="2:65" s="67" customFormat="1" ht="44.25" customHeight="1" thickBot="1" x14ac:dyDescent="0.25">
      <c r="B10" s="456" t="s">
        <v>167</v>
      </c>
      <c r="C10" s="473"/>
      <c r="D10" s="473"/>
      <c r="E10" s="473"/>
      <c r="F10" s="473"/>
      <c r="G10" s="473"/>
      <c r="H10" s="473"/>
      <c r="I10" s="473"/>
      <c r="J10" s="473"/>
      <c r="K10" s="473"/>
      <c r="L10" s="474"/>
      <c r="M10" s="456" t="s">
        <v>100</v>
      </c>
      <c r="N10" s="457"/>
      <c r="O10" s="457"/>
      <c r="P10" s="457"/>
      <c r="Q10" s="457"/>
      <c r="R10" s="457"/>
      <c r="S10" s="457"/>
      <c r="T10" s="457"/>
      <c r="U10" s="457"/>
      <c r="V10" s="457"/>
      <c r="W10" s="457"/>
      <c r="X10" s="457"/>
      <c r="Y10" s="457"/>
      <c r="Z10" s="457"/>
      <c r="AA10" s="458"/>
      <c r="AB10" s="475" t="s">
        <v>101</v>
      </c>
      <c r="AC10" s="476"/>
      <c r="AD10" s="476"/>
      <c r="AE10" s="476"/>
      <c r="AF10" s="476"/>
      <c r="AG10" s="476"/>
      <c r="AH10" s="476"/>
      <c r="AI10" s="476"/>
      <c r="AJ10" s="476"/>
      <c r="AK10" s="476"/>
      <c r="AL10" s="476"/>
      <c r="AM10" s="476"/>
      <c r="AN10" s="476"/>
      <c r="AO10" s="476"/>
      <c r="AP10" s="476"/>
      <c r="AQ10" s="476"/>
      <c r="AR10" s="476"/>
      <c r="AS10" s="476"/>
      <c r="AT10" s="476"/>
      <c r="AU10" s="477"/>
    </row>
    <row r="11" spans="2:65" s="67" customFormat="1" ht="44.25" customHeight="1" thickBot="1" x14ac:dyDescent="0.25">
      <c r="B11" s="456"/>
      <c r="C11" s="457"/>
      <c r="D11" s="457"/>
      <c r="E11" s="457"/>
      <c r="F11" s="457"/>
      <c r="G11" s="457"/>
      <c r="H11" s="457"/>
      <c r="I11" s="457"/>
      <c r="J11" s="457"/>
      <c r="K11" s="457"/>
      <c r="L11" s="458"/>
      <c r="M11" s="456"/>
      <c r="N11" s="457"/>
      <c r="O11" s="457"/>
      <c r="P11" s="457"/>
      <c r="Q11" s="457"/>
      <c r="R11" s="457"/>
      <c r="S11" s="457"/>
      <c r="T11" s="457"/>
      <c r="U11" s="457"/>
      <c r="V11" s="457"/>
      <c r="W11" s="457"/>
      <c r="X11" s="457"/>
      <c r="Y11" s="457"/>
      <c r="Z11" s="457"/>
      <c r="AA11" s="458"/>
      <c r="AB11" s="478"/>
      <c r="AC11" s="479"/>
      <c r="AD11" s="479"/>
      <c r="AE11" s="479"/>
      <c r="AF11" s="479"/>
      <c r="AG11" s="479"/>
      <c r="AH11" s="479"/>
      <c r="AI11" s="479"/>
      <c r="AJ11" s="479"/>
      <c r="AK11" s="479"/>
      <c r="AL11" s="479"/>
      <c r="AM11" s="479"/>
      <c r="AN11" s="479"/>
      <c r="AO11" s="479"/>
      <c r="AP11" s="479"/>
      <c r="AQ11" s="479"/>
      <c r="AR11" s="479"/>
      <c r="AS11" s="479"/>
      <c r="AT11" s="479"/>
      <c r="AU11" s="480"/>
    </row>
    <row r="12" spans="2:65" s="69" customFormat="1" ht="29.25" customHeight="1" x14ac:dyDescent="0.2"/>
    <row r="13" spans="2:65" s="67" customFormat="1" ht="44.25" customHeight="1" thickBot="1" x14ac:dyDescent="0.25">
      <c r="B13" s="67" t="s">
        <v>168</v>
      </c>
    </row>
    <row r="14" spans="2:65" s="67" customFormat="1" ht="44.25" customHeight="1" thickBot="1" x14ac:dyDescent="0.25">
      <c r="B14" s="465" t="s">
        <v>104</v>
      </c>
      <c r="C14" s="466"/>
      <c r="D14" s="466"/>
      <c r="E14" s="466"/>
      <c r="F14" s="466"/>
      <c r="G14" s="466"/>
      <c r="H14" s="467"/>
      <c r="I14" s="456" t="s">
        <v>169</v>
      </c>
      <c r="J14" s="457"/>
      <c r="K14" s="457"/>
      <c r="L14" s="457"/>
      <c r="M14" s="457"/>
      <c r="N14" s="457"/>
      <c r="O14" s="457"/>
      <c r="P14" s="457"/>
      <c r="Q14" s="457"/>
      <c r="R14" s="457"/>
      <c r="S14" s="457"/>
      <c r="T14" s="457"/>
      <c r="U14" s="457"/>
      <c r="V14" s="457"/>
      <c r="W14" s="457"/>
      <c r="X14" s="457"/>
      <c r="Y14" s="457"/>
      <c r="Z14" s="457"/>
      <c r="AA14" s="457"/>
      <c r="AB14" s="457"/>
      <c r="AC14" s="471"/>
      <c r="AD14" s="463"/>
      <c r="AE14" s="463"/>
      <c r="AF14" s="463"/>
      <c r="AG14" s="463"/>
      <c r="AH14" s="463"/>
      <c r="AI14" s="463"/>
      <c r="AJ14" s="463"/>
      <c r="AK14" s="463"/>
      <c r="AL14" s="463"/>
      <c r="AM14" s="463"/>
      <c r="AN14" s="463"/>
      <c r="AO14" s="463"/>
      <c r="AP14" s="463"/>
      <c r="AQ14" s="463"/>
      <c r="AR14" s="463"/>
      <c r="AS14" s="463"/>
      <c r="AT14" s="463"/>
      <c r="AU14" s="463"/>
    </row>
    <row r="15" spans="2:65" s="67" customFormat="1" ht="44.25" customHeight="1" thickBot="1" x14ac:dyDescent="0.25">
      <c r="B15" s="468"/>
      <c r="C15" s="469"/>
      <c r="D15" s="469"/>
      <c r="E15" s="469"/>
      <c r="F15" s="469"/>
      <c r="G15" s="469"/>
      <c r="H15" s="470"/>
      <c r="I15" s="456" t="s">
        <v>170</v>
      </c>
      <c r="J15" s="457"/>
      <c r="K15" s="70" t="s">
        <v>171</v>
      </c>
      <c r="L15" s="70"/>
      <c r="M15" s="70"/>
      <c r="N15" s="70" t="s">
        <v>172</v>
      </c>
      <c r="O15" s="70"/>
      <c r="P15" s="70" t="s">
        <v>173</v>
      </c>
      <c r="Q15" s="70"/>
      <c r="R15" s="71" t="s">
        <v>174</v>
      </c>
      <c r="S15" s="472" t="s">
        <v>175</v>
      </c>
      <c r="T15" s="457"/>
      <c r="U15" s="70" t="s">
        <v>171</v>
      </c>
      <c r="V15" s="70"/>
      <c r="W15" s="70"/>
      <c r="X15" s="70" t="s">
        <v>172</v>
      </c>
      <c r="Y15" s="70"/>
      <c r="Z15" s="70" t="s">
        <v>173</v>
      </c>
      <c r="AA15" s="70"/>
      <c r="AB15" s="72" t="s">
        <v>174</v>
      </c>
      <c r="AC15" s="463"/>
      <c r="AD15" s="463"/>
      <c r="AE15" s="463"/>
      <c r="AF15" s="463"/>
      <c r="AG15" s="463"/>
      <c r="AH15" s="463"/>
      <c r="AI15" s="463"/>
      <c r="AJ15" s="463"/>
      <c r="AK15" s="463"/>
      <c r="AL15" s="463"/>
      <c r="AM15" s="463"/>
      <c r="AN15" s="463"/>
      <c r="AO15" s="463"/>
      <c r="AP15" s="463"/>
      <c r="AQ15" s="463"/>
      <c r="AR15" s="463"/>
      <c r="AS15" s="463"/>
      <c r="AT15" s="463"/>
      <c r="AU15" s="463"/>
    </row>
    <row r="16" spans="2:65" s="69" customFormat="1" ht="25.5" customHeight="1" x14ac:dyDescent="0.2"/>
    <row r="17" spans="1:69" s="67" customFormat="1" ht="44.25" customHeight="1" thickBot="1" x14ac:dyDescent="0.45">
      <c r="B17" s="67" t="s">
        <v>176</v>
      </c>
      <c r="Q17" s="73" t="s">
        <v>177</v>
      </c>
      <c r="T17" s="73"/>
    </row>
    <row r="18" spans="1:69" s="67" customFormat="1" ht="114.75" customHeight="1" thickBot="1" x14ac:dyDescent="0.25">
      <c r="B18" s="481" t="s">
        <v>178</v>
      </c>
      <c r="C18" s="485"/>
      <c r="D18" s="485"/>
      <c r="E18" s="485"/>
      <c r="F18" s="481" t="s">
        <v>179</v>
      </c>
      <c r="G18" s="485"/>
      <c r="H18" s="485"/>
      <c r="I18" s="485"/>
      <c r="J18" s="491" t="s">
        <v>180</v>
      </c>
      <c r="K18" s="491"/>
      <c r="L18" s="491"/>
      <c r="M18" s="491"/>
      <c r="N18" s="481" t="s">
        <v>181</v>
      </c>
      <c r="O18" s="481"/>
      <c r="P18" s="481"/>
      <c r="Q18" s="481"/>
      <c r="R18" s="481" t="s">
        <v>182</v>
      </c>
      <c r="S18" s="481"/>
      <c r="T18" s="481"/>
      <c r="U18" s="481"/>
      <c r="V18" s="481" t="s">
        <v>119</v>
      </c>
      <c r="W18" s="481"/>
      <c r="X18" s="481"/>
      <c r="Y18" s="481"/>
      <c r="Z18" s="481" t="s">
        <v>120</v>
      </c>
      <c r="AA18" s="481"/>
      <c r="AB18" s="481"/>
      <c r="AC18" s="481"/>
      <c r="AD18" s="482" t="s">
        <v>183</v>
      </c>
      <c r="AE18" s="483"/>
      <c r="AF18" s="483"/>
      <c r="AG18" s="484"/>
      <c r="AH18" s="481" t="s">
        <v>122</v>
      </c>
      <c r="AI18" s="481"/>
      <c r="AJ18" s="481"/>
      <c r="AK18" s="481"/>
      <c r="AL18" s="481" t="s">
        <v>184</v>
      </c>
      <c r="AM18" s="481"/>
      <c r="AN18" s="481"/>
      <c r="AO18" s="481"/>
      <c r="AP18" s="481" t="s">
        <v>185</v>
      </c>
      <c r="AQ18" s="481"/>
      <c r="AR18" s="481"/>
      <c r="AS18" s="481"/>
      <c r="AT18" s="485" t="s">
        <v>186</v>
      </c>
      <c r="AU18" s="485"/>
      <c r="AV18" s="485"/>
      <c r="AW18" s="485"/>
      <c r="AX18" s="481" t="s">
        <v>126</v>
      </c>
      <c r="AY18" s="481"/>
      <c r="AZ18" s="481"/>
      <c r="BA18" s="481"/>
      <c r="BB18" s="481" t="s">
        <v>187</v>
      </c>
      <c r="BC18" s="481"/>
      <c r="BD18" s="481"/>
      <c r="BE18" s="481"/>
      <c r="BF18" s="482" t="s">
        <v>188</v>
      </c>
      <c r="BG18" s="483"/>
      <c r="BH18" s="483"/>
      <c r="BI18" s="484"/>
      <c r="BJ18" s="482" t="s">
        <v>129</v>
      </c>
      <c r="BK18" s="483"/>
      <c r="BL18" s="483"/>
      <c r="BM18" s="484"/>
      <c r="BN18" s="482" t="s">
        <v>189</v>
      </c>
      <c r="BO18" s="483"/>
      <c r="BP18" s="483"/>
      <c r="BQ18" s="484"/>
    </row>
    <row r="19" spans="1:69" s="69" customFormat="1" ht="135" customHeight="1" thickBot="1" x14ac:dyDescent="0.25">
      <c r="A19" s="67"/>
      <c r="B19" s="485"/>
      <c r="C19" s="485"/>
      <c r="D19" s="485"/>
      <c r="E19" s="485"/>
      <c r="F19" s="486" t="s">
        <v>190</v>
      </c>
      <c r="G19" s="487"/>
      <c r="H19" s="487"/>
      <c r="I19" s="488"/>
      <c r="J19" s="489" t="s">
        <v>140</v>
      </c>
      <c r="K19" s="489"/>
      <c r="L19" s="489"/>
      <c r="M19" s="489"/>
      <c r="N19" s="489" t="s">
        <v>103</v>
      </c>
      <c r="O19" s="489"/>
      <c r="P19" s="489"/>
      <c r="Q19" s="489"/>
      <c r="R19" s="489" t="s">
        <v>191</v>
      </c>
      <c r="S19" s="490"/>
      <c r="T19" s="490"/>
      <c r="U19" s="490"/>
      <c r="V19" s="489" t="s">
        <v>192</v>
      </c>
      <c r="W19" s="489"/>
      <c r="X19" s="489"/>
      <c r="Y19" s="489"/>
      <c r="Z19" s="489" t="s">
        <v>99</v>
      </c>
      <c r="AA19" s="489"/>
      <c r="AB19" s="489"/>
      <c r="AC19" s="489"/>
      <c r="AD19" s="490" t="s">
        <v>140</v>
      </c>
      <c r="AE19" s="490"/>
      <c r="AF19" s="490"/>
      <c r="AG19" s="490"/>
      <c r="AH19" s="499" t="s">
        <v>141</v>
      </c>
      <c r="AI19" s="499"/>
      <c r="AJ19" s="499"/>
      <c r="AK19" s="499"/>
      <c r="AL19" s="489" t="s">
        <v>193</v>
      </c>
      <c r="AM19" s="489"/>
      <c r="AN19" s="489"/>
      <c r="AO19" s="489"/>
      <c r="AP19" s="489" t="s">
        <v>99</v>
      </c>
      <c r="AQ19" s="489"/>
      <c r="AR19" s="489"/>
      <c r="AS19" s="489"/>
      <c r="AT19" s="482" t="s">
        <v>143</v>
      </c>
      <c r="AU19" s="492"/>
      <c r="AV19" s="492"/>
      <c r="AW19" s="493"/>
      <c r="AX19" s="482" t="s">
        <v>194</v>
      </c>
      <c r="AY19" s="492"/>
      <c r="AZ19" s="492"/>
      <c r="BA19" s="493"/>
      <c r="BB19" s="495" t="s">
        <v>145</v>
      </c>
      <c r="BC19" s="495"/>
      <c r="BD19" s="495"/>
      <c r="BE19" s="495"/>
      <c r="BF19" s="496" t="s">
        <v>146</v>
      </c>
      <c r="BG19" s="497"/>
      <c r="BH19" s="497"/>
      <c r="BI19" s="498"/>
      <c r="BJ19" s="496" t="s">
        <v>146</v>
      </c>
      <c r="BK19" s="497"/>
      <c r="BL19" s="497"/>
      <c r="BM19" s="498"/>
      <c r="BN19" s="496" t="s">
        <v>146</v>
      </c>
      <c r="BO19" s="497"/>
      <c r="BP19" s="497"/>
      <c r="BQ19" s="498"/>
    </row>
    <row r="20" spans="1:69" s="69" customFormat="1" ht="35.25" customHeight="1" thickBot="1" x14ac:dyDescent="0.25">
      <c r="B20" s="74" t="s">
        <v>195</v>
      </c>
      <c r="C20" s="501"/>
      <c r="D20" s="501"/>
      <c r="E20" s="502"/>
      <c r="F20" s="503"/>
      <c r="G20" s="494"/>
      <c r="H20" s="494"/>
      <c r="I20" s="494"/>
      <c r="J20" s="503"/>
      <c r="K20" s="503"/>
      <c r="L20" s="503"/>
      <c r="M20" s="503"/>
      <c r="N20" s="504"/>
      <c r="O20" s="504"/>
      <c r="P20" s="504"/>
      <c r="Q20" s="504"/>
      <c r="R20" s="503"/>
      <c r="S20" s="494"/>
      <c r="T20" s="494"/>
      <c r="U20" s="494"/>
      <c r="V20" s="505"/>
      <c r="W20" s="506"/>
      <c r="X20" s="506"/>
      <c r="Y20" s="507"/>
      <c r="Z20" s="503"/>
      <c r="AA20" s="503"/>
      <c r="AB20" s="503"/>
      <c r="AC20" s="503"/>
      <c r="AD20" s="494"/>
      <c r="AE20" s="494"/>
      <c r="AF20" s="494"/>
      <c r="AG20" s="494"/>
      <c r="AH20" s="503"/>
      <c r="AI20" s="503"/>
      <c r="AJ20" s="503"/>
      <c r="AK20" s="503"/>
      <c r="AL20" s="503"/>
      <c r="AM20" s="503"/>
      <c r="AN20" s="503"/>
      <c r="AO20" s="503"/>
      <c r="AP20" s="503"/>
      <c r="AQ20" s="503"/>
      <c r="AR20" s="503"/>
      <c r="AS20" s="503"/>
      <c r="AT20" s="494"/>
      <c r="AU20" s="494"/>
      <c r="AV20" s="494"/>
      <c r="AW20" s="494"/>
      <c r="AX20" s="494"/>
      <c r="AY20" s="494"/>
      <c r="AZ20" s="494"/>
      <c r="BA20" s="494"/>
      <c r="BB20" s="494"/>
      <c r="BC20" s="494"/>
      <c r="BD20" s="494"/>
      <c r="BE20" s="494"/>
      <c r="BF20" s="500"/>
      <c r="BG20" s="501"/>
      <c r="BH20" s="501"/>
      <c r="BI20" s="502"/>
      <c r="BJ20" s="500"/>
      <c r="BK20" s="501"/>
      <c r="BL20" s="501"/>
      <c r="BM20" s="502"/>
      <c r="BN20" s="500"/>
      <c r="BO20" s="501"/>
      <c r="BP20" s="501"/>
      <c r="BQ20" s="502"/>
    </row>
    <row r="21" spans="1:69" s="69" customFormat="1" ht="35.25" customHeight="1" thickBot="1" x14ac:dyDescent="0.25">
      <c r="B21" s="74" t="s">
        <v>196</v>
      </c>
      <c r="C21" s="501"/>
      <c r="D21" s="501"/>
      <c r="E21" s="502"/>
      <c r="F21" s="503"/>
      <c r="G21" s="494"/>
      <c r="H21" s="494"/>
      <c r="I21" s="494"/>
      <c r="J21" s="503"/>
      <c r="K21" s="503"/>
      <c r="L21" s="503"/>
      <c r="M21" s="503"/>
      <c r="N21" s="503"/>
      <c r="O21" s="503"/>
      <c r="P21" s="503"/>
      <c r="Q21" s="503"/>
      <c r="R21" s="503"/>
      <c r="S21" s="494"/>
      <c r="T21" s="494"/>
      <c r="U21" s="494"/>
      <c r="V21" s="508"/>
      <c r="W21" s="509"/>
      <c r="X21" s="509"/>
      <c r="Y21" s="510"/>
      <c r="Z21" s="503"/>
      <c r="AA21" s="503"/>
      <c r="AB21" s="503"/>
      <c r="AC21" s="503"/>
      <c r="AD21" s="494"/>
      <c r="AE21" s="494"/>
      <c r="AF21" s="494"/>
      <c r="AG21" s="494"/>
      <c r="AH21" s="503"/>
      <c r="AI21" s="503"/>
      <c r="AJ21" s="503"/>
      <c r="AK21" s="503"/>
      <c r="AL21" s="503"/>
      <c r="AM21" s="503"/>
      <c r="AN21" s="503"/>
      <c r="AO21" s="503"/>
      <c r="AP21" s="503"/>
      <c r="AQ21" s="503"/>
      <c r="AR21" s="503"/>
      <c r="AS21" s="503"/>
      <c r="AT21" s="494"/>
      <c r="AU21" s="494"/>
      <c r="AV21" s="494"/>
      <c r="AW21" s="494"/>
      <c r="AX21" s="494"/>
      <c r="AY21" s="494"/>
      <c r="AZ21" s="494"/>
      <c r="BA21" s="494"/>
      <c r="BB21" s="494"/>
      <c r="BC21" s="494"/>
      <c r="BD21" s="494"/>
      <c r="BE21" s="494"/>
      <c r="BF21" s="500"/>
      <c r="BG21" s="501"/>
      <c r="BH21" s="501"/>
      <c r="BI21" s="502"/>
      <c r="BJ21" s="500"/>
      <c r="BK21" s="501"/>
      <c r="BL21" s="501"/>
      <c r="BM21" s="502"/>
      <c r="BN21" s="500"/>
      <c r="BO21" s="501"/>
      <c r="BP21" s="501"/>
      <c r="BQ21" s="502"/>
    </row>
    <row r="22" spans="1:69" s="69" customFormat="1" ht="35.25" customHeight="1" thickBot="1" x14ac:dyDescent="0.25">
      <c r="B22" s="74" t="s">
        <v>197</v>
      </c>
      <c r="C22" s="501"/>
      <c r="D22" s="501"/>
      <c r="E22" s="502"/>
      <c r="F22" s="503"/>
      <c r="G22" s="494"/>
      <c r="H22" s="494"/>
      <c r="I22" s="494"/>
      <c r="J22" s="503"/>
      <c r="K22" s="503"/>
      <c r="L22" s="503"/>
      <c r="M22" s="503"/>
      <c r="N22" s="503"/>
      <c r="O22" s="503"/>
      <c r="P22" s="503"/>
      <c r="Q22" s="503"/>
      <c r="R22" s="503"/>
      <c r="S22" s="494"/>
      <c r="T22" s="494"/>
      <c r="U22" s="494"/>
      <c r="V22" s="511"/>
      <c r="W22" s="512"/>
      <c r="X22" s="512"/>
      <c r="Y22" s="513"/>
      <c r="Z22" s="503"/>
      <c r="AA22" s="503"/>
      <c r="AB22" s="503"/>
      <c r="AC22" s="503"/>
      <c r="AD22" s="494"/>
      <c r="AE22" s="494"/>
      <c r="AF22" s="494"/>
      <c r="AG22" s="494"/>
      <c r="AH22" s="503"/>
      <c r="AI22" s="503"/>
      <c r="AJ22" s="503"/>
      <c r="AK22" s="503"/>
      <c r="AL22" s="503"/>
      <c r="AM22" s="503"/>
      <c r="AN22" s="503"/>
      <c r="AO22" s="503"/>
      <c r="AP22" s="503"/>
      <c r="AQ22" s="503"/>
      <c r="AR22" s="503"/>
      <c r="AS22" s="503"/>
      <c r="AT22" s="494"/>
      <c r="AU22" s="494"/>
      <c r="AV22" s="494"/>
      <c r="AW22" s="494"/>
      <c r="AX22" s="494"/>
      <c r="AY22" s="494"/>
      <c r="AZ22" s="494"/>
      <c r="BA22" s="494"/>
      <c r="BB22" s="494"/>
      <c r="BC22" s="494"/>
      <c r="BD22" s="494"/>
      <c r="BE22" s="494"/>
      <c r="BF22" s="500"/>
      <c r="BG22" s="501"/>
      <c r="BH22" s="501"/>
      <c r="BI22" s="502"/>
      <c r="BJ22" s="500"/>
      <c r="BK22" s="501"/>
      <c r="BL22" s="501"/>
      <c r="BM22" s="502"/>
      <c r="BN22" s="500"/>
      <c r="BO22" s="501"/>
      <c r="BP22" s="501"/>
      <c r="BQ22" s="502"/>
    </row>
    <row r="23" spans="1:69" s="69" customFormat="1" ht="30.75" customHeight="1" x14ac:dyDescent="0.2">
      <c r="B23" s="514"/>
      <c r="C23" s="514"/>
      <c r="D23" s="514"/>
      <c r="E23" s="514"/>
      <c r="F23" s="509"/>
      <c r="G23" s="514"/>
      <c r="H23" s="514"/>
      <c r="I23" s="514"/>
      <c r="J23" s="509"/>
      <c r="K23" s="509"/>
      <c r="L23" s="509"/>
      <c r="M23" s="509"/>
      <c r="N23" s="509"/>
      <c r="O23" s="509"/>
      <c r="P23" s="509"/>
      <c r="Q23" s="509"/>
      <c r="R23" s="509"/>
      <c r="S23" s="514"/>
      <c r="T23" s="514"/>
      <c r="U23" s="514"/>
      <c r="V23" s="509"/>
      <c r="W23" s="509"/>
      <c r="X23" s="509"/>
      <c r="Y23" s="509"/>
      <c r="Z23" s="514"/>
      <c r="AA23" s="514"/>
      <c r="AB23" s="514"/>
      <c r="AC23" s="514"/>
      <c r="AD23" s="509"/>
      <c r="AE23" s="509"/>
      <c r="AF23" s="509"/>
      <c r="AG23" s="509"/>
      <c r="AH23" s="509"/>
      <c r="AI23" s="509"/>
      <c r="AJ23" s="509"/>
      <c r="AK23" s="509"/>
      <c r="AL23" s="509"/>
      <c r="AM23" s="509"/>
      <c r="AN23" s="509"/>
      <c r="AO23" s="509"/>
      <c r="AP23" s="509"/>
      <c r="AQ23" s="509"/>
      <c r="AR23" s="509"/>
      <c r="AS23" s="509"/>
      <c r="AT23" s="514"/>
      <c r="AU23" s="514"/>
      <c r="AV23" s="514"/>
      <c r="AW23" s="514"/>
      <c r="AX23" s="514"/>
      <c r="AY23" s="514"/>
      <c r="AZ23" s="514"/>
      <c r="BA23" s="514"/>
      <c r="BB23" s="75"/>
      <c r="BC23" s="75"/>
      <c r="BD23" s="75"/>
      <c r="BE23" s="75"/>
      <c r="BF23" s="514"/>
      <c r="BG23" s="514"/>
      <c r="BH23" s="514"/>
      <c r="BI23" s="514"/>
      <c r="BJ23" s="514"/>
      <c r="BK23" s="514"/>
      <c r="BL23" s="514"/>
      <c r="BM23" s="514"/>
      <c r="BN23" s="515"/>
      <c r="BO23" s="516"/>
      <c r="BP23" s="516"/>
      <c r="BQ23" s="517"/>
    </row>
    <row r="24" spans="1:69" s="67" customFormat="1" ht="30.75" customHeight="1" thickBot="1" x14ac:dyDescent="0.25">
      <c r="B24" s="462" t="s">
        <v>198</v>
      </c>
      <c r="C24" s="462"/>
      <c r="D24" s="462"/>
      <c r="E24" s="462"/>
      <c r="F24" s="462"/>
      <c r="G24" s="462"/>
      <c r="H24" s="462"/>
      <c r="I24" s="462"/>
      <c r="J24" s="462"/>
      <c r="K24" s="462"/>
      <c r="L24" s="462"/>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2"/>
      <c r="AM24" s="462"/>
      <c r="AN24" s="462"/>
      <c r="AO24" s="462"/>
      <c r="AP24" s="462"/>
      <c r="AQ24" s="462"/>
      <c r="AR24" s="462"/>
      <c r="AS24" s="462"/>
      <c r="AT24" s="462"/>
      <c r="AU24" s="462"/>
      <c r="AV24" s="462"/>
      <c r="AW24" s="462"/>
      <c r="AX24" s="462"/>
      <c r="AY24" s="462"/>
      <c r="AZ24" s="462"/>
      <c r="BA24" s="462"/>
      <c r="BB24" s="462"/>
      <c r="BC24" s="462"/>
      <c r="BD24" s="462"/>
      <c r="BE24" s="462"/>
      <c r="BF24" s="462"/>
      <c r="BG24" s="462"/>
      <c r="BH24" s="462"/>
      <c r="BI24" s="462"/>
      <c r="BJ24" s="462"/>
      <c r="BK24" s="462"/>
      <c r="BL24" s="462"/>
      <c r="BM24" s="462"/>
      <c r="BN24" s="76"/>
      <c r="BO24" s="76"/>
      <c r="BP24" s="76"/>
      <c r="BQ24" s="76"/>
    </row>
    <row r="25" spans="1:69" s="67" customFormat="1" ht="96" customHeight="1" thickTop="1" thickBot="1" x14ac:dyDescent="0.25">
      <c r="B25" s="499" t="s">
        <v>199</v>
      </c>
      <c r="C25" s="495"/>
      <c r="D25" s="495"/>
      <c r="E25" s="495"/>
      <c r="F25" s="495"/>
      <c r="G25" s="495"/>
      <c r="H25" s="495"/>
      <c r="I25" s="495"/>
      <c r="J25" s="495"/>
      <c r="K25" s="495"/>
      <c r="L25" s="495"/>
      <c r="M25" s="499" t="s">
        <v>200</v>
      </c>
      <c r="N25" s="499"/>
      <c r="O25" s="499"/>
      <c r="P25" s="499"/>
      <c r="Q25" s="499"/>
      <c r="R25" s="499"/>
      <c r="S25" s="499"/>
      <c r="T25" s="499" t="s">
        <v>201</v>
      </c>
      <c r="U25" s="499"/>
      <c r="V25" s="499"/>
      <c r="W25" s="499"/>
      <c r="X25" s="499"/>
      <c r="Y25" s="499"/>
      <c r="Z25" s="499"/>
      <c r="AA25" s="499" t="s">
        <v>202</v>
      </c>
      <c r="AB25" s="495"/>
      <c r="AC25" s="495"/>
      <c r="AD25" s="495"/>
      <c r="AE25" s="495"/>
      <c r="AF25" s="495"/>
      <c r="AG25" s="495"/>
      <c r="AH25" s="495"/>
      <c r="AI25" s="495"/>
      <c r="AJ25" s="495"/>
      <c r="AK25" s="456"/>
      <c r="AL25" s="518" t="s">
        <v>203</v>
      </c>
      <c r="AM25" s="519"/>
      <c r="AN25" s="519"/>
      <c r="AO25" s="519"/>
      <c r="AP25" s="519"/>
      <c r="AQ25" s="519"/>
      <c r="AR25" s="519"/>
      <c r="AS25" s="519"/>
      <c r="AT25" s="519"/>
      <c r="AU25" s="519"/>
      <c r="AV25" s="52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5">
      <c r="B26" s="521" t="s">
        <v>204</v>
      </c>
      <c r="C26" s="522"/>
      <c r="D26" s="523">
        <f>N20</f>
        <v>0</v>
      </c>
      <c r="E26" s="523"/>
      <c r="F26" s="523"/>
      <c r="G26" s="523"/>
      <c r="H26" s="523"/>
      <c r="I26" s="523"/>
      <c r="J26" s="523"/>
      <c r="K26" s="458" t="s">
        <v>103</v>
      </c>
      <c r="L26" s="495"/>
      <c r="M26" s="524">
        <f>J20</f>
        <v>0</v>
      </c>
      <c r="N26" s="525"/>
      <c r="O26" s="525"/>
      <c r="P26" s="525"/>
      <c r="Q26" s="525"/>
      <c r="R26" s="525"/>
      <c r="S26" s="77" t="s">
        <v>205</v>
      </c>
      <c r="T26" s="499" t="s">
        <v>206</v>
      </c>
      <c r="U26" s="499"/>
      <c r="V26" s="499"/>
      <c r="W26" s="499"/>
      <c r="X26" s="499"/>
      <c r="Y26" s="499"/>
      <c r="Z26" s="499"/>
      <c r="AA26" s="526">
        <f>M26*17500</f>
        <v>0</v>
      </c>
      <c r="AB26" s="527"/>
      <c r="AC26" s="527"/>
      <c r="AD26" s="527"/>
      <c r="AE26" s="527"/>
      <c r="AF26" s="527"/>
      <c r="AG26" s="527"/>
      <c r="AH26" s="527"/>
      <c r="AI26" s="527"/>
      <c r="AJ26" s="457" t="s">
        <v>103</v>
      </c>
      <c r="AK26" s="457"/>
      <c r="AL26" s="528">
        <f>ROUNDDOWN(MIN(D26,AA26),-3)</f>
        <v>0</v>
      </c>
      <c r="AM26" s="527"/>
      <c r="AN26" s="527"/>
      <c r="AO26" s="527"/>
      <c r="AP26" s="527"/>
      <c r="AQ26" s="527"/>
      <c r="AR26" s="527"/>
      <c r="AS26" s="527"/>
      <c r="AT26" s="527"/>
      <c r="AU26" s="457" t="s">
        <v>103</v>
      </c>
      <c r="AV26" s="457"/>
      <c r="AW26" s="78"/>
      <c r="AX26" s="76"/>
      <c r="AY26" s="76"/>
      <c r="AZ26" s="76"/>
      <c r="BA26" s="79"/>
      <c r="BB26" s="79"/>
      <c r="BC26" s="79"/>
      <c r="BD26" s="79"/>
      <c r="BE26" s="79"/>
      <c r="BN26" s="76"/>
      <c r="BO26" s="76"/>
      <c r="BP26" s="76"/>
      <c r="BQ26" s="76"/>
    </row>
    <row r="27" spans="1:69" s="67" customFormat="1" ht="35.25" customHeight="1" thickBot="1" x14ac:dyDescent="0.25">
      <c r="B27" s="521" t="s">
        <v>207</v>
      </c>
      <c r="C27" s="522"/>
      <c r="D27" s="523">
        <f>N21</f>
        <v>0</v>
      </c>
      <c r="E27" s="523"/>
      <c r="F27" s="523"/>
      <c r="G27" s="523"/>
      <c r="H27" s="523"/>
      <c r="I27" s="523"/>
      <c r="J27" s="523"/>
      <c r="K27" s="458" t="s">
        <v>103</v>
      </c>
      <c r="L27" s="495"/>
      <c r="M27" s="524">
        <f>J21</f>
        <v>0</v>
      </c>
      <c r="N27" s="525"/>
      <c r="O27" s="525"/>
      <c r="P27" s="525"/>
      <c r="Q27" s="525"/>
      <c r="R27" s="525"/>
      <c r="S27" s="77" t="s">
        <v>205</v>
      </c>
      <c r="T27" s="499" t="s">
        <v>206</v>
      </c>
      <c r="U27" s="499"/>
      <c r="V27" s="499"/>
      <c r="W27" s="499"/>
      <c r="X27" s="499"/>
      <c r="Y27" s="499"/>
      <c r="Z27" s="499"/>
      <c r="AA27" s="526">
        <f>M27*17500</f>
        <v>0</v>
      </c>
      <c r="AB27" s="527"/>
      <c r="AC27" s="527"/>
      <c r="AD27" s="527"/>
      <c r="AE27" s="527"/>
      <c r="AF27" s="527"/>
      <c r="AG27" s="527"/>
      <c r="AH27" s="527"/>
      <c r="AI27" s="527"/>
      <c r="AJ27" s="457" t="s">
        <v>103</v>
      </c>
      <c r="AK27" s="457"/>
      <c r="AL27" s="528">
        <f>ROUNDDOWN(MIN(D27,AA27),-3)</f>
        <v>0</v>
      </c>
      <c r="AM27" s="527"/>
      <c r="AN27" s="527"/>
      <c r="AO27" s="527"/>
      <c r="AP27" s="527"/>
      <c r="AQ27" s="527"/>
      <c r="AR27" s="527"/>
      <c r="AS27" s="527"/>
      <c r="AT27" s="527"/>
      <c r="AU27" s="457" t="s">
        <v>103</v>
      </c>
      <c r="AV27" s="457"/>
      <c r="AW27" s="78"/>
      <c r="AX27" s="76"/>
      <c r="AY27" s="76"/>
      <c r="AZ27" s="76"/>
      <c r="BN27" s="76"/>
      <c r="BO27" s="76"/>
      <c r="BP27" s="76"/>
      <c r="BQ27" s="76"/>
    </row>
    <row r="28" spans="1:69" s="67" customFormat="1" ht="35.25" customHeight="1" thickBot="1" x14ac:dyDescent="0.25">
      <c r="B28" s="521" t="s">
        <v>208</v>
      </c>
      <c r="C28" s="522"/>
      <c r="D28" s="523">
        <f>N22</f>
        <v>0</v>
      </c>
      <c r="E28" s="523"/>
      <c r="F28" s="523"/>
      <c r="G28" s="523"/>
      <c r="H28" s="523"/>
      <c r="I28" s="523"/>
      <c r="J28" s="523"/>
      <c r="K28" s="458" t="s">
        <v>103</v>
      </c>
      <c r="L28" s="495"/>
      <c r="M28" s="524">
        <f>J22</f>
        <v>0</v>
      </c>
      <c r="N28" s="525"/>
      <c r="O28" s="525"/>
      <c r="P28" s="525"/>
      <c r="Q28" s="525"/>
      <c r="R28" s="525"/>
      <c r="S28" s="77" t="s">
        <v>205</v>
      </c>
      <c r="T28" s="499" t="s">
        <v>206</v>
      </c>
      <c r="U28" s="499"/>
      <c r="V28" s="499"/>
      <c r="W28" s="499"/>
      <c r="X28" s="499"/>
      <c r="Y28" s="499"/>
      <c r="Z28" s="499"/>
      <c r="AA28" s="526">
        <f>M28*17500</f>
        <v>0</v>
      </c>
      <c r="AB28" s="527"/>
      <c r="AC28" s="527"/>
      <c r="AD28" s="527"/>
      <c r="AE28" s="527"/>
      <c r="AF28" s="527"/>
      <c r="AG28" s="527"/>
      <c r="AH28" s="527"/>
      <c r="AI28" s="527"/>
      <c r="AJ28" s="457" t="s">
        <v>103</v>
      </c>
      <c r="AK28" s="457"/>
      <c r="AL28" s="529">
        <f>ROUNDDOWN(MIN(D28,AA28),-3)</f>
        <v>0</v>
      </c>
      <c r="AM28" s="530"/>
      <c r="AN28" s="530"/>
      <c r="AO28" s="530"/>
      <c r="AP28" s="530"/>
      <c r="AQ28" s="530"/>
      <c r="AR28" s="530"/>
      <c r="AS28" s="530"/>
      <c r="AT28" s="530"/>
      <c r="AU28" s="466" t="s">
        <v>103</v>
      </c>
      <c r="AV28" s="531"/>
      <c r="AW28" s="80"/>
    </row>
    <row r="29" spans="1:69" s="67" customFormat="1" ht="30.75" customHeight="1" thickTop="1" x14ac:dyDescent="0.2">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5">
      <c r="B30" s="462" t="s">
        <v>209</v>
      </c>
      <c r="C30" s="462"/>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2"/>
      <c r="AY30" s="462"/>
      <c r="AZ30" s="462"/>
      <c r="BA30" s="462"/>
      <c r="BB30" s="462"/>
      <c r="BC30" s="462"/>
      <c r="BD30" s="462"/>
      <c r="BE30" s="462"/>
      <c r="BF30" s="462"/>
      <c r="BG30" s="462"/>
      <c r="BH30" s="462"/>
      <c r="BI30" s="462"/>
      <c r="BJ30" s="462"/>
      <c r="BK30" s="462"/>
      <c r="BL30" s="462"/>
      <c r="BM30" s="462"/>
    </row>
    <row r="31" spans="1:69" s="67" customFormat="1" ht="96" customHeight="1" thickBot="1" x14ac:dyDescent="0.25">
      <c r="B31" s="496" t="s">
        <v>116</v>
      </c>
      <c r="C31" s="497"/>
      <c r="D31" s="497"/>
      <c r="E31" s="497"/>
      <c r="F31" s="497"/>
      <c r="G31" s="497"/>
      <c r="H31" s="497"/>
      <c r="I31" s="498"/>
      <c r="J31" s="481" t="s">
        <v>182</v>
      </c>
      <c r="K31" s="481"/>
      <c r="L31" s="481"/>
      <c r="M31" s="481"/>
      <c r="N31" s="499" t="s">
        <v>120</v>
      </c>
      <c r="O31" s="499"/>
      <c r="P31" s="499"/>
      <c r="Q31" s="499"/>
      <c r="R31" s="532" t="s">
        <v>183</v>
      </c>
      <c r="S31" s="533"/>
      <c r="T31" s="533"/>
      <c r="U31" s="534"/>
      <c r="V31" s="499" t="s">
        <v>122</v>
      </c>
      <c r="W31" s="499"/>
      <c r="X31" s="499"/>
      <c r="Y31" s="499"/>
      <c r="Z31" s="535" t="s">
        <v>184</v>
      </c>
      <c r="AA31" s="535"/>
      <c r="AB31" s="535"/>
      <c r="AC31" s="535"/>
      <c r="AD31" s="499" t="s">
        <v>185</v>
      </c>
      <c r="AE31" s="499"/>
      <c r="AF31" s="499"/>
      <c r="AG31" s="499"/>
      <c r="AH31" s="495" t="s">
        <v>186</v>
      </c>
      <c r="AI31" s="495"/>
      <c r="AJ31" s="495"/>
      <c r="AK31" s="495"/>
      <c r="AL31" s="499" t="s">
        <v>126</v>
      </c>
      <c r="AM31" s="499"/>
      <c r="AN31" s="499"/>
      <c r="AO31" s="499"/>
      <c r="AP31" s="499" t="s">
        <v>187</v>
      </c>
      <c r="AQ31" s="499"/>
      <c r="AR31" s="499"/>
      <c r="AS31" s="499"/>
      <c r="AT31" s="496" t="s">
        <v>210</v>
      </c>
      <c r="AU31" s="497"/>
      <c r="AV31" s="497"/>
      <c r="AW31" s="498"/>
      <c r="AX31" s="499" t="s">
        <v>129</v>
      </c>
      <c r="AY31" s="499"/>
      <c r="AZ31" s="499"/>
      <c r="BA31" s="499"/>
      <c r="BB31" s="499" t="s">
        <v>211</v>
      </c>
      <c r="BC31" s="499"/>
      <c r="BD31" s="499"/>
      <c r="BE31" s="499"/>
      <c r="BF31" s="536"/>
      <c r="BG31" s="536"/>
      <c r="BH31" s="536"/>
      <c r="BI31" s="536"/>
      <c r="BJ31" s="536"/>
      <c r="BK31" s="536"/>
      <c r="BL31" s="536"/>
      <c r="BM31" s="536"/>
    </row>
    <row r="32" spans="1:69" s="67" customFormat="1" ht="129" customHeight="1" thickBot="1" x14ac:dyDescent="0.25">
      <c r="B32" s="496"/>
      <c r="C32" s="497"/>
      <c r="D32" s="497"/>
      <c r="E32" s="497"/>
      <c r="F32" s="497"/>
      <c r="G32" s="497"/>
      <c r="H32" s="497"/>
      <c r="I32" s="498"/>
      <c r="J32" s="489" t="s">
        <v>191</v>
      </c>
      <c r="K32" s="490"/>
      <c r="L32" s="490"/>
      <c r="M32" s="490"/>
      <c r="N32" s="489" t="s">
        <v>99</v>
      </c>
      <c r="O32" s="489"/>
      <c r="P32" s="489"/>
      <c r="Q32" s="489"/>
      <c r="R32" s="490" t="s">
        <v>140</v>
      </c>
      <c r="S32" s="490"/>
      <c r="T32" s="490"/>
      <c r="U32" s="490"/>
      <c r="V32" s="499" t="s">
        <v>141</v>
      </c>
      <c r="W32" s="499"/>
      <c r="X32" s="499"/>
      <c r="Y32" s="499"/>
      <c r="Z32" s="489" t="s">
        <v>193</v>
      </c>
      <c r="AA32" s="489"/>
      <c r="AB32" s="489"/>
      <c r="AC32" s="489"/>
      <c r="AD32" s="489" t="s">
        <v>99</v>
      </c>
      <c r="AE32" s="489"/>
      <c r="AF32" s="489"/>
      <c r="AG32" s="489"/>
      <c r="AH32" s="482" t="s">
        <v>143</v>
      </c>
      <c r="AI32" s="492"/>
      <c r="AJ32" s="492"/>
      <c r="AK32" s="493"/>
      <c r="AL32" s="482" t="s">
        <v>194</v>
      </c>
      <c r="AM32" s="492"/>
      <c r="AN32" s="492"/>
      <c r="AO32" s="493"/>
      <c r="AP32" s="495" t="s">
        <v>145</v>
      </c>
      <c r="AQ32" s="495"/>
      <c r="AR32" s="495"/>
      <c r="AS32" s="495"/>
      <c r="AT32" s="499" t="s">
        <v>146</v>
      </c>
      <c r="AU32" s="495"/>
      <c r="AV32" s="495"/>
      <c r="AW32" s="495"/>
      <c r="AX32" s="499" t="s">
        <v>146</v>
      </c>
      <c r="AY32" s="495"/>
      <c r="AZ32" s="495"/>
      <c r="BA32" s="495"/>
      <c r="BB32" s="499" t="s">
        <v>146</v>
      </c>
      <c r="BC32" s="495"/>
      <c r="BD32" s="495"/>
      <c r="BE32" s="495"/>
      <c r="BF32" s="536"/>
      <c r="BG32" s="463"/>
      <c r="BH32" s="463"/>
      <c r="BI32" s="463"/>
      <c r="BJ32" s="536"/>
      <c r="BK32" s="463"/>
      <c r="BL32" s="463"/>
      <c r="BM32" s="463"/>
    </row>
    <row r="33" spans="2:65" s="67" customFormat="1" ht="35.25" customHeight="1" thickBot="1" x14ac:dyDescent="0.25">
      <c r="B33" s="496" t="s">
        <v>212</v>
      </c>
      <c r="C33" s="497"/>
      <c r="D33" s="497"/>
      <c r="E33" s="497"/>
      <c r="F33" s="497"/>
      <c r="G33" s="497"/>
      <c r="H33" s="497"/>
      <c r="I33" s="498"/>
      <c r="J33" s="499"/>
      <c r="K33" s="495"/>
      <c r="L33" s="495"/>
      <c r="M33" s="495"/>
      <c r="N33" s="499"/>
      <c r="O33" s="499"/>
      <c r="P33" s="499"/>
      <c r="Q33" s="499"/>
      <c r="R33" s="495"/>
      <c r="S33" s="495"/>
      <c r="T33" s="495"/>
      <c r="U33" s="495"/>
      <c r="V33" s="499"/>
      <c r="W33" s="499"/>
      <c r="X33" s="499"/>
      <c r="Y33" s="499"/>
      <c r="Z33" s="499"/>
      <c r="AA33" s="499"/>
      <c r="AB33" s="499"/>
      <c r="AC33" s="499"/>
      <c r="AD33" s="499"/>
      <c r="AE33" s="499"/>
      <c r="AF33" s="499"/>
      <c r="AG33" s="499"/>
      <c r="AH33" s="495"/>
      <c r="AI33" s="495"/>
      <c r="AJ33" s="495"/>
      <c r="AK33" s="495"/>
      <c r="AL33" s="495"/>
      <c r="AM33" s="495"/>
      <c r="AN33" s="495"/>
      <c r="AO33" s="495"/>
      <c r="AP33" s="495"/>
      <c r="AQ33" s="495"/>
      <c r="AR33" s="495"/>
      <c r="AS33" s="495"/>
      <c r="AT33" s="495"/>
      <c r="AU33" s="495"/>
      <c r="AV33" s="495"/>
      <c r="AW33" s="495"/>
      <c r="AX33" s="495"/>
      <c r="AY33" s="495"/>
      <c r="AZ33" s="495"/>
      <c r="BA33" s="495"/>
      <c r="BB33" s="495"/>
      <c r="BC33" s="495"/>
      <c r="BD33" s="495"/>
      <c r="BE33" s="495"/>
      <c r="BF33" s="463"/>
      <c r="BG33" s="463"/>
      <c r="BH33" s="463"/>
      <c r="BI33" s="463"/>
      <c r="BJ33" s="463"/>
      <c r="BK33" s="463"/>
      <c r="BL33" s="463"/>
      <c r="BM33" s="463"/>
    </row>
    <row r="34" spans="2:65" s="67" customFormat="1" ht="35.25" customHeight="1" thickBot="1" x14ac:dyDescent="0.25">
      <c r="B34" s="496" t="s">
        <v>213</v>
      </c>
      <c r="C34" s="497"/>
      <c r="D34" s="497"/>
      <c r="E34" s="497"/>
      <c r="F34" s="497"/>
      <c r="G34" s="497"/>
      <c r="H34" s="497"/>
      <c r="I34" s="498"/>
      <c r="J34" s="499"/>
      <c r="K34" s="495"/>
      <c r="L34" s="495"/>
      <c r="M34" s="495"/>
      <c r="N34" s="499"/>
      <c r="O34" s="499"/>
      <c r="P34" s="499"/>
      <c r="Q34" s="499"/>
      <c r="R34" s="495"/>
      <c r="S34" s="495"/>
      <c r="T34" s="495"/>
      <c r="U34" s="495"/>
      <c r="V34" s="499"/>
      <c r="W34" s="499"/>
      <c r="X34" s="499"/>
      <c r="Y34" s="499"/>
      <c r="Z34" s="499"/>
      <c r="AA34" s="499"/>
      <c r="AB34" s="499"/>
      <c r="AC34" s="499"/>
      <c r="AD34" s="499"/>
      <c r="AE34" s="499"/>
      <c r="AF34" s="499"/>
      <c r="AG34" s="499"/>
      <c r="AH34" s="495"/>
      <c r="AI34" s="495"/>
      <c r="AJ34" s="495"/>
      <c r="AK34" s="495"/>
      <c r="AL34" s="495"/>
      <c r="AM34" s="495"/>
      <c r="AN34" s="495"/>
      <c r="AO34" s="495"/>
      <c r="AP34" s="495"/>
      <c r="AQ34" s="495"/>
      <c r="AR34" s="495"/>
      <c r="AS34" s="495"/>
      <c r="AT34" s="495"/>
      <c r="AU34" s="495"/>
      <c r="AV34" s="495"/>
      <c r="AW34" s="495"/>
      <c r="AX34" s="495"/>
      <c r="AY34" s="495"/>
      <c r="AZ34" s="495"/>
      <c r="BA34" s="495"/>
      <c r="BB34" s="495"/>
      <c r="BC34" s="495"/>
      <c r="BD34" s="495"/>
      <c r="BE34" s="495"/>
      <c r="BF34" s="463"/>
      <c r="BG34" s="463"/>
      <c r="BH34" s="463"/>
      <c r="BI34" s="463"/>
      <c r="BJ34" s="463"/>
      <c r="BK34" s="463"/>
      <c r="BL34" s="463"/>
      <c r="BM34" s="463"/>
    </row>
    <row r="35" spans="2:65" s="67" customFormat="1" ht="30.75" customHeight="1" x14ac:dyDescent="0.2">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5">
      <c r="B36" s="462" t="s">
        <v>214</v>
      </c>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462"/>
      <c r="AR36" s="462"/>
      <c r="AS36" s="462"/>
      <c r="AT36" s="462"/>
      <c r="AU36" s="462"/>
      <c r="AV36" s="462"/>
      <c r="AW36" s="462"/>
      <c r="AX36" s="462"/>
      <c r="AY36" s="462"/>
      <c r="AZ36" s="462"/>
      <c r="BA36" s="462"/>
      <c r="BB36" s="462"/>
      <c r="BC36" s="462"/>
      <c r="BD36" s="462"/>
      <c r="BE36" s="462"/>
      <c r="BF36" s="462"/>
      <c r="BG36" s="462"/>
      <c r="BH36" s="462"/>
      <c r="BI36" s="462"/>
      <c r="BJ36" s="462"/>
      <c r="BK36" s="462"/>
      <c r="BL36" s="462"/>
      <c r="BM36" s="462"/>
    </row>
    <row r="37" spans="2:65" s="67" customFormat="1" ht="96" customHeight="1" thickTop="1" thickBot="1" x14ac:dyDescent="0.25">
      <c r="B37" s="495"/>
      <c r="C37" s="495"/>
      <c r="D37" s="495"/>
      <c r="E37" s="495"/>
      <c r="F37" s="495"/>
      <c r="G37" s="495"/>
      <c r="H37" s="495"/>
      <c r="I37" s="495"/>
      <c r="J37" s="495"/>
      <c r="K37" s="495"/>
      <c r="L37" s="495"/>
      <c r="M37" s="495"/>
      <c r="N37" s="495"/>
      <c r="O37" s="535" t="s">
        <v>215</v>
      </c>
      <c r="P37" s="537"/>
      <c r="Q37" s="537"/>
      <c r="R37" s="537"/>
      <c r="S37" s="537"/>
      <c r="T37" s="537"/>
      <c r="U37" s="537"/>
      <c r="V37" s="532" t="s">
        <v>216</v>
      </c>
      <c r="W37" s="533"/>
      <c r="X37" s="534"/>
      <c r="Y37" s="496" t="s">
        <v>217</v>
      </c>
      <c r="Z37" s="497"/>
      <c r="AA37" s="497"/>
      <c r="AB37" s="497"/>
      <c r="AC37" s="497"/>
      <c r="AD37" s="497"/>
      <c r="AE37" s="538"/>
      <c r="AF37" s="518" t="s">
        <v>218</v>
      </c>
      <c r="AG37" s="519"/>
      <c r="AH37" s="519"/>
      <c r="AI37" s="519"/>
      <c r="AJ37" s="519"/>
      <c r="AK37" s="519"/>
      <c r="AL37" s="520"/>
      <c r="AM37" s="539"/>
      <c r="AN37" s="463"/>
      <c r="AO37" s="463"/>
      <c r="AP37" s="463"/>
      <c r="AQ37" s="463"/>
      <c r="AR37" s="463"/>
      <c r="AS37" s="463"/>
    </row>
    <row r="38" spans="2:65" s="67" customFormat="1" ht="35.25" customHeight="1" thickBot="1" x14ac:dyDescent="0.25">
      <c r="B38" s="495" t="s">
        <v>219</v>
      </c>
      <c r="C38" s="495"/>
      <c r="D38" s="495"/>
      <c r="E38" s="495"/>
      <c r="F38" s="495"/>
      <c r="G38" s="495"/>
      <c r="H38" s="495"/>
      <c r="I38" s="495"/>
      <c r="J38" s="495"/>
      <c r="K38" s="495"/>
      <c r="L38" s="495"/>
      <c r="M38" s="495"/>
      <c r="N38" s="495"/>
      <c r="O38" s="526">
        <v>0</v>
      </c>
      <c r="P38" s="527"/>
      <c r="Q38" s="527"/>
      <c r="R38" s="527"/>
      <c r="S38" s="527"/>
      <c r="T38" s="457" t="s">
        <v>103</v>
      </c>
      <c r="U38" s="458"/>
      <c r="V38" s="557"/>
      <c r="W38" s="558"/>
      <c r="X38" s="559"/>
      <c r="Y38" s="87"/>
      <c r="Z38" s="527">
        <v>1030000</v>
      </c>
      <c r="AA38" s="527"/>
      <c r="AB38" s="527"/>
      <c r="AC38" s="527"/>
      <c r="AD38" s="457" t="s">
        <v>103</v>
      </c>
      <c r="AE38" s="458"/>
      <c r="AF38" s="529">
        <f>ROUNDDOWN(MIN(O38,Y38),-3)</f>
        <v>0</v>
      </c>
      <c r="AG38" s="530"/>
      <c r="AH38" s="530"/>
      <c r="AI38" s="530"/>
      <c r="AJ38" s="530"/>
      <c r="AK38" s="466" t="s">
        <v>103</v>
      </c>
      <c r="AL38" s="531"/>
      <c r="AM38" s="463"/>
      <c r="AN38" s="463"/>
      <c r="AO38" s="463"/>
      <c r="AP38" s="463"/>
      <c r="AQ38" s="463"/>
      <c r="AR38" s="463"/>
      <c r="AS38" s="463"/>
      <c r="AT38" s="88"/>
      <c r="AU38" s="88"/>
      <c r="AV38" s="88"/>
    </row>
    <row r="39" spans="2:65" s="67" customFormat="1" ht="65.25" customHeight="1" thickTop="1" x14ac:dyDescent="0.2">
      <c r="B39" s="549" t="s">
        <v>220</v>
      </c>
      <c r="C39" s="466"/>
      <c r="D39" s="466"/>
      <c r="E39" s="466"/>
      <c r="F39" s="466"/>
      <c r="G39" s="466"/>
      <c r="H39" s="466"/>
      <c r="I39" s="466"/>
      <c r="J39" s="466"/>
      <c r="K39" s="466"/>
      <c r="L39" s="466"/>
      <c r="M39" s="466"/>
      <c r="N39" s="466"/>
      <c r="O39" s="550">
        <v>0</v>
      </c>
      <c r="P39" s="530"/>
      <c r="Q39" s="530"/>
      <c r="R39" s="530"/>
      <c r="S39" s="530"/>
      <c r="T39" s="466" t="s">
        <v>103</v>
      </c>
      <c r="U39" s="467"/>
      <c r="V39" s="465" t="s">
        <v>98</v>
      </c>
      <c r="W39" s="466"/>
      <c r="X39" s="467"/>
      <c r="Y39" s="89"/>
      <c r="Z39" s="530">
        <v>310000</v>
      </c>
      <c r="AA39" s="530"/>
      <c r="AB39" s="530"/>
      <c r="AC39" s="530"/>
      <c r="AD39" s="466" t="s">
        <v>103</v>
      </c>
      <c r="AE39" s="466"/>
      <c r="AF39" s="553">
        <f>ROUNDDOWN(MIN(O39,IF(V39="無",Z39,Z40)),-3)</f>
        <v>0</v>
      </c>
      <c r="AG39" s="554"/>
      <c r="AH39" s="554"/>
      <c r="AI39" s="554"/>
      <c r="AJ39" s="554"/>
      <c r="AK39" s="540" t="s">
        <v>103</v>
      </c>
      <c r="AL39" s="541"/>
      <c r="AM39" s="463"/>
      <c r="AN39" s="463"/>
      <c r="AO39" s="463"/>
      <c r="AP39" s="463"/>
      <c r="AQ39" s="463"/>
      <c r="AR39" s="463"/>
      <c r="AS39" s="463"/>
      <c r="AU39" s="67" t="s">
        <v>221</v>
      </c>
    </row>
    <row r="40" spans="2:65" s="67" customFormat="1" ht="65.25" customHeight="1" thickBot="1" x14ac:dyDescent="0.25">
      <c r="B40" s="468"/>
      <c r="C40" s="469"/>
      <c r="D40" s="469"/>
      <c r="E40" s="469"/>
      <c r="F40" s="469"/>
      <c r="G40" s="469"/>
      <c r="H40" s="469"/>
      <c r="I40" s="469"/>
      <c r="J40" s="469"/>
      <c r="K40" s="469"/>
      <c r="L40" s="469"/>
      <c r="M40" s="469"/>
      <c r="N40" s="469"/>
      <c r="O40" s="551"/>
      <c r="P40" s="552"/>
      <c r="Q40" s="552"/>
      <c r="R40" s="552"/>
      <c r="S40" s="552"/>
      <c r="T40" s="469"/>
      <c r="U40" s="470"/>
      <c r="V40" s="468"/>
      <c r="W40" s="469"/>
      <c r="X40" s="470"/>
      <c r="Y40" s="90"/>
      <c r="Z40" s="544">
        <v>378000</v>
      </c>
      <c r="AA40" s="544"/>
      <c r="AB40" s="544"/>
      <c r="AC40" s="544"/>
      <c r="AD40" s="545" t="s">
        <v>222</v>
      </c>
      <c r="AE40" s="546"/>
      <c r="AF40" s="555"/>
      <c r="AG40" s="556"/>
      <c r="AH40" s="556"/>
      <c r="AI40" s="556"/>
      <c r="AJ40" s="556"/>
      <c r="AK40" s="542"/>
      <c r="AL40" s="543"/>
      <c r="AM40" s="76"/>
      <c r="AN40" s="76"/>
      <c r="AO40" s="76"/>
      <c r="AP40" s="76"/>
      <c r="AQ40" s="76"/>
      <c r="AR40" s="76"/>
      <c r="AS40" s="76"/>
    </row>
    <row r="41" spans="2:65" ht="82.5" customHeight="1" x14ac:dyDescent="0.4">
      <c r="B41" s="547" t="s">
        <v>223</v>
      </c>
      <c r="C41" s="548"/>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48"/>
      <c r="AC41" s="548"/>
      <c r="AD41" s="548"/>
      <c r="AE41" s="548"/>
      <c r="AF41" s="548"/>
      <c r="AG41" s="548"/>
      <c r="AH41" s="548"/>
      <c r="AI41" s="548"/>
      <c r="AJ41" s="548"/>
      <c r="AK41" s="548"/>
      <c r="AL41" s="548"/>
      <c r="AM41" s="548"/>
      <c r="AN41" s="548"/>
      <c r="AO41" s="548"/>
      <c r="AP41" s="548"/>
      <c r="AQ41" s="548"/>
      <c r="AR41" s="548"/>
      <c r="AS41" s="548"/>
      <c r="AT41" s="548"/>
      <c r="AU41" s="548"/>
      <c r="AV41" s="548"/>
      <c r="AW41" s="548"/>
      <c r="AX41" s="548"/>
      <c r="AY41" s="548"/>
      <c r="AZ41" s="548"/>
      <c r="BA41" s="548"/>
      <c r="BB41" s="548"/>
      <c r="BC41" s="548"/>
      <c r="BD41" s="548"/>
      <c r="BE41" s="548"/>
      <c r="BF41" s="548"/>
      <c r="BG41" s="548"/>
      <c r="BH41" s="548"/>
      <c r="BI41" s="548"/>
      <c r="BJ41" s="548"/>
      <c r="BK41" s="548"/>
      <c r="BL41" s="548"/>
      <c r="BM41" s="54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2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2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2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2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T72"/>
  <sheetViews>
    <sheetView view="pageBreakPreview" zoomScale="80" zoomScaleNormal="100" zoomScaleSheetLayoutView="80" workbookViewId="0">
      <selection activeCell="B44" sqref="B44"/>
    </sheetView>
  </sheetViews>
  <sheetFormatPr defaultColWidth="9" defaultRowHeight="13" x14ac:dyDescent="0.2"/>
  <cols>
    <col min="1" max="1" width="9" style="1"/>
    <col min="2" max="2" width="53.7265625" style="1" customWidth="1"/>
    <col min="3" max="3" width="10.90625" style="1" customWidth="1"/>
    <col min="4" max="4" width="35.08984375" style="2" customWidth="1"/>
    <col min="5" max="5" width="9" style="2"/>
    <col min="6" max="6" width="40" style="2" customWidth="1"/>
    <col min="7" max="7" width="12.453125" style="2" customWidth="1"/>
    <col min="8" max="8" width="15.453125" style="2" customWidth="1"/>
    <col min="9" max="11" width="12.453125" style="2" customWidth="1"/>
    <col min="12" max="16384" width="9" style="1"/>
  </cols>
  <sheetData>
    <row r="1" spans="2:20" x14ac:dyDescent="0.2">
      <c r="B1" s="91" t="s">
        <v>56</v>
      </c>
      <c r="D1" s="92" t="s">
        <v>57</v>
      </c>
      <c r="F1" s="92" t="s">
        <v>58</v>
      </c>
      <c r="H1" s="123" t="s">
        <v>290</v>
      </c>
      <c r="I1" s="124"/>
      <c r="J1" s="124"/>
      <c r="K1" s="124"/>
      <c r="L1" s="124"/>
      <c r="M1" s="124"/>
      <c r="N1" s="124"/>
      <c r="O1" s="124"/>
      <c r="P1" s="124"/>
      <c r="Q1" s="124"/>
      <c r="R1" s="124"/>
      <c r="S1" s="124"/>
      <c r="T1" s="124"/>
    </row>
    <row r="2" spans="2:20" x14ac:dyDescent="0.2">
      <c r="H2" s="124"/>
      <c r="I2" s="124"/>
      <c r="J2" s="124"/>
      <c r="K2" s="124"/>
      <c r="L2" s="124"/>
      <c r="M2" s="124"/>
      <c r="N2" s="124"/>
      <c r="O2" s="124"/>
      <c r="P2" s="124"/>
      <c r="Q2" s="124"/>
      <c r="R2" s="124"/>
      <c r="S2" s="124"/>
      <c r="T2" s="124"/>
    </row>
    <row r="3" spans="2:20" ht="130" x14ac:dyDescent="0.2">
      <c r="B3" s="1" t="s">
        <v>59</v>
      </c>
      <c r="D3" s="2" t="s">
        <v>243</v>
      </c>
      <c r="F3" s="2" t="s">
        <v>60</v>
      </c>
      <c r="H3" s="130" t="s">
        <v>302</v>
      </c>
      <c r="I3" s="130" t="s">
        <v>303</v>
      </c>
      <c r="J3" s="130" t="s">
        <v>304</v>
      </c>
      <c r="K3" s="130" t="s">
        <v>305</v>
      </c>
      <c r="L3" s="130" t="s">
        <v>306</v>
      </c>
      <c r="M3" s="130" t="s">
        <v>307</v>
      </c>
      <c r="N3" s="130" t="s">
        <v>308</v>
      </c>
      <c r="O3" s="130" t="s">
        <v>309</v>
      </c>
      <c r="P3" s="130" t="s">
        <v>310</v>
      </c>
      <c r="Q3" s="130" t="s">
        <v>311</v>
      </c>
      <c r="R3" s="130" t="s">
        <v>351</v>
      </c>
      <c r="S3" s="130" t="s">
        <v>358</v>
      </c>
      <c r="T3" s="130" t="s">
        <v>312</v>
      </c>
    </row>
    <row r="4" spans="2:20" x14ac:dyDescent="0.2">
      <c r="B4" s="1" t="s">
        <v>61</v>
      </c>
      <c r="D4" s="2" t="s">
        <v>244</v>
      </c>
      <c r="F4" s="2" t="s">
        <v>62</v>
      </c>
      <c r="H4" s="124" t="s">
        <v>291</v>
      </c>
      <c r="I4" s="124" t="s">
        <v>291</v>
      </c>
      <c r="J4" s="124" t="s">
        <v>296</v>
      </c>
      <c r="K4" s="124" t="s">
        <v>299</v>
      </c>
      <c r="L4" s="124" t="s">
        <v>299</v>
      </c>
      <c r="M4" s="124" t="s">
        <v>352</v>
      </c>
      <c r="N4" s="124" t="s">
        <v>299</v>
      </c>
      <c r="O4" s="124" t="s">
        <v>299</v>
      </c>
      <c r="P4" s="124" t="s">
        <v>297</v>
      </c>
      <c r="Q4" s="124" t="s">
        <v>355</v>
      </c>
      <c r="R4" s="124" t="s">
        <v>299</v>
      </c>
      <c r="S4" s="124" t="s">
        <v>300</v>
      </c>
      <c r="T4" s="124" t="s">
        <v>299</v>
      </c>
    </row>
    <row r="5" spans="2:20" x14ac:dyDescent="0.2">
      <c r="B5" s="1" t="s">
        <v>63</v>
      </c>
      <c r="D5" s="2" t="s">
        <v>245</v>
      </c>
      <c r="F5" s="2" t="s">
        <v>64</v>
      </c>
      <c r="H5" s="124" t="s">
        <v>292</v>
      </c>
      <c r="I5" s="124" t="s">
        <v>292</v>
      </c>
      <c r="J5" s="124" t="s">
        <v>354</v>
      </c>
      <c r="K5" s="124"/>
      <c r="L5" s="124"/>
      <c r="M5" s="124" t="s">
        <v>353</v>
      </c>
      <c r="N5" s="124"/>
      <c r="O5" s="124"/>
      <c r="P5" s="124" t="s">
        <v>298</v>
      </c>
      <c r="Q5" s="124" t="s">
        <v>298</v>
      </c>
      <c r="R5" s="124"/>
      <c r="S5" s="124" t="s">
        <v>301</v>
      </c>
      <c r="T5" s="124"/>
    </row>
    <row r="6" spans="2:20" x14ac:dyDescent="0.2">
      <c r="B6" s="1" t="s">
        <v>65</v>
      </c>
      <c r="D6" s="2" t="s">
        <v>246</v>
      </c>
      <c r="F6" s="2" t="s">
        <v>66</v>
      </c>
      <c r="H6" s="124" t="s">
        <v>224</v>
      </c>
      <c r="I6" s="124" t="s">
        <v>294</v>
      </c>
      <c r="J6" s="124" t="s">
        <v>295</v>
      </c>
      <c r="K6" s="124"/>
      <c r="L6" s="124"/>
      <c r="M6" s="124" t="s">
        <v>292</v>
      </c>
      <c r="N6" s="124"/>
      <c r="O6" s="124"/>
      <c r="P6" s="124"/>
      <c r="Q6" s="124"/>
      <c r="R6" s="124"/>
      <c r="S6" s="124"/>
      <c r="T6" s="124"/>
    </row>
    <row r="7" spans="2:20" x14ac:dyDescent="0.2">
      <c r="B7" s="1" t="s">
        <v>67</v>
      </c>
      <c r="D7" s="2" t="s">
        <v>247</v>
      </c>
      <c r="F7" s="2" t="s">
        <v>68</v>
      </c>
      <c r="H7" s="124" t="s">
        <v>356</v>
      </c>
      <c r="I7" s="124" t="s">
        <v>293</v>
      </c>
      <c r="J7" s="124"/>
      <c r="K7" s="124"/>
      <c r="L7" s="124"/>
      <c r="M7" s="124"/>
      <c r="N7" s="124"/>
      <c r="O7" s="124"/>
      <c r="P7" s="124"/>
      <c r="Q7" s="124"/>
      <c r="R7" s="124"/>
      <c r="S7" s="124"/>
      <c r="T7" s="124"/>
    </row>
    <row r="8" spans="2:20" x14ac:dyDescent="0.2">
      <c r="B8" s="1" t="s">
        <v>69</v>
      </c>
      <c r="F8" s="2" t="s">
        <v>70</v>
      </c>
      <c r="H8" s="124"/>
      <c r="I8" s="124"/>
      <c r="J8" s="124"/>
      <c r="K8" s="124"/>
      <c r="L8" s="124"/>
      <c r="M8" s="124"/>
      <c r="N8" s="124"/>
      <c r="O8" s="124"/>
      <c r="P8" s="124"/>
      <c r="Q8" s="124"/>
      <c r="R8" s="124"/>
      <c r="S8" s="124"/>
      <c r="T8" s="124"/>
    </row>
    <row r="9" spans="2:20" x14ac:dyDescent="0.2">
      <c r="B9" s="1" t="s">
        <v>71</v>
      </c>
      <c r="F9" s="2" t="s">
        <v>72</v>
      </c>
      <c r="H9" s="1"/>
      <c r="I9" s="1"/>
      <c r="J9" s="1"/>
      <c r="K9" s="1"/>
    </row>
    <row r="10" spans="2:20" x14ac:dyDescent="0.2">
      <c r="B10" s="1" t="s">
        <v>73</v>
      </c>
      <c r="F10" s="2" t="s">
        <v>285</v>
      </c>
      <c r="H10" s="1"/>
      <c r="I10" s="1"/>
      <c r="J10" s="1"/>
      <c r="K10" s="1"/>
    </row>
    <row r="11" spans="2:20" x14ac:dyDescent="0.2">
      <c r="B11" s="1" t="s">
        <v>74</v>
      </c>
      <c r="H11" s="1"/>
      <c r="I11" s="1"/>
      <c r="J11" s="1"/>
      <c r="K11" s="1"/>
    </row>
    <row r="12" spans="2:20" x14ac:dyDescent="0.2">
      <c r="B12" s="1" t="s">
        <v>75</v>
      </c>
      <c r="H12" s="1"/>
      <c r="I12" s="1"/>
      <c r="J12" s="1"/>
      <c r="K12" s="1"/>
    </row>
    <row r="13" spans="2:20" x14ac:dyDescent="0.2">
      <c r="B13" s="1" t="s">
        <v>350</v>
      </c>
      <c r="H13" s="118"/>
      <c r="I13" s="120"/>
      <c r="J13" s="121"/>
      <c r="K13" s="121"/>
      <c r="L13" s="121"/>
      <c r="M13" s="121"/>
    </row>
    <row r="14" spans="2:20" x14ac:dyDescent="0.2">
      <c r="B14" s="1" t="s">
        <v>76</v>
      </c>
      <c r="H14" s="118"/>
      <c r="I14" s="122"/>
      <c r="J14" s="119"/>
      <c r="K14" s="119"/>
      <c r="L14" s="119"/>
      <c r="M14" s="119"/>
    </row>
    <row r="15" spans="2:20" x14ac:dyDescent="0.2">
      <c r="B15" s="1" t="s">
        <v>357</v>
      </c>
      <c r="H15" s="118"/>
      <c r="I15" s="122"/>
      <c r="J15" s="119"/>
      <c r="K15" s="119"/>
      <c r="L15" s="119"/>
      <c r="M15" s="119"/>
    </row>
    <row r="16" spans="2:20" x14ac:dyDescent="0.2">
      <c r="B16" s="1" t="s">
        <v>349</v>
      </c>
      <c r="H16" s="118"/>
      <c r="I16" s="122"/>
      <c r="J16" s="119"/>
      <c r="K16" s="119"/>
      <c r="L16" s="119"/>
      <c r="M16" s="119"/>
    </row>
    <row r="17" spans="2:13" x14ac:dyDescent="0.2">
      <c r="B17" s="1" t="s">
        <v>359</v>
      </c>
      <c r="H17" s="118"/>
      <c r="I17" s="122"/>
      <c r="J17" s="119"/>
      <c r="K17" s="119"/>
      <c r="L17" s="119"/>
      <c r="M17" s="119"/>
    </row>
    <row r="18" spans="2:13" x14ac:dyDescent="0.2">
      <c r="H18" s="118"/>
      <c r="I18" s="122"/>
      <c r="J18" s="119"/>
      <c r="K18" s="119"/>
      <c r="L18" s="119"/>
      <c r="M18" s="119"/>
    </row>
    <row r="19" spans="2:13" x14ac:dyDescent="0.2">
      <c r="H19" s="118"/>
      <c r="I19" s="122"/>
      <c r="J19" s="119"/>
      <c r="K19" s="119"/>
      <c r="L19" s="119"/>
      <c r="M19" s="119"/>
    </row>
    <row r="20" spans="2:13" x14ac:dyDescent="0.2">
      <c r="H20" s="118"/>
      <c r="I20" s="122"/>
      <c r="J20" s="119"/>
      <c r="K20" s="119"/>
      <c r="L20" s="119"/>
      <c r="M20" s="119"/>
    </row>
    <row r="21" spans="2:13" x14ac:dyDescent="0.2">
      <c r="H21" s="118"/>
      <c r="I21" s="122"/>
      <c r="J21" s="119"/>
      <c r="K21" s="119"/>
      <c r="L21" s="119"/>
      <c r="M21" s="119"/>
    </row>
    <row r="22" spans="2:13" x14ac:dyDescent="0.2">
      <c r="B22" s="91" t="s">
        <v>225</v>
      </c>
      <c r="D22" s="92" t="s">
        <v>248</v>
      </c>
      <c r="H22" s="123" t="s">
        <v>313</v>
      </c>
      <c r="I22" s="124"/>
      <c r="J22" s="124"/>
      <c r="K22" s="124"/>
      <c r="L22" s="124"/>
      <c r="M22" s="124"/>
    </row>
    <row r="23" spans="2:13" x14ac:dyDescent="0.2">
      <c r="H23" s="124"/>
      <c r="I23" s="124"/>
      <c r="J23" s="124"/>
      <c r="K23" s="124"/>
      <c r="L23" s="124"/>
      <c r="M23" s="124"/>
    </row>
    <row r="24" spans="2:13" ht="38" x14ac:dyDescent="0.2">
      <c r="B24" s="1" t="s">
        <v>348</v>
      </c>
      <c r="C24" s="1" t="s">
        <v>227</v>
      </c>
      <c r="D24" s="2" t="s">
        <v>249</v>
      </c>
      <c r="H24" s="125"/>
      <c r="I24" s="126" t="s">
        <v>314</v>
      </c>
      <c r="J24" s="127" t="s">
        <v>315</v>
      </c>
      <c r="K24" s="127" t="s">
        <v>316</v>
      </c>
      <c r="L24" s="127" t="s">
        <v>317</v>
      </c>
      <c r="M24" s="127" t="s">
        <v>318</v>
      </c>
    </row>
    <row r="25" spans="2:13" x14ac:dyDescent="0.2">
      <c r="B25" s="1" t="s">
        <v>241</v>
      </c>
      <c r="C25" s="1" t="s">
        <v>231</v>
      </c>
      <c r="D25" s="2" t="s">
        <v>250</v>
      </c>
      <c r="H25" s="125" t="s">
        <v>319</v>
      </c>
      <c r="I25" s="128" t="s">
        <v>320</v>
      </c>
      <c r="J25" s="129">
        <v>0.5</v>
      </c>
      <c r="K25" s="129" t="s">
        <v>321</v>
      </c>
      <c r="L25" s="129">
        <v>0.5</v>
      </c>
      <c r="M25" s="129">
        <v>1</v>
      </c>
    </row>
    <row r="26" spans="2:13" x14ac:dyDescent="0.2">
      <c r="B26" s="1" t="s">
        <v>242</v>
      </c>
      <c r="C26" s="1" t="s">
        <v>232</v>
      </c>
      <c r="D26" s="2" t="s">
        <v>251</v>
      </c>
      <c r="H26" s="125" t="s">
        <v>322</v>
      </c>
      <c r="I26" s="128" t="s">
        <v>320</v>
      </c>
      <c r="J26" s="129">
        <v>0.75</v>
      </c>
      <c r="K26" s="129" t="s">
        <v>323</v>
      </c>
      <c r="L26" s="129">
        <v>0.5</v>
      </c>
      <c r="M26" s="129">
        <v>0.66666666666666663</v>
      </c>
    </row>
    <row r="27" spans="2:13" x14ac:dyDescent="0.2">
      <c r="B27" s="1" t="s">
        <v>234</v>
      </c>
      <c r="C27" s="1" t="s">
        <v>235</v>
      </c>
      <c r="D27" s="2" t="s">
        <v>252</v>
      </c>
      <c r="H27" s="125" t="s">
        <v>324</v>
      </c>
      <c r="I27" s="128" t="s">
        <v>320</v>
      </c>
      <c r="J27" s="129">
        <v>0.33333333333333331</v>
      </c>
      <c r="K27" s="129" t="s">
        <v>323</v>
      </c>
      <c r="L27" s="129">
        <v>0.33333333333333331</v>
      </c>
      <c r="M27" s="129">
        <v>1</v>
      </c>
    </row>
    <row r="28" spans="2:13" x14ac:dyDescent="0.2">
      <c r="B28" s="1" t="s">
        <v>347</v>
      </c>
      <c r="C28" s="1" t="s">
        <v>226</v>
      </c>
      <c r="D28" s="2" t="s">
        <v>253</v>
      </c>
      <c r="H28" s="125" t="s">
        <v>325</v>
      </c>
      <c r="I28" s="128" t="s">
        <v>326</v>
      </c>
      <c r="J28" s="129" t="s">
        <v>327</v>
      </c>
      <c r="K28" s="129" t="s">
        <v>323</v>
      </c>
      <c r="L28" s="129">
        <v>0.5</v>
      </c>
      <c r="M28" s="129">
        <v>0.5</v>
      </c>
    </row>
    <row r="29" spans="2:13" x14ac:dyDescent="0.2">
      <c r="B29" s="1" t="s">
        <v>236</v>
      </c>
      <c r="C29" s="1" t="s">
        <v>228</v>
      </c>
      <c r="D29" s="2" t="s">
        <v>254</v>
      </c>
      <c r="H29" s="125" t="s">
        <v>328</v>
      </c>
      <c r="I29" s="128" t="s">
        <v>326</v>
      </c>
      <c r="J29" s="129" t="s">
        <v>327</v>
      </c>
      <c r="K29" s="129" t="s">
        <v>323</v>
      </c>
      <c r="L29" s="129">
        <v>0.5</v>
      </c>
      <c r="M29" s="129">
        <v>0.5</v>
      </c>
    </row>
    <row r="30" spans="2:13" x14ac:dyDescent="0.2">
      <c r="B30" s="1" t="s">
        <v>237</v>
      </c>
      <c r="C30" s="1" t="s">
        <v>229</v>
      </c>
      <c r="D30" s="2" t="s">
        <v>255</v>
      </c>
      <c r="H30" s="125" t="s">
        <v>329</v>
      </c>
      <c r="I30" s="128" t="s">
        <v>330</v>
      </c>
      <c r="J30" s="129" t="s">
        <v>327</v>
      </c>
      <c r="K30" s="129" t="s">
        <v>323</v>
      </c>
      <c r="L30" s="129">
        <v>0.5</v>
      </c>
      <c r="M30" s="129">
        <v>0.5</v>
      </c>
    </row>
    <row r="31" spans="2:13" x14ac:dyDescent="0.2">
      <c r="B31" s="1" t="s">
        <v>238</v>
      </c>
      <c r="C31" s="1" t="s">
        <v>230</v>
      </c>
      <c r="D31" s="2" t="s">
        <v>256</v>
      </c>
      <c r="H31" s="125" t="s">
        <v>331</v>
      </c>
      <c r="I31" s="128" t="s">
        <v>332</v>
      </c>
      <c r="J31" s="129">
        <v>0.66666666666666663</v>
      </c>
      <c r="K31" s="129" t="s">
        <v>323</v>
      </c>
      <c r="L31" s="129">
        <v>0.33333333333333331</v>
      </c>
      <c r="M31" s="129">
        <v>0.5</v>
      </c>
    </row>
    <row r="32" spans="2:13" x14ac:dyDescent="0.2">
      <c r="B32" s="1" t="s">
        <v>239</v>
      </c>
      <c r="C32" s="1" t="s">
        <v>233</v>
      </c>
      <c r="D32" s="2" t="s">
        <v>257</v>
      </c>
      <c r="H32" s="125" t="s">
        <v>333</v>
      </c>
      <c r="I32" s="128" t="s">
        <v>334</v>
      </c>
      <c r="J32" s="129">
        <v>0.66666666666666663</v>
      </c>
      <c r="K32" s="129" t="s">
        <v>323</v>
      </c>
      <c r="L32" s="129">
        <v>0.33333333333333331</v>
      </c>
      <c r="M32" s="129">
        <v>0.5</v>
      </c>
    </row>
    <row r="33" spans="1:13" x14ac:dyDescent="0.2">
      <c r="B33" s="1" t="s">
        <v>240</v>
      </c>
      <c r="D33" s="2" t="s">
        <v>258</v>
      </c>
      <c r="H33" s="125" t="s">
        <v>335</v>
      </c>
      <c r="I33" s="128" t="s">
        <v>320</v>
      </c>
      <c r="J33" s="129">
        <v>0.5</v>
      </c>
      <c r="K33" s="129" t="s">
        <v>323</v>
      </c>
      <c r="L33" s="129">
        <v>0.5</v>
      </c>
      <c r="M33" s="129">
        <v>1</v>
      </c>
    </row>
    <row r="34" spans="1:13" x14ac:dyDescent="0.2">
      <c r="D34" s="2" t="s">
        <v>259</v>
      </c>
      <c r="H34" s="125" t="s">
        <v>336</v>
      </c>
      <c r="I34" s="128" t="s">
        <v>320</v>
      </c>
      <c r="J34" s="129">
        <v>0.5</v>
      </c>
      <c r="K34" s="129" t="s">
        <v>323</v>
      </c>
      <c r="L34" s="129">
        <v>0.5</v>
      </c>
      <c r="M34" s="129">
        <v>1</v>
      </c>
    </row>
    <row r="35" spans="1:13" x14ac:dyDescent="0.2">
      <c r="D35" s="2" t="s">
        <v>260</v>
      </c>
      <c r="H35" s="125" t="s">
        <v>351</v>
      </c>
      <c r="I35" s="128" t="s">
        <v>320</v>
      </c>
      <c r="J35" s="129">
        <v>0.5</v>
      </c>
      <c r="K35" s="129" t="s">
        <v>323</v>
      </c>
      <c r="L35" s="129">
        <v>0.5</v>
      </c>
      <c r="M35" s="129">
        <v>1</v>
      </c>
    </row>
    <row r="36" spans="1:13" x14ac:dyDescent="0.2">
      <c r="D36" s="2" t="s">
        <v>261</v>
      </c>
      <c r="H36" s="125" t="s">
        <v>337</v>
      </c>
      <c r="I36" s="128" t="s">
        <v>338</v>
      </c>
      <c r="J36" s="129" t="s">
        <v>339</v>
      </c>
      <c r="K36" s="129" t="s">
        <v>340</v>
      </c>
      <c r="L36" s="129" t="s">
        <v>339</v>
      </c>
      <c r="M36" s="129">
        <v>1</v>
      </c>
    </row>
    <row r="37" spans="1:13" x14ac:dyDescent="0.2">
      <c r="D37" s="2" t="s">
        <v>262</v>
      </c>
      <c r="H37" s="125" t="s">
        <v>358</v>
      </c>
      <c r="I37" s="128" t="s">
        <v>320</v>
      </c>
      <c r="J37" s="129">
        <v>0.5</v>
      </c>
      <c r="K37" s="129" t="s">
        <v>323</v>
      </c>
      <c r="L37" s="129">
        <v>0.5</v>
      </c>
      <c r="M37" s="129">
        <v>1</v>
      </c>
    </row>
    <row r="38" spans="1:13" x14ac:dyDescent="0.2">
      <c r="D38" s="2" t="s">
        <v>263</v>
      </c>
      <c r="H38" s="125" t="s">
        <v>341</v>
      </c>
      <c r="I38" s="128" t="s">
        <v>320</v>
      </c>
      <c r="J38" s="129">
        <v>0.33333333333333331</v>
      </c>
      <c r="K38" s="129" t="s">
        <v>323</v>
      </c>
      <c r="L38" s="129">
        <v>0.33333333333333331</v>
      </c>
      <c r="M38" s="129">
        <v>1</v>
      </c>
    </row>
    <row r="39" spans="1:13" x14ac:dyDescent="0.2">
      <c r="D39" s="2" t="s">
        <v>264</v>
      </c>
      <c r="H39" s="1"/>
      <c r="I39" s="1"/>
      <c r="J39" s="1"/>
      <c r="K39" s="1"/>
    </row>
    <row r="40" spans="1:13" x14ac:dyDescent="0.2">
      <c r="D40" s="2" t="s">
        <v>265</v>
      </c>
      <c r="H40" s="1"/>
      <c r="I40" s="1"/>
      <c r="J40" s="1"/>
      <c r="K40" s="1"/>
    </row>
    <row r="41" spans="1:13" x14ac:dyDescent="0.2">
      <c r="D41" s="2" t="s">
        <v>266</v>
      </c>
      <c r="H41" s="1"/>
      <c r="I41" s="1"/>
      <c r="J41" s="1"/>
      <c r="K41" s="1"/>
    </row>
    <row r="42" spans="1:13" x14ac:dyDescent="0.2">
      <c r="D42" s="2" t="s">
        <v>267</v>
      </c>
      <c r="H42" s="1"/>
      <c r="I42" s="1"/>
      <c r="J42" s="1"/>
      <c r="K42" s="1"/>
    </row>
    <row r="43" spans="1:13" x14ac:dyDescent="0.2">
      <c r="D43" s="2" t="s">
        <v>268</v>
      </c>
      <c r="H43" s="1"/>
      <c r="I43" s="1"/>
      <c r="J43" s="1"/>
      <c r="K43" s="1"/>
    </row>
    <row r="44" spans="1:13" x14ac:dyDescent="0.2">
      <c r="D44" s="2" t="s">
        <v>269</v>
      </c>
      <c r="H44" s="1"/>
      <c r="I44" s="1"/>
      <c r="J44" s="1"/>
      <c r="K44" s="1"/>
    </row>
    <row r="45" spans="1:13" x14ac:dyDescent="0.2">
      <c r="D45" s="2" t="s">
        <v>270</v>
      </c>
      <c r="H45" s="1"/>
      <c r="I45" s="1"/>
      <c r="J45" s="1"/>
      <c r="K45" s="1"/>
    </row>
    <row r="46" spans="1:13" x14ac:dyDescent="0.2">
      <c r="H46" s="1"/>
      <c r="I46" s="1"/>
      <c r="J46" s="1"/>
      <c r="K46" s="1"/>
    </row>
    <row r="47" spans="1:13" x14ac:dyDescent="0.2">
      <c r="A47" s="1">
        <v>9</v>
      </c>
      <c r="B47" s="91" t="s">
        <v>271</v>
      </c>
      <c r="H47" s="1"/>
      <c r="I47" s="1"/>
      <c r="J47" s="1"/>
      <c r="K47" s="1"/>
    </row>
    <row r="48" spans="1:13" x14ac:dyDescent="0.2">
      <c r="H48" s="1"/>
      <c r="I48" s="1"/>
      <c r="J48" s="1"/>
      <c r="K48" s="1"/>
    </row>
    <row r="49" spans="1:11" ht="39" x14ac:dyDescent="0.2">
      <c r="B49" s="93" t="s">
        <v>276</v>
      </c>
      <c r="H49" s="1"/>
      <c r="I49" s="1"/>
      <c r="J49" s="1"/>
      <c r="K49" s="1"/>
    </row>
    <row r="50" spans="1:11" ht="26" x14ac:dyDescent="0.2">
      <c r="B50" s="93" t="s">
        <v>277</v>
      </c>
      <c r="H50" s="1"/>
      <c r="I50" s="1"/>
      <c r="J50" s="1"/>
      <c r="K50" s="1"/>
    </row>
    <row r="51" spans="1:11" x14ac:dyDescent="0.2">
      <c r="B51" s="93" t="s">
        <v>272</v>
      </c>
      <c r="H51" s="1"/>
      <c r="I51" s="1"/>
      <c r="J51" s="1"/>
      <c r="K51" s="1"/>
    </row>
    <row r="52" spans="1:11" x14ac:dyDescent="0.2">
      <c r="B52" s="93" t="s">
        <v>273</v>
      </c>
      <c r="H52" s="1"/>
      <c r="I52" s="1"/>
      <c r="J52" s="1"/>
      <c r="K52" s="1"/>
    </row>
    <row r="53" spans="1:11" x14ac:dyDescent="0.2">
      <c r="B53" s="93" t="s">
        <v>274</v>
      </c>
      <c r="H53" s="1"/>
      <c r="I53" s="1"/>
      <c r="J53" s="1"/>
      <c r="K53" s="1"/>
    </row>
    <row r="54" spans="1:11" x14ac:dyDescent="0.2">
      <c r="B54" s="93" t="s">
        <v>275</v>
      </c>
      <c r="H54" s="1"/>
      <c r="I54" s="1"/>
      <c r="J54" s="1"/>
      <c r="K54" s="1"/>
    </row>
    <row r="55" spans="1:11" x14ac:dyDescent="0.2">
      <c r="B55" s="93"/>
      <c r="H55" s="1"/>
      <c r="I55" s="1"/>
      <c r="J55" s="1"/>
      <c r="K55" s="1"/>
    </row>
    <row r="56" spans="1:11" x14ac:dyDescent="0.2">
      <c r="B56" s="93"/>
      <c r="H56" s="1"/>
      <c r="I56" s="1"/>
      <c r="J56" s="1"/>
      <c r="K56" s="1"/>
    </row>
    <row r="57" spans="1:11" x14ac:dyDescent="0.2">
      <c r="H57" s="1"/>
      <c r="I57" s="1"/>
      <c r="J57" s="1"/>
      <c r="K57" s="1"/>
    </row>
    <row r="58" spans="1:11" x14ac:dyDescent="0.2">
      <c r="A58" s="1">
        <v>12</v>
      </c>
      <c r="B58" s="91" t="s">
        <v>278</v>
      </c>
      <c r="H58" s="1"/>
      <c r="I58" s="1"/>
      <c r="J58" s="1"/>
      <c r="K58" s="1"/>
    </row>
    <row r="59" spans="1:11" x14ac:dyDescent="0.2">
      <c r="B59" s="1" t="s">
        <v>279</v>
      </c>
      <c r="H59" s="1"/>
      <c r="I59" s="1"/>
      <c r="J59" s="1"/>
      <c r="K59" s="1"/>
    </row>
    <row r="60" spans="1:11" x14ac:dyDescent="0.2">
      <c r="B60" s="1" t="s">
        <v>280</v>
      </c>
      <c r="H60" s="1"/>
      <c r="I60" s="1"/>
      <c r="J60" s="1"/>
      <c r="K60" s="1"/>
    </row>
    <row r="61" spans="1:11" x14ac:dyDescent="0.2">
      <c r="B61" s="1" t="s">
        <v>281</v>
      </c>
      <c r="H61" s="1"/>
      <c r="I61" s="1"/>
      <c r="J61" s="1"/>
      <c r="K61" s="1"/>
    </row>
    <row r="62" spans="1:11" x14ac:dyDescent="0.2">
      <c r="H62" s="1"/>
      <c r="I62" s="1"/>
      <c r="J62" s="1"/>
      <c r="K62" s="1"/>
    </row>
    <row r="63" spans="1:11" x14ac:dyDescent="0.2">
      <c r="B63" s="1" t="s">
        <v>282</v>
      </c>
      <c r="H63" s="1"/>
      <c r="I63" s="1"/>
      <c r="J63" s="1"/>
      <c r="K63" s="1"/>
    </row>
    <row r="64" spans="1:11" x14ac:dyDescent="0.2">
      <c r="B64" s="1" t="s">
        <v>284</v>
      </c>
      <c r="C64" s="102">
        <v>378000</v>
      </c>
      <c r="H64" s="1"/>
      <c r="I64" s="1"/>
      <c r="J64" s="1"/>
      <c r="K64" s="1"/>
    </row>
    <row r="65" spans="2:11" x14ac:dyDescent="0.2">
      <c r="B65" s="1" t="s">
        <v>283</v>
      </c>
      <c r="C65" s="102">
        <v>310000</v>
      </c>
      <c r="H65" s="1"/>
      <c r="I65" s="1"/>
      <c r="J65" s="1"/>
      <c r="K65" s="1"/>
    </row>
    <row r="66" spans="2:11" x14ac:dyDescent="0.2">
      <c r="H66" s="1"/>
      <c r="I66" s="1"/>
      <c r="J66" s="1"/>
      <c r="K66" s="1"/>
    </row>
    <row r="67" spans="2:11" x14ac:dyDescent="0.2">
      <c r="H67" s="1"/>
      <c r="I67" s="1"/>
      <c r="J67" s="1"/>
      <c r="K67" s="1"/>
    </row>
    <row r="68" spans="2:11" x14ac:dyDescent="0.2">
      <c r="H68" s="1"/>
      <c r="I68" s="1"/>
      <c r="J68" s="1"/>
      <c r="K68" s="1"/>
    </row>
    <row r="69" spans="2:11" x14ac:dyDescent="0.2">
      <c r="H69" s="1"/>
      <c r="I69" s="1"/>
      <c r="J69" s="1"/>
      <c r="K69" s="1"/>
    </row>
    <row r="70" spans="2:11" x14ac:dyDescent="0.2">
      <c r="H70" s="1"/>
      <c r="I70" s="1"/>
      <c r="J70" s="1"/>
      <c r="K70" s="1"/>
    </row>
    <row r="71" spans="2:11" x14ac:dyDescent="0.2">
      <c r="H71" s="1"/>
      <c r="I71" s="1"/>
      <c r="J71" s="1"/>
      <c r="K71" s="1"/>
    </row>
    <row r="72" spans="2:11" x14ac:dyDescent="0.2">
      <c r="H72" s="1"/>
      <c r="I72" s="1"/>
      <c r="J72" s="1"/>
      <c r="K72" s="1"/>
    </row>
  </sheetData>
  <phoneticPr fontId="6"/>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25af31319aab7910f6389ad068a9bb1f">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921ead6b2e1b4b931b6806eccdaa2194"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f8b9793-4313-41a6-a169-35716b28defb}"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f4a94eb-89ba-46cc-aaa2-12772c9c7011" xsi:nil="true"/>
    <lcf76f155ced4ddcb4097134ff3c332f xmlns="8c30b7a9-048e-44b7-9ade-597cb85faf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FC492F-FF87-4172-BA29-1D6F86BC8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3.xml><?xml version="1.0" encoding="utf-8"?>
<ds:datastoreItem xmlns:ds="http://schemas.openxmlformats.org/officeDocument/2006/customXml" ds:itemID="{1B8FA6E5-AA9B-4349-A2CD-99DB5F11351D}">
  <ds:schemaRefs>
    <ds:schemaRef ds:uri="http://schemas.microsoft.com/office/infopath/2007/PartnerControls"/>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af4a94eb-89ba-46cc-aaa2-12772c9c7011"/>
    <ds:schemaRef ds:uri="8c30b7a9-048e-44b7-9ade-597cb85faf0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22</vt:i4>
      </vt:variant>
    </vt:vector>
  </HeadingPairs>
  <TitlesOfParts>
    <vt:vector size="30" baseType="lpstr">
      <vt:lpstr>様式１　事業計画書</vt:lpstr>
      <vt:lpstr>様式２　施設整備内訳書</vt:lpstr>
      <vt:lpstr>様式３　設備整備内訳書</vt:lpstr>
      <vt:lpstr>様式4-1　所要額調書</vt:lpstr>
      <vt:lpstr>様式4-2　基準額算出調書</vt:lpstr>
      <vt:lpstr>12-1 スプリンクラー（総括表）見直し前</vt:lpstr>
      <vt:lpstr>12-2スプリンクラー（個別計画書）見直し前</vt:lpstr>
      <vt:lpstr>管理用（このシートは削除しないでください）</vt:lpstr>
      <vt:lpstr>'12-1 スプリンクラー（総括表）見直し前'!Print_Area</vt:lpstr>
      <vt:lpstr>'12-2スプリンクラー（個別計画書）見直し前'!Print_Area</vt:lpstr>
      <vt:lpstr>'管理用（このシートは削除しないでください）'!Print_Area</vt:lpstr>
      <vt:lpstr>'様式１　事業計画書'!Print_Area</vt:lpstr>
      <vt:lpstr>'様式２　施設整備内訳書'!Print_Area</vt:lpstr>
      <vt:lpstr>'様式３　設備整備内訳書'!Print_Area</vt:lpstr>
      <vt:lpstr>'様式4-1　所要額調書'!Print_Area</vt:lpstr>
      <vt:lpstr>'様式4-2　基準額算出調書'!Print_Area</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坂本　寛太</cp:lastModifiedBy>
  <cp:lastPrinted>2025-09-01T13:13:54Z</cp:lastPrinted>
  <dcterms:created xsi:type="dcterms:W3CDTF">2000-07-04T04:40:42Z</dcterms:created>
  <dcterms:modified xsi:type="dcterms:W3CDTF">2025-09-02T01:02:32Z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0x010100D318CB62E38FDC4D88A28F4C075FB44A</vt:lpwstr>
  </property>
  <property fmtid="{D5CDD505-2E9C-101B-9397-08002B2CF9AE}" pid="3" name="MediaServiceImageTags">
    <vt:lpwstr/>
  </property>
</Properties>
</file>