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FD562641-42BD-44B6-8956-43E2CC1E7560}" xr6:coauthVersionLast="47" xr6:coauthVersionMax="47" xr10:uidLastSave="{00000000-0000-0000-0000-000000000000}"/>
  <bookViews>
    <workbookView xWindow="-16320" yWindow="-9375" windowWidth="16440" windowHeight="28320" tabRatio="905" activeTab="4" xr2:uid="{00000000-000D-0000-FFFF-FFFF00000000}"/>
  </bookViews>
  <sheets>
    <sheet name="負担割合表" sheetId="19" r:id="rId1"/>
    <sheet name="様式1(協議書)" sheetId="15" r:id="rId2"/>
    <sheet name="参考 実績変更対象" sheetId="12" r:id="rId3"/>
    <sheet name="様式2" sheetId="13" r:id="rId4"/>
    <sheet name="様式3(実積報告書)" sheetId="3" r:id="rId5"/>
    <sheet name="様式４(設置・撤去費)" sheetId="16" r:id="rId6"/>
    <sheet name="様式５(維持・補修費)" sheetId="18" r:id="rId7"/>
    <sheet name="様式６(借上費)" sheetId="4" r:id="rId8"/>
    <sheet name="様式７(宿泊費)" sheetId="5" r:id="rId9"/>
    <sheet name="様式８(労働者送迎費)" sheetId="6" r:id="rId10"/>
    <sheet name="様式８-1(労働者送迎費)" sheetId="7" r:id="rId11"/>
    <sheet name="様式９(労務管理費_募集解散費)" sheetId="8" r:id="rId12"/>
    <sheet name="様式10(労務管理費_食費)" sheetId="9" r:id="rId13"/>
    <sheet name="様式10-1(労務管理費_通勤費)" sheetId="10" r:id="rId14"/>
    <sheet name="計算シート" sheetId="20" r:id="rId15"/>
  </sheets>
  <definedNames>
    <definedName name="_xlnm.Print_Area" localSheetId="14">計算シート!$A$1:$R$220</definedName>
    <definedName name="_xlnm.Print_Area" localSheetId="2">'参考 実績変更対象'!$A$1:$L$64</definedName>
    <definedName name="_xlnm.Print_Area" localSheetId="0">負担割合表!$A$1:$N$23</definedName>
    <definedName name="_xlnm.Print_Area" localSheetId="12">'様式10(労務管理費_食費)'!$A$1:$E$52</definedName>
    <definedName name="_xlnm.Print_Area" localSheetId="13">'様式10-1(労務管理費_通勤費)'!$A$1:$E$52</definedName>
    <definedName name="_xlnm.Print_Area" localSheetId="4">'様式3(実積報告書)'!$A$1:$F$31</definedName>
    <definedName name="_xlnm.Print_Area" localSheetId="5">'様式４(設置・撤去費)'!$A$1:$F$40</definedName>
    <definedName name="_xlnm.Print_Area" localSheetId="6">'様式５(維持・補修費)'!$A$1:$F$52</definedName>
    <definedName name="_xlnm.Print_Area" localSheetId="7">'様式６(借上費)'!$A$1:$F$52</definedName>
    <definedName name="_xlnm.Print_Area" localSheetId="8">'様式７(宿泊費)'!$A$1:$F$51</definedName>
    <definedName name="_xlnm.Print_Area" localSheetId="9">'様式８(労働者送迎費)'!$A$1:$E$52</definedName>
    <definedName name="_xlnm.Print_Area" localSheetId="10">'様式８-1(労働者送迎費)'!$A$1:$L$50</definedName>
    <definedName name="_xlnm.Print_Area" localSheetId="11">'様式９(労務管理費_募集解散費)'!$A$1:$Y$52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95" i="20" l="1"/>
  <c r="D194" i="20"/>
  <c r="D193" i="20"/>
  <c r="J195" i="20"/>
  <c r="J194" i="20"/>
  <c r="J193" i="20"/>
  <c r="J154" i="20"/>
  <c r="P155" i="20"/>
  <c r="P154" i="20"/>
  <c r="P193" i="20"/>
  <c r="P194" i="20"/>
  <c r="T195" i="20"/>
  <c r="K206" i="20"/>
  <c r="C185" i="20"/>
  <c r="S195" i="20" s="1" a="1"/>
  <c r="S195" i="20" s="1"/>
  <c r="C146" i="20"/>
  <c r="S156" i="20" s="1" a="1"/>
  <c r="S156" i="20" s="1"/>
  <c r="D156" i="20"/>
  <c r="J156" i="20"/>
  <c r="J155" i="20"/>
  <c r="D154" i="20"/>
  <c r="T156" i="20"/>
  <c r="K169" i="20"/>
  <c r="D155" i="20"/>
  <c r="K168" i="20" s="1"/>
  <c r="K167" i="20"/>
  <c r="J118" i="20"/>
  <c r="D119" i="20"/>
  <c r="D118" i="20"/>
  <c r="D117" i="20"/>
  <c r="P118" i="20"/>
  <c r="P117" i="20"/>
  <c r="J119" i="20"/>
  <c r="J117" i="20"/>
  <c r="K130" i="20"/>
  <c r="P81" i="20"/>
  <c r="P80" i="20"/>
  <c r="J82" i="20"/>
  <c r="K95" i="20" s="1"/>
  <c r="J81" i="20"/>
  <c r="J80" i="20"/>
  <c r="D82" i="20"/>
  <c r="D81" i="20"/>
  <c r="T82" i="20" s="1"/>
  <c r="D80" i="20"/>
  <c r="K93" i="20" s="1"/>
  <c r="T9" i="20"/>
  <c r="T42" i="20"/>
  <c r="C109" i="20"/>
  <c r="S119" i="20" s="1" a="1"/>
  <c r="S119" i="20" s="1"/>
  <c r="C72" i="20"/>
  <c r="S82" i="20" s="1" a="1"/>
  <c r="S82" i="20" s="1"/>
  <c r="K89" i="20" s="1" a="1"/>
  <c r="K89" i="20" s="1"/>
  <c r="K91" i="20" s="1"/>
  <c r="S9" i="20" a="1"/>
  <c r="S9" i="20" s="1"/>
  <c r="K208" i="20" l="1"/>
  <c r="K209" i="20"/>
  <c r="K202" i="20" a="1"/>
  <c r="K202" i="20" s="1"/>
  <c r="K204" i="20" s="1"/>
  <c r="K201" i="20" a="1"/>
  <c r="K201" i="20" s="1"/>
  <c r="K203" i="20" s="1"/>
  <c r="K207" i="20"/>
  <c r="K170" i="20"/>
  <c r="K163" i="20" a="1"/>
  <c r="K163" i="20" s="1"/>
  <c r="K165" i="20" s="1"/>
  <c r="K173" i="20" s="1"/>
  <c r="K162" i="20" a="1"/>
  <c r="K162" i="20" s="1"/>
  <c r="K164" i="20" s="1"/>
  <c r="K171" i="20" s="1"/>
  <c r="K132" i="20"/>
  <c r="K131" i="20"/>
  <c r="T119" i="20"/>
  <c r="K94" i="20"/>
  <c r="K125" i="20" a="1"/>
  <c r="K125" i="20" s="1"/>
  <c r="K127" i="20" s="1"/>
  <c r="K133" i="20"/>
  <c r="K126" i="20" a="1"/>
  <c r="K126" i="20" s="1"/>
  <c r="C37" i="20"/>
  <c r="S42" i="20" s="1" a="1"/>
  <c r="S42" i="20" s="1"/>
  <c r="K15" i="20"/>
  <c r="BA16" i="20"/>
  <c r="K23" i="20"/>
  <c r="K24" i="20"/>
  <c r="K25" i="20"/>
  <c r="K53" i="20"/>
  <c r="K54" i="20"/>
  <c r="K55" i="20"/>
  <c r="K212" i="20" l="1"/>
  <c r="K210" i="20"/>
  <c r="K211" i="20" s="1"/>
  <c r="K172" i="20"/>
  <c r="K134" i="20"/>
  <c r="K135" i="20" s="1"/>
  <c r="K128" i="20"/>
  <c r="K136" i="20" s="1"/>
  <c r="K48" i="20" a="1"/>
  <c r="K48" i="20" s="1"/>
  <c r="K50" i="20" s="1"/>
  <c r="K57" i="20" s="1"/>
  <c r="K18" i="20" a="1"/>
  <c r="K18" i="20" s="1"/>
  <c r="K20" i="20" s="1"/>
  <c r="K27" i="20" s="1"/>
  <c r="K26" i="20"/>
  <c r="K19" i="20" a="1"/>
  <c r="K19" i="20" s="1"/>
  <c r="K21" i="20" s="1"/>
  <c r="K29" i="20" s="1"/>
  <c r="K28" i="20" l="1"/>
  <c r="K56" i="20"/>
  <c r="K58" i="20" s="1"/>
  <c r="K99" i="20"/>
  <c r="K96" i="20"/>
  <c r="K88" i="20" a="1"/>
  <c r="K88" i="20" s="1"/>
  <c r="K49" i="20" a="1"/>
  <c r="K49" i="20" s="1"/>
  <c r="K51" i="20" s="1"/>
  <c r="K59" i="20" s="1"/>
  <c r="K90" i="20" l="1"/>
  <c r="K97" i="20" l="1"/>
  <c r="K98" i="2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<sst xmlns="http://schemas.openxmlformats.org/spreadsheetml/2006/main" count="843" uniqueCount="294">
  <si>
    <t>費目</t>
    <rPh sb="0" eb="2">
      <t>ヒモク</t>
    </rPh>
    <phoneticPr fontId="3"/>
  </si>
  <si>
    <t>様式１</t>
    <rPh sb="0" eb="2">
      <t>ヨウシキ</t>
    </rPh>
    <phoneticPr fontId="3"/>
  </si>
  <si>
    <t>令和　年　月　日　</t>
    <rPh sb="0" eb="1">
      <t>レイ</t>
    </rPh>
    <rPh sb="1" eb="2">
      <t>ワ</t>
    </rPh>
    <rPh sb="3" eb="4">
      <t>ネン</t>
    </rPh>
    <rPh sb="5" eb="6">
      <t>ツキ</t>
    </rPh>
    <rPh sb="7" eb="8">
      <t>ニチ</t>
    </rPh>
    <phoneticPr fontId="3"/>
  </si>
  <si>
    <t>　発注者</t>
    <rPh sb="1" eb="4">
      <t>ハッチュウシャ</t>
    </rPh>
    <phoneticPr fontId="3"/>
  </si>
  <si>
    <t>受注者　　　　　㊞　</t>
    <rPh sb="0" eb="3">
      <t>ジュチュウシャ</t>
    </rPh>
    <phoneticPr fontId="3"/>
  </si>
  <si>
    <t>費用</t>
    <rPh sb="0" eb="2">
      <t>ヒヨウ</t>
    </rPh>
    <phoneticPr fontId="3"/>
  </si>
  <si>
    <t>内容</t>
    <rPh sb="0" eb="2">
      <t>ナイヨウ</t>
    </rPh>
    <phoneticPr fontId="3"/>
  </si>
  <si>
    <t>共通仮設費</t>
    <rPh sb="0" eb="2">
      <t>キョウツウ</t>
    </rPh>
    <rPh sb="2" eb="4">
      <t>カセツ</t>
    </rPh>
    <rPh sb="4" eb="5">
      <t>ヒ</t>
    </rPh>
    <phoneticPr fontId="3"/>
  </si>
  <si>
    <t>営繕費</t>
    <rPh sb="0" eb="2">
      <t>エイゼン</t>
    </rPh>
    <rPh sb="2" eb="3">
      <t>ヒ</t>
    </rPh>
    <phoneticPr fontId="3"/>
  </si>
  <si>
    <t>借上費</t>
    <phoneticPr fontId="3"/>
  </si>
  <si>
    <t>円</t>
    <rPh sb="0" eb="1">
      <t>エン</t>
    </rPh>
    <phoneticPr fontId="3"/>
  </si>
  <si>
    <t>宿泊費</t>
    <phoneticPr fontId="3"/>
  </si>
  <si>
    <t>労働者が、旅館、ホテル等に宿泊した場合に要した費用</t>
    <phoneticPr fontId="3"/>
  </si>
  <si>
    <t>労働者送迎費</t>
    <phoneticPr fontId="3"/>
  </si>
  <si>
    <t>労働者をマイクロバス等で日々当該現場に送迎輸送（水上輸送を含む）をするために要した費用（運転手賃金、車両損料、燃料費等含む）</t>
    <phoneticPr fontId="3"/>
  </si>
  <si>
    <t>小計</t>
    <rPh sb="0" eb="1">
      <t>ショウ</t>
    </rPh>
    <rPh sb="1" eb="2">
      <t>ケイ</t>
    </rPh>
    <phoneticPr fontId="3"/>
  </si>
  <si>
    <t>現場管理費</t>
    <rPh sb="0" eb="2">
      <t>ゲンバ</t>
    </rPh>
    <rPh sb="2" eb="5">
      <t>カンリヒ</t>
    </rPh>
    <phoneticPr fontId="3"/>
  </si>
  <si>
    <t>労務管理費</t>
    <rPh sb="0" eb="2">
      <t>ロウム</t>
    </rPh>
    <rPh sb="2" eb="4">
      <t>カンリ</t>
    </rPh>
    <rPh sb="4" eb="5">
      <t>ヒ</t>
    </rPh>
    <phoneticPr fontId="3"/>
  </si>
  <si>
    <t>募集及び解散に要する費用</t>
    <phoneticPr fontId="3"/>
  </si>
  <si>
    <t>労働者の赴任手当、労働者の帰省旅費、労働者の帰省手当</t>
    <phoneticPr fontId="3"/>
  </si>
  <si>
    <t>賃金以外の食事、通勤等に要する費用</t>
    <phoneticPr fontId="3"/>
  </si>
  <si>
    <t>労働者の食事補助、交通費の支給</t>
    <phoneticPr fontId="3"/>
  </si>
  <si>
    <t>合計</t>
    <rPh sb="0" eb="2">
      <t>ゴウケイ</t>
    </rPh>
    <phoneticPr fontId="3"/>
  </si>
  <si>
    <t>様式２</t>
    <rPh sb="0" eb="2">
      <t>ヨウシキ</t>
    </rPh>
    <phoneticPr fontId="5"/>
  </si>
  <si>
    <t>借上費集計表</t>
    <rPh sb="0" eb="2">
      <t>カリア</t>
    </rPh>
    <rPh sb="2" eb="3">
      <t>ヒ</t>
    </rPh>
    <rPh sb="3" eb="5">
      <t>シュウケイ</t>
    </rPh>
    <rPh sb="5" eb="6">
      <t>ヒョウ</t>
    </rPh>
    <phoneticPr fontId="5"/>
  </si>
  <si>
    <t>費　目</t>
    <rPh sb="0" eb="1">
      <t>ヒ</t>
    </rPh>
    <rPh sb="2" eb="3">
      <t>メ</t>
    </rPh>
    <phoneticPr fontId="5"/>
  </si>
  <si>
    <t>賃貸期間</t>
    <rPh sb="0" eb="2">
      <t>チンタイ</t>
    </rPh>
    <rPh sb="2" eb="4">
      <t>キカン</t>
    </rPh>
    <phoneticPr fontId="5"/>
  </si>
  <si>
    <t>借上費用等</t>
    <rPh sb="0" eb="2">
      <t>カリア</t>
    </rPh>
    <rPh sb="2" eb="4">
      <t>ヒヨウ</t>
    </rPh>
    <rPh sb="4" eb="5">
      <t>トウ</t>
    </rPh>
    <phoneticPr fontId="5"/>
  </si>
  <si>
    <t>～</t>
    <phoneticPr fontId="5"/>
  </si>
  <si>
    <t>～</t>
    <phoneticPr fontId="5"/>
  </si>
  <si>
    <t>賃貸料小計</t>
    <rPh sb="0" eb="2">
      <t>チンタイ</t>
    </rPh>
    <rPh sb="2" eb="3">
      <t>リョウ</t>
    </rPh>
    <rPh sb="3" eb="5">
      <t>ショウケイ</t>
    </rPh>
    <phoneticPr fontId="5"/>
  </si>
  <si>
    <t>その他経費</t>
    <rPh sb="2" eb="3">
      <t>タ</t>
    </rPh>
    <rPh sb="3" eb="5">
      <t>ケイヒ</t>
    </rPh>
    <phoneticPr fontId="5"/>
  </si>
  <si>
    <t>敷金</t>
    <rPh sb="0" eb="2">
      <t>シキキン</t>
    </rPh>
    <phoneticPr fontId="5"/>
  </si>
  <si>
    <t>礼金</t>
    <rPh sb="0" eb="2">
      <t>レイキン</t>
    </rPh>
    <phoneticPr fontId="5"/>
  </si>
  <si>
    <t>その他諸費用</t>
    <rPh sb="2" eb="3">
      <t>タ</t>
    </rPh>
    <rPh sb="3" eb="4">
      <t>ショ</t>
    </rPh>
    <rPh sb="4" eb="6">
      <t>ヒヨウ</t>
    </rPh>
    <phoneticPr fontId="5"/>
  </si>
  <si>
    <t>その他経費小計</t>
    <rPh sb="2" eb="3">
      <t>タ</t>
    </rPh>
    <rPh sb="3" eb="5">
      <t>ケイヒ</t>
    </rPh>
    <rPh sb="5" eb="7">
      <t>ショウケイ</t>
    </rPh>
    <phoneticPr fontId="5"/>
  </si>
  <si>
    <t>借上費合計</t>
    <phoneticPr fontId="5"/>
  </si>
  <si>
    <t>※ 敷金等が返金となった場合、最終的に支払った金額を対象として記載してください。</t>
    <rPh sb="2" eb="4">
      <t>シキキン</t>
    </rPh>
    <rPh sb="4" eb="5">
      <t>トウ</t>
    </rPh>
    <rPh sb="6" eb="8">
      <t>ヘンキン</t>
    </rPh>
    <rPh sb="12" eb="14">
      <t>バアイ</t>
    </rPh>
    <rPh sb="15" eb="18">
      <t>サイシュウテキ</t>
    </rPh>
    <rPh sb="19" eb="21">
      <t>シハラ</t>
    </rPh>
    <rPh sb="23" eb="25">
      <t>キンガク</t>
    </rPh>
    <rPh sb="26" eb="28">
      <t>タイショウ</t>
    </rPh>
    <rPh sb="31" eb="33">
      <t>キサイ</t>
    </rPh>
    <phoneticPr fontId="5"/>
  </si>
  <si>
    <t>宿泊費集計表</t>
    <rPh sb="0" eb="2">
      <t>シュクハク</t>
    </rPh>
    <rPh sb="2" eb="3">
      <t>ヒ</t>
    </rPh>
    <rPh sb="3" eb="5">
      <t>シュウケイ</t>
    </rPh>
    <rPh sb="5" eb="6">
      <t>ヒョウ</t>
    </rPh>
    <phoneticPr fontId="5"/>
  </si>
  <si>
    <t>宿泊
施設名</t>
    <rPh sb="0" eb="2">
      <t>シュクハク</t>
    </rPh>
    <rPh sb="3" eb="5">
      <t>シセツ</t>
    </rPh>
    <rPh sb="5" eb="6">
      <t>メイ</t>
    </rPh>
    <phoneticPr fontId="5"/>
  </si>
  <si>
    <t>宿泊日</t>
    <rPh sb="0" eb="2">
      <t>シュクハク</t>
    </rPh>
    <rPh sb="2" eb="3">
      <t>ビ</t>
    </rPh>
    <phoneticPr fontId="5"/>
  </si>
  <si>
    <t>宿泊
人数①</t>
    <rPh sb="0" eb="2">
      <t>シュクハク</t>
    </rPh>
    <rPh sb="3" eb="5">
      <t>ニンズウ</t>
    </rPh>
    <phoneticPr fontId="5"/>
  </si>
  <si>
    <t>宿泊実費
（１泊当）</t>
    <rPh sb="0" eb="2">
      <t>シュクハク</t>
    </rPh>
    <rPh sb="2" eb="4">
      <t>ジッピ</t>
    </rPh>
    <rPh sb="7" eb="8">
      <t>パク</t>
    </rPh>
    <rPh sb="8" eb="9">
      <t>アタ</t>
    </rPh>
    <phoneticPr fontId="5"/>
  </si>
  <si>
    <t>計上額
（1泊当）②</t>
    <rPh sb="0" eb="2">
      <t>ケイジョウ</t>
    </rPh>
    <rPh sb="2" eb="3">
      <t>ガク</t>
    </rPh>
    <rPh sb="6" eb="7">
      <t>パク</t>
    </rPh>
    <rPh sb="7" eb="8">
      <t>アタ</t>
    </rPh>
    <phoneticPr fontId="5"/>
  </si>
  <si>
    <t>宿泊費計
③=①*②</t>
    <rPh sb="0" eb="2">
      <t>シュクハク</t>
    </rPh>
    <rPh sb="2" eb="3">
      <t>ヒ</t>
    </rPh>
    <rPh sb="3" eb="4">
      <t>ケイ</t>
    </rPh>
    <phoneticPr fontId="5"/>
  </si>
  <si>
    <t>宿泊費合計</t>
    <rPh sb="0" eb="2">
      <t>シュクハク</t>
    </rPh>
    <rPh sb="2" eb="3">
      <t>ヒ</t>
    </rPh>
    <rPh sb="3" eb="5">
      <t>ゴウケイ</t>
    </rPh>
    <phoneticPr fontId="5"/>
  </si>
  <si>
    <t>労務管理費（労働者送迎費）集計表</t>
    <rPh sb="0" eb="2">
      <t>ロウム</t>
    </rPh>
    <rPh sb="2" eb="4">
      <t>カンリ</t>
    </rPh>
    <rPh sb="4" eb="5">
      <t>ヒ</t>
    </rPh>
    <rPh sb="6" eb="11">
      <t>ロウドウシャソウゲイ</t>
    </rPh>
    <rPh sb="11" eb="12">
      <t>ヒ</t>
    </rPh>
    <rPh sb="13" eb="15">
      <t>シュウケイ</t>
    </rPh>
    <rPh sb="15" eb="16">
      <t>ヒョウ</t>
    </rPh>
    <phoneticPr fontId="5"/>
  </si>
  <si>
    <t>運転手</t>
    <rPh sb="0" eb="2">
      <t>ウンテン</t>
    </rPh>
    <rPh sb="2" eb="3">
      <t>シュ</t>
    </rPh>
    <phoneticPr fontId="5"/>
  </si>
  <si>
    <t>賃金支給対象月</t>
    <rPh sb="0" eb="2">
      <t>チンギン</t>
    </rPh>
    <rPh sb="2" eb="4">
      <t>シキュウ</t>
    </rPh>
    <rPh sb="4" eb="6">
      <t>タイショウ</t>
    </rPh>
    <rPh sb="6" eb="7">
      <t>ツキ</t>
    </rPh>
    <phoneticPr fontId="5"/>
  </si>
  <si>
    <t>賃金</t>
    <rPh sb="0" eb="2">
      <t>チンギン</t>
    </rPh>
    <phoneticPr fontId="5"/>
  </si>
  <si>
    <t>運転手賃金小計</t>
    <rPh sb="0" eb="2">
      <t>ウンテン</t>
    </rPh>
    <rPh sb="2" eb="3">
      <t>シュ</t>
    </rPh>
    <rPh sb="3" eb="5">
      <t>チンギン</t>
    </rPh>
    <rPh sb="5" eb="6">
      <t>ショウ</t>
    </rPh>
    <rPh sb="6" eb="7">
      <t>ケイ</t>
    </rPh>
    <phoneticPr fontId="5"/>
  </si>
  <si>
    <t>走行時間（ｈ）</t>
    <rPh sb="0" eb="2">
      <t>ソウコウ</t>
    </rPh>
    <rPh sb="2" eb="4">
      <t>ジカン</t>
    </rPh>
    <phoneticPr fontId="5"/>
  </si>
  <si>
    <t>損料単価</t>
    <rPh sb="0" eb="2">
      <t>ソンリョウ</t>
    </rPh>
    <rPh sb="2" eb="4">
      <t>タンカ</t>
    </rPh>
    <phoneticPr fontId="5"/>
  </si>
  <si>
    <t>金額</t>
    <rPh sb="0" eb="2">
      <t>キンガク</t>
    </rPh>
    <phoneticPr fontId="5"/>
  </si>
  <si>
    <t>車両損料（賃料）小計</t>
    <rPh sb="0" eb="2">
      <t>シャリョウ</t>
    </rPh>
    <rPh sb="2" eb="4">
      <t>ソンリョウ</t>
    </rPh>
    <rPh sb="5" eb="7">
      <t>チンリョウ</t>
    </rPh>
    <rPh sb="8" eb="9">
      <t>ショウ</t>
    </rPh>
    <rPh sb="9" eb="10">
      <t>ケイ</t>
    </rPh>
    <phoneticPr fontId="5"/>
  </si>
  <si>
    <t>給油日</t>
    <rPh sb="0" eb="2">
      <t>キュウユ</t>
    </rPh>
    <rPh sb="2" eb="3">
      <t>ヒ</t>
    </rPh>
    <phoneticPr fontId="5"/>
  </si>
  <si>
    <t>給油量（L)</t>
    <rPh sb="0" eb="2">
      <t>キュウユ</t>
    </rPh>
    <rPh sb="2" eb="3">
      <t>リョウ</t>
    </rPh>
    <phoneticPr fontId="5"/>
  </si>
  <si>
    <t>単価（税抜）</t>
    <rPh sb="0" eb="2">
      <t>タンカ</t>
    </rPh>
    <rPh sb="3" eb="4">
      <t>ゼイ</t>
    </rPh>
    <rPh sb="4" eb="5">
      <t>ヌ</t>
    </rPh>
    <phoneticPr fontId="5"/>
  </si>
  <si>
    <t>車両燃料小計</t>
    <rPh sb="0" eb="2">
      <t>シャリョウ</t>
    </rPh>
    <rPh sb="2" eb="4">
      <t>ネンリョウ</t>
    </rPh>
    <rPh sb="4" eb="5">
      <t>ショウ</t>
    </rPh>
    <rPh sb="5" eb="6">
      <t>ケイ</t>
    </rPh>
    <phoneticPr fontId="5"/>
  </si>
  <si>
    <t>合計</t>
    <rPh sb="0" eb="2">
      <t>ゴウケイ</t>
    </rPh>
    <phoneticPr fontId="5"/>
  </si>
  <si>
    <t>労働者送迎記録簿</t>
    <rPh sb="0" eb="3">
      <t>ロウドウシャ</t>
    </rPh>
    <rPh sb="3" eb="5">
      <t>ソウゲイ</t>
    </rPh>
    <rPh sb="5" eb="8">
      <t>キロクボ</t>
    </rPh>
    <phoneticPr fontId="5"/>
  </si>
  <si>
    <t>日時</t>
    <rPh sb="0" eb="1">
      <t>ヒ</t>
    </rPh>
    <rPh sb="1" eb="2">
      <t>ジ</t>
    </rPh>
    <phoneticPr fontId="5"/>
  </si>
  <si>
    <t>送迎
人数</t>
    <rPh sb="0" eb="2">
      <t>ソウゲイ</t>
    </rPh>
    <rPh sb="3" eb="5">
      <t>ニンズウ</t>
    </rPh>
    <phoneticPr fontId="5"/>
  </si>
  <si>
    <t>運転手名</t>
    <rPh sb="0" eb="2">
      <t>ウンテン</t>
    </rPh>
    <rPh sb="2" eb="3">
      <t>シュ</t>
    </rPh>
    <rPh sb="3" eb="4">
      <t>メイ</t>
    </rPh>
    <phoneticPr fontId="5"/>
  </si>
  <si>
    <t>送迎</t>
    <rPh sb="0" eb="2">
      <t>ソウゲイ</t>
    </rPh>
    <phoneticPr fontId="5"/>
  </si>
  <si>
    <t>経路</t>
    <rPh sb="0" eb="2">
      <t>ケイロ</t>
    </rPh>
    <phoneticPr fontId="5"/>
  </si>
  <si>
    <t>距離
（km）</t>
    <rPh sb="0" eb="2">
      <t>キョリ</t>
    </rPh>
    <phoneticPr fontId="5"/>
  </si>
  <si>
    <t>時間
（分）</t>
    <rPh sb="0" eb="2">
      <t>ジカン</t>
    </rPh>
    <rPh sb="4" eb="5">
      <t>プン</t>
    </rPh>
    <phoneticPr fontId="5"/>
  </si>
  <si>
    <t>給油
(l)</t>
    <rPh sb="0" eb="2">
      <t>キュウユ</t>
    </rPh>
    <phoneticPr fontId="5"/>
  </si>
  <si>
    <t>～</t>
    <phoneticPr fontId="5"/>
  </si>
  <si>
    <t>～</t>
    <phoneticPr fontId="5"/>
  </si>
  <si>
    <t>～</t>
    <phoneticPr fontId="5"/>
  </si>
  <si>
    <t>～</t>
    <phoneticPr fontId="5"/>
  </si>
  <si>
    <t>送迎時間（分）</t>
    <rPh sb="0" eb="2">
      <t>ソウゲイ</t>
    </rPh>
    <rPh sb="2" eb="4">
      <t>ジカン</t>
    </rPh>
    <rPh sb="5" eb="6">
      <t>プン</t>
    </rPh>
    <phoneticPr fontId="5"/>
  </si>
  <si>
    <t>送迎時間（時間）</t>
    <rPh sb="0" eb="2">
      <t>ソウゲイ</t>
    </rPh>
    <rPh sb="2" eb="4">
      <t>ジカン</t>
    </rPh>
    <rPh sb="5" eb="7">
      <t>ジカン</t>
    </rPh>
    <phoneticPr fontId="5"/>
  </si>
  <si>
    <t>様式５</t>
    <rPh sb="0" eb="2">
      <t>ヨウシキ</t>
    </rPh>
    <phoneticPr fontId="5"/>
  </si>
  <si>
    <t>労務管理費（赴任手当・帰省手当）集計表</t>
    <rPh sb="0" eb="2">
      <t>ロウム</t>
    </rPh>
    <rPh sb="2" eb="4">
      <t>カンリ</t>
    </rPh>
    <rPh sb="4" eb="5">
      <t>ヒ</t>
    </rPh>
    <rPh sb="6" eb="8">
      <t>フニン</t>
    </rPh>
    <rPh sb="8" eb="10">
      <t>テア</t>
    </rPh>
    <rPh sb="11" eb="13">
      <t>キセイ</t>
    </rPh>
    <rPh sb="13" eb="15">
      <t>テア</t>
    </rPh>
    <rPh sb="16" eb="18">
      <t>シュウケイ</t>
    </rPh>
    <rPh sb="18" eb="19">
      <t>ヒョウ</t>
    </rPh>
    <phoneticPr fontId="5"/>
  </si>
  <si>
    <t>労務者名</t>
    <rPh sb="0" eb="2">
      <t>ロウム</t>
    </rPh>
    <rPh sb="2" eb="3">
      <t>シャ</t>
    </rPh>
    <rPh sb="3" eb="4">
      <t>メイ</t>
    </rPh>
    <phoneticPr fontId="5"/>
  </si>
  <si>
    <t>（起点）</t>
    <rPh sb="1" eb="3">
      <t>キテン</t>
    </rPh>
    <phoneticPr fontId="5"/>
  </si>
  <si>
    <t>（終点）</t>
    <rPh sb="1" eb="3">
      <t>シュウテン</t>
    </rPh>
    <phoneticPr fontId="5"/>
  </si>
  <si>
    <t>支給額</t>
    <rPh sb="0" eb="2">
      <t>シキュウ</t>
    </rPh>
    <rPh sb="2" eb="3">
      <t>ガク</t>
    </rPh>
    <phoneticPr fontId="5"/>
  </si>
  <si>
    <t>様式６</t>
    <rPh sb="0" eb="2">
      <t>ヨウシキ</t>
    </rPh>
    <phoneticPr fontId="5"/>
  </si>
  <si>
    <t>労務管理費（食費）集計表</t>
    <rPh sb="0" eb="2">
      <t>ロウム</t>
    </rPh>
    <rPh sb="2" eb="4">
      <t>カンリ</t>
    </rPh>
    <rPh sb="4" eb="5">
      <t>ヒ</t>
    </rPh>
    <rPh sb="6" eb="8">
      <t>ショクヒ</t>
    </rPh>
    <rPh sb="9" eb="11">
      <t>シュウケイ</t>
    </rPh>
    <rPh sb="11" eb="12">
      <t>ヒョウ</t>
    </rPh>
    <phoneticPr fontId="5"/>
  </si>
  <si>
    <t>日付</t>
    <rPh sb="0" eb="1">
      <t>ヒ</t>
    </rPh>
    <rPh sb="1" eb="2">
      <t>ツ</t>
    </rPh>
    <phoneticPr fontId="5"/>
  </si>
  <si>
    <t>作業（工種）</t>
    <rPh sb="0" eb="2">
      <t>サギョウ</t>
    </rPh>
    <rPh sb="3" eb="4">
      <t>コウ</t>
    </rPh>
    <rPh sb="4" eb="5">
      <t>シュ</t>
    </rPh>
    <phoneticPr fontId="5"/>
  </si>
  <si>
    <t>支給対象者</t>
    <rPh sb="0" eb="2">
      <t>シキュウ</t>
    </rPh>
    <rPh sb="2" eb="4">
      <t>タイショウ</t>
    </rPh>
    <rPh sb="4" eb="5">
      <t>シャ</t>
    </rPh>
    <phoneticPr fontId="5"/>
  </si>
  <si>
    <t>労務管理費（通勤費）集計表</t>
    <rPh sb="0" eb="2">
      <t>ロウム</t>
    </rPh>
    <rPh sb="2" eb="4">
      <t>カンリ</t>
    </rPh>
    <rPh sb="4" eb="5">
      <t>ヒ</t>
    </rPh>
    <rPh sb="6" eb="8">
      <t>ツウキン</t>
    </rPh>
    <rPh sb="8" eb="9">
      <t>ヒ</t>
    </rPh>
    <rPh sb="10" eb="12">
      <t>シュウケイ</t>
    </rPh>
    <rPh sb="12" eb="13">
      <t>ヒョウ</t>
    </rPh>
    <phoneticPr fontId="5"/>
  </si>
  <si>
    <t>※ 本様式により記載が困難な場合は、様式を適宜修正してください。</t>
    <rPh sb="2" eb="3">
      <t>ホン</t>
    </rPh>
    <rPh sb="3" eb="5">
      <t>ヨウシキ</t>
    </rPh>
    <rPh sb="8" eb="10">
      <t>キサイ</t>
    </rPh>
    <rPh sb="11" eb="13">
      <t>コンナン</t>
    </rPh>
    <rPh sb="14" eb="16">
      <t>バアイ</t>
    </rPh>
    <rPh sb="18" eb="20">
      <t>ヨウシキ</t>
    </rPh>
    <rPh sb="21" eb="23">
      <t>テキギ</t>
    </rPh>
    <rPh sb="23" eb="25">
      <t>シュウセイ</t>
    </rPh>
    <phoneticPr fontId="5"/>
  </si>
  <si>
    <t>(注)</t>
  </si>
  <si>
    <t>　・・・・・・・・・・・・・・・・・・・・・・・・・・・・・・・・・・・・・・・</t>
  </si>
  <si>
    <t>3．</t>
    <phoneticPr fontId="9"/>
  </si>
  <si>
    <t>2．</t>
    <phoneticPr fontId="9"/>
  </si>
  <si>
    <t>1．</t>
    <phoneticPr fontId="9"/>
  </si>
  <si>
    <t>1．通知にあたっては、知事名で行い所属長の決裁を得ること</t>
    <rPh sb="2" eb="4">
      <t>ツウチ</t>
    </rPh>
    <rPh sb="11" eb="13">
      <t>チジ</t>
    </rPh>
    <rPh sb="13" eb="14">
      <t>メイ</t>
    </rPh>
    <rPh sb="15" eb="16">
      <t>オコナ</t>
    </rPh>
    <rPh sb="17" eb="19">
      <t>ショゾク</t>
    </rPh>
    <rPh sb="19" eb="20">
      <t>チョウ</t>
    </rPh>
    <rPh sb="21" eb="23">
      <t>ケッサイ</t>
    </rPh>
    <rPh sb="24" eb="25">
      <t>エ</t>
    </rPh>
    <phoneticPr fontId="9"/>
  </si>
  <si>
    <t>3．増加費用（概算）</t>
    <rPh sb="2" eb="4">
      <t>ゾウカ</t>
    </rPh>
    <rPh sb="4" eb="6">
      <t>ヒヨウ</t>
    </rPh>
    <rPh sb="7" eb="9">
      <t>ガイサン</t>
    </rPh>
    <phoneticPr fontId="9"/>
  </si>
  <si>
    <t>記載例参照</t>
    <rPh sb="0" eb="2">
      <t>キサイ</t>
    </rPh>
    <rPh sb="2" eb="3">
      <t>レイ</t>
    </rPh>
    <rPh sb="3" eb="5">
      <t>サンショウ</t>
    </rPh>
    <phoneticPr fontId="5"/>
  </si>
  <si>
    <t>2．協議結果</t>
    <rPh sb="2" eb="4">
      <t>キョウギ</t>
    </rPh>
    <rPh sb="4" eb="6">
      <t>ケッカ</t>
    </rPh>
    <phoneticPr fontId="9"/>
  </si>
  <si>
    <t>1．工事名</t>
    <phoneticPr fontId="9"/>
  </si>
  <si>
    <t>記</t>
    <phoneticPr fontId="9"/>
  </si>
  <si>
    <t>通知します。</t>
    <rPh sb="0" eb="2">
      <t>ツウチ</t>
    </rPh>
    <phoneticPr fontId="5"/>
  </si>
  <si>
    <t>　令和○年○月○日付で協議のあった標記について、協議の結果及び増加費用を下記の通り</t>
    <rPh sb="1" eb="3">
      <t>レイワ</t>
    </rPh>
    <rPh sb="4" eb="5">
      <t>ネン</t>
    </rPh>
    <rPh sb="6" eb="7">
      <t>ツキ</t>
    </rPh>
    <rPh sb="8" eb="9">
      <t>ニチ</t>
    </rPh>
    <rPh sb="9" eb="10">
      <t>ツ</t>
    </rPh>
    <rPh sb="11" eb="13">
      <t>キョウギ</t>
    </rPh>
    <rPh sb="17" eb="19">
      <t>ヒョウキ</t>
    </rPh>
    <rPh sb="24" eb="26">
      <t>キョウギ</t>
    </rPh>
    <rPh sb="27" eb="29">
      <t>ケッカ</t>
    </rPh>
    <rPh sb="29" eb="30">
      <t>オヨ</t>
    </rPh>
    <rPh sb="31" eb="33">
      <t>ゾウカ</t>
    </rPh>
    <rPh sb="33" eb="35">
      <t>ヒヨウ</t>
    </rPh>
    <rPh sb="36" eb="38">
      <t>カキ</t>
    </rPh>
    <rPh sb="39" eb="40">
      <t>トオ</t>
    </rPh>
    <phoneticPr fontId="5"/>
  </si>
  <si>
    <t>印</t>
    <rPh sb="0" eb="1">
      <t>イン</t>
    </rPh>
    <phoneticPr fontId="5"/>
  </si>
  <si>
    <t>石川県知事</t>
    <phoneticPr fontId="9"/>
  </si>
  <si>
    <t>殿</t>
    <rPh sb="0" eb="1">
      <t>ドノ</t>
    </rPh>
    <phoneticPr fontId="9"/>
  </si>
  <si>
    <t>（受注者）</t>
    <rPh sb="1" eb="3">
      <t>ジュチュウ</t>
    </rPh>
    <phoneticPr fontId="9"/>
  </si>
  <si>
    <t>令和　　　年　　　月　　　日</t>
  </si>
  <si>
    <t>様式３</t>
    <rPh sb="0" eb="2">
      <t>ヨウシキ</t>
    </rPh>
    <phoneticPr fontId="3"/>
  </si>
  <si>
    <t>様式７</t>
    <rPh sb="0" eb="2">
      <t>ヨウシキ</t>
    </rPh>
    <phoneticPr fontId="5"/>
  </si>
  <si>
    <t>様式８</t>
    <rPh sb="0" eb="2">
      <t>ヨウシキ</t>
    </rPh>
    <phoneticPr fontId="5"/>
  </si>
  <si>
    <t>様式８－１</t>
    <rPh sb="0" eb="2">
      <t>ヨウシキ</t>
    </rPh>
    <phoneticPr fontId="5"/>
  </si>
  <si>
    <t>工　事 名</t>
    <phoneticPr fontId="2"/>
  </si>
  <si>
    <t>協　　議</t>
    <rPh sb="0" eb="1">
      <t>キョウ</t>
    </rPh>
    <rPh sb="3" eb="4">
      <t>ギ</t>
    </rPh>
    <phoneticPr fontId="9"/>
  </si>
  <si>
    <t>記</t>
    <rPh sb="0" eb="1">
      <t>キ</t>
    </rPh>
    <phoneticPr fontId="2"/>
  </si>
  <si>
    <t>実績変更対象費に関する実施計画書（下表）</t>
    <rPh sb="17" eb="19">
      <t>カヒョウ</t>
    </rPh>
    <phoneticPr fontId="2"/>
  </si>
  <si>
    <t>計上見込み額</t>
    <rPh sb="0" eb="2">
      <t>ケイジョウ</t>
    </rPh>
    <rPh sb="2" eb="4">
      <t>ミコ</t>
    </rPh>
    <rPh sb="5" eb="6">
      <t>ガク</t>
    </rPh>
    <phoneticPr fontId="3"/>
  </si>
  <si>
    <t>発注者用（参考）</t>
    <rPh sb="0" eb="3">
      <t>ハッチュウシャ</t>
    </rPh>
    <rPh sb="3" eb="4">
      <t>ヨウ</t>
    </rPh>
    <rPh sb="5" eb="7">
      <t>サンコウ</t>
    </rPh>
    <phoneticPr fontId="5"/>
  </si>
  <si>
    <t>１．様式２回答時</t>
    <rPh sb="2" eb="4">
      <t>ヨウシキ</t>
    </rPh>
    <rPh sb="5" eb="7">
      <t>カイトウ</t>
    </rPh>
    <rPh sb="7" eb="8">
      <t>トキ</t>
    </rPh>
    <phoneticPr fontId="5"/>
  </si>
  <si>
    <t xml:space="preserve">    石川県知事　　　　　　　殿</t>
    <rPh sb="4" eb="7">
      <t>イシカワケン</t>
    </rPh>
    <rPh sb="7" eb="9">
      <t>チジ</t>
    </rPh>
    <rPh sb="16" eb="17">
      <t>トノ</t>
    </rPh>
    <phoneticPr fontId="2"/>
  </si>
  <si>
    <t>設置・撤去費</t>
  </si>
  <si>
    <t>労働者宿舎の設置・撤去に要する費用</t>
  </si>
  <si>
    <t>維持・補修費</t>
  </si>
  <si>
    <t>労働者宿舎の維持・補修に要する費用</t>
  </si>
  <si>
    <t>租税公課</t>
    <rPh sb="0" eb="4">
      <t>ソゼイコウカ</t>
    </rPh>
    <phoneticPr fontId="2"/>
  </si>
  <si>
    <t>労働者宿舎の維持・管理に要する費用</t>
  </si>
  <si>
    <t>設置・撤去費集計表</t>
    <rPh sb="0" eb="2">
      <t>セッチ</t>
    </rPh>
    <rPh sb="3" eb="5">
      <t>テッキョ</t>
    </rPh>
    <rPh sb="5" eb="6">
      <t>ヒ</t>
    </rPh>
    <rPh sb="6" eb="8">
      <t>シュウケイ</t>
    </rPh>
    <rPh sb="8" eb="9">
      <t>ヒョウ</t>
    </rPh>
    <phoneticPr fontId="5"/>
  </si>
  <si>
    <t>所在地</t>
    <rPh sb="0" eb="3">
      <t>ショザイチ</t>
    </rPh>
    <phoneticPr fontId="5"/>
  </si>
  <si>
    <t>設置費用等</t>
    <rPh sb="0" eb="2">
      <t>セッチ</t>
    </rPh>
    <rPh sb="2" eb="4">
      <t>ヒヨウ</t>
    </rPh>
    <rPh sb="4" eb="5">
      <t>トウ</t>
    </rPh>
    <phoneticPr fontId="5"/>
  </si>
  <si>
    <t>部屋数</t>
    <rPh sb="0" eb="3">
      <t>ヘヤスウ</t>
    </rPh>
    <phoneticPr fontId="2"/>
  </si>
  <si>
    <t>（例）輪島市○○町△△</t>
    <rPh sb="1" eb="2">
      <t>レイ</t>
    </rPh>
    <rPh sb="3" eb="6">
      <t>ワジマシ</t>
    </rPh>
    <rPh sb="8" eb="9">
      <t>マチ</t>
    </rPh>
    <phoneticPr fontId="2"/>
  </si>
  <si>
    <t>宿泊可能
人数</t>
    <rPh sb="0" eb="4">
      <t>シュクハクカノウ</t>
    </rPh>
    <rPh sb="5" eb="7">
      <t>ニンズウ</t>
    </rPh>
    <phoneticPr fontId="2"/>
  </si>
  <si>
    <t>小　　計</t>
    <rPh sb="0" eb="1">
      <t>ショウ</t>
    </rPh>
    <rPh sb="3" eb="4">
      <t>ケイ</t>
    </rPh>
    <phoneticPr fontId="2"/>
  </si>
  <si>
    <t>完成日</t>
    <rPh sb="0" eb="3">
      <t>カンセイヒ</t>
    </rPh>
    <phoneticPr fontId="2"/>
  </si>
  <si>
    <t>撤去日</t>
    <rPh sb="0" eb="2">
      <t>テッキョ</t>
    </rPh>
    <rPh sb="2" eb="3">
      <t>ヒ</t>
    </rPh>
    <phoneticPr fontId="2"/>
  </si>
  <si>
    <t>○宿舎設置費用</t>
    <rPh sb="1" eb="3">
      <t>シュクシャ</t>
    </rPh>
    <rPh sb="3" eb="5">
      <t>セッチ</t>
    </rPh>
    <rPh sb="5" eb="7">
      <t>ヒヨウ</t>
    </rPh>
    <phoneticPr fontId="2"/>
  </si>
  <si>
    <t>○宿舎撤去費用</t>
    <rPh sb="1" eb="3">
      <t>シュクシャ</t>
    </rPh>
    <rPh sb="3" eb="5">
      <t>テッキョ</t>
    </rPh>
    <rPh sb="5" eb="7">
      <t>ヒヨウ</t>
    </rPh>
    <phoneticPr fontId="2"/>
  </si>
  <si>
    <t>撤去費用等</t>
    <rPh sb="0" eb="2">
      <t>テッキョ</t>
    </rPh>
    <rPh sb="2" eb="4">
      <t>ヒヨウ</t>
    </rPh>
    <rPh sb="4" eb="5">
      <t>トウ</t>
    </rPh>
    <phoneticPr fontId="5"/>
  </si>
  <si>
    <t>宿舎設置費用等　　　　　計</t>
    <rPh sb="0" eb="2">
      <t>シュクシャ</t>
    </rPh>
    <rPh sb="2" eb="4">
      <t>セッチ</t>
    </rPh>
    <rPh sb="4" eb="6">
      <t>ヒヨウ</t>
    </rPh>
    <rPh sb="6" eb="7">
      <t>トウ</t>
    </rPh>
    <rPh sb="12" eb="13">
      <t>ケイ</t>
    </rPh>
    <phoneticPr fontId="2"/>
  </si>
  <si>
    <t>宿舎撤去費用等　　　　　計</t>
    <rPh sb="0" eb="2">
      <t>シュクシャ</t>
    </rPh>
    <rPh sb="2" eb="4">
      <t>テッキョ</t>
    </rPh>
    <rPh sb="4" eb="6">
      <t>ヒヨウ</t>
    </rPh>
    <rPh sb="6" eb="7">
      <t>トウ</t>
    </rPh>
    <rPh sb="12" eb="13">
      <t>ケイ</t>
    </rPh>
    <phoneticPr fontId="2"/>
  </si>
  <si>
    <t>宿舎設置・撤去費用等　合計</t>
    <rPh sb="0" eb="2">
      <t>シュクシャ</t>
    </rPh>
    <rPh sb="2" eb="4">
      <t>セッチ</t>
    </rPh>
    <rPh sb="5" eb="9">
      <t>テッキョヒヨウ</t>
    </rPh>
    <rPh sb="9" eb="10">
      <t>トウ</t>
    </rPh>
    <rPh sb="11" eb="13">
      <t>ゴウケイ</t>
    </rPh>
    <phoneticPr fontId="2"/>
  </si>
  <si>
    <t>維持・補修費集計表</t>
    <rPh sb="0" eb="2">
      <t>イジ</t>
    </rPh>
    <rPh sb="3" eb="5">
      <t>ホシュウ</t>
    </rPh>
    <rPh sb="6" eb="8">
      <t>シュウケイ</t>
    </rPh>
    <rPh sb="8" eb="9">
      <t>ヒョウ</t>
    </rPh>
    <phoneticPr fontId="5"/>
  </si>
  <si>
    <t>費用等</t>
    <rPh sb="0" eb="2">
      <t>ヒヨウ</t>
    </rPh>
    <rPh sb="2" eb="3">
      <t>トウ</t>
    </rPh>
    <phoneticPr fontId="5"/>
  </si>
  <si>
    <t>様式４</t>
    <rPh sb="0" eb="2">
      <t>ヨウシキ</t>
    </rPh>
    <phoneticPr fontId="5"/>
  </si>
  <si>
    <t>様式９</t>
    <rPh sb="0" eb="2">
      <t>ヨウシキ</t>
    </rPh>
    <phoneticPr fontId="5"/>
  </si>
  <si>
    <t>様式１０</t>
    <rPh sb="0" eb="2">
      <t>ヨウシキ</t>
    </rPh>
    <phoneticPr fontId="5"/>
  </si>
  <si>
    <t>様式１０－１</t>
    <rPh sb="0" eb="2">
      <t>ヨウシキ</t>
    </rPh>
    <phoneticPr fontId="5"/>
  </si>
  <si>
    <t>R6.4.1改定</t>
    <rPh sb="6" eb="8">
      <t>カイテイ</t>
    </rPh>
    <phoneticPr fontId="5"/>
  </si>
  <si>
    <t>別紙２</t>
    <rPh sb="0" eb="2">
      <t>ベッシ</t>
    </rPh>
    <phoneticPr fontId="5"/>
  </si>
  <si>
    <t>■共通仮設費及び現場管理費に対する実績変更対象費の割合</t>
    <phoneticPr fontId="5"/>
  </si>
  <si>
    <t>（単位：％）</t>
  </si>
  <si>
    <t>土木工事積算基準</t>
    <rPh sb="0" eb="2">
      <t>ドボク</t>
    </rPh>
    <rPh sb="2" eb="4">
      <t>コウジ</t>
    </rPh>
    <rPh sb="4" eb="6">
      <t>セキサン</t>
    </rPh>
    <rPh sb="6" eb="8">
      <t>キジュン</t>
    </rPh>
    <phoneticPr fontId="5"/>
  </si>
  <si>
    <t>河川工事</t>
  </si>
  <si>
    <t>河川・道路構造物工事</t>
  </si>
  <si>
    <t>海岸工事</t>
  </si>
  <si>
    <t>道路改良工事</t>
  </si>
  <si>
    <t>鋼橋架設工事</t>
  </si>
  <si>
    <t>ＰＣ橋工事</t>
  </si>
  <si>
    <t>舗装工事</t>
  </si>
  <si>
    <t>砂防・地すべり等工事</t>
  </si>
  <si>
    <t>公園工事</t>
  </si>
  <si>
    <t>電線共同溝工事</t>
  </si>
  <si>
    <t>情報ﾎﾞｯｸｽ工事</t>
  </si>
  <si>
    <t>全国
（石川県）</t>
    <rPh sb="4" eb="7">
      <t>イシカワケン</t>
    </rPh>
    <phoneticPr fontId="5"/>
  </si>
  <si>
    <t>共通仮設費に占める実績変更対象費の割合
（借上費、宿泊費、労働者送迎費）</t>
    <phoneticPr fontId="5"/>
  </si>
  <si>
    <t>現場管理費に占める実績変更対象費の割合
（募集・解散費用、賃金以外の食事・通勤に要する費用）</t>
    <phoneticPr fontId="5"/>
  </si>
  <si>
    <t>被災３県
（東北）
のみ</t>
    <rPh sb="6" eb="8">
      <t>トウホク</t>
    </rPh>
    <phoneticPr fontId="5"/>
  </si>
  <si>
    <r>
      <rPr>
        <sz val="8"/>
        <rFont val="游ゴシック"/>
        <family val="3"/>
        <charset val="128"/>
        <scheme val="minor"/>
      </rPr>
      <t>共通仮設費に占める実績変更対象費の割合
（建物費、借上費、宿泊費、労働者送迎費）</t>
    </r>
  </si>
  <si>
    <r>
      <rPr>
        <sz val="8"/>
        <rFont val="游ゴシック"/>
        <family val="3"/>
        <charset val="128"/>
        <scheme val="minor"/>
      </rPr>
      <t>現場管理費に占める実績変更対象費の割合
（募集・解散費用、賃金以外の食事・通勤に要する費用、租税公課）</t>
    </r>
  </si>
  <si>
    <t>橋梁保全工事</t>
  </si>
  <si>
    <t>道路維持工事</t>
  </si>
  <si>
    <t>河川維持工事</t>
  </si>
  <si>
    <t>共同溝等工事（１）</t>
  </si>
  <si>
    <t>共同溝等工事（２）</t>
  </si>
  <si>
    <t>トンネル工事</t>
  </si>
  <si>
    <t>下水道工事（１）</t>
  </si>
  <si>
    <t>下水道工事（２）</t>
  </si>
  <si>
    <t>下水道工事（３）</t>
  </si>
  <si>
    <t>下水道工事（４）</t>
  </si>
  <si>
    <t>コンクリートダム工事</t>
  </si>
  <si>
    <t>フィルダム工事</t>
  </si>
  <si>
    <r>
      <rPr>
        <sz val="8"/>
        <rFont val="游ゴシック"/>
        <family val="3"/>
        <charset val="128"/>
        <scheme val="minor"/>
      </rPr>
      <t>共通仮設費に占める実績変更対象費の割合
（借上費、宿泊費、労働者送迎費）</t>
    </r>
  </si>
  <si>
    <t>共通仮設費に占める実績変更対象費の割合
（建物費、借上費、宿泊費、労働者送迎費）</t>
    <phoneticPr fontId="3"/>
  </si>
  <si>
    <t>港湾</t>
    <rPh sb="0" eb="2">
      <t>コウワン</t>
    </rPh>
    <phoneticPr fontId="5"/>
  </si>
  <si>
    <t>水道</t>
    <rPh sb="0" eb="2">
      <t>スイドウ</t>
    </rPh>
    <phoneticPr fontId="5"/>
  </si>
  <si>
    <t>港湾工事積算基準/水道工事積算基準</t>
    <rPh sb="0" eb="2">
      <t>コウワン</t>
    </rPh>
    <rPh sb="2" eb="4">
      <t>コウジ</t>
    </rPh>
    <rPh sb="4" eb="6">
      <t>セキサン</t>
    </rPh>
    <rPh sb="6" eb="8">
      <t>キジュン</t>
    </rPh>
    <rPh sb="9" eb="11">
      <t>スイドウ</t>
    </rPh>
    <rPh sb="11" eb="13">
      <t>コウジ</t>
    </rPh>
    <rPh sb="13" eb="15">
      <t>セキサン</t>
    </rPh>
    <rPh sb="15" eb="17">
      <t>キジュン</t>
    </rPh>
    <phoneticPr fontId="5"/>
  </si>
  <si>
    <t>港湾構造物工事</t>
    <rPh sb="0" eb="2">
      <t>コウワン</t>
    </rPh>
    <rPh sb="2" eb="5">
      <t>コウゾウブツ</t>
    </rPh>
    <rPh sb="5" eb="7">
      <t>コウジ</t>
    </rPh>
    <phoneticPr fontId="5"/>
  </si>
  <si>
    <t>港湾浚渫工事</t>
    <rPh sb="0" eb="2">
      <t>コウワン</t>
    </rPh>
    <rPh sb="2" eb="4">
      <t>シュンセツ</t>
    </rPh>
    <rPh sb="4" eb="6">
      <t>コウジ</t>
    </rPh>
    <phoneticPr fontId="5"/>
  </si>
  <si>
    <t>海岸工事（港湾）</t>
    <rPh sb="0" eb="2">
      <t>カイガン</t>
    </rPh>
    <rPh sb="2" eb="4">
      <t>コウジ</t>
    </rPh>
    <rPh sb="5" eb="7">
      <t>コウワン</t>
    </rPh>
    <phoneticPr fontId="5"/>
  </si>
  <si>
    <t>開削工事及び小口径推進工事等</t>
    <phoneticPr fontId="5"/>
  </si>
  <si>
    <t>シールド工事及び推進工事</t>
    <phoneticPr fontId="5"/>
  </si>
  <si>
    <t>構造物工事（浄水場等）</t>
    <phoneticPr fontId="5"/>
  </si>
  <si>
    <t>＊海岸工事（港湾）は土木の海岸工事に準じる
＊水道工事はそれぞれ下水道工事に準じる</t>
    <rPh sb="1" eb="3">
      <t>カイガン</t>
    </rPh>
    <rPh sb="3" eb="5">
      <t>コウジ</t>
    </rPh>
    <rPh sb="6" eb="8">
      <t>コウワン</t>
    </rPh>
    <rPh sb="10" eb="12">
      <t>ドボク</t>
    </rPh>
    <rPh sb="13" eb="15">
      <t>カイガン</t>
    </rPh>
    <rPh sb="15" eb="17">
      <t>コウジ</t>
    </rPh>
    <rPh sb="18" eb="19">
      <t>ジュン</t>
    </rPh>
    <rPh sb="23" eb="25">
      <t>スイドウ</t>
    </rPh>
    <rPh sb="25" eb="27">
      <t>コウジ</t>
    </rPh>
    <rPh sb="32" eb="35">
      <t>ゲスイドウ</t>
    </rPh>
    <rPh sb="35" eb="37">
      <t>コウジ</t>
    </rPh>
    <rPh sb="38" eb="39">
      <t>ジュン</t>
    </rPh>
    <phoneticPr fontId="5"/>
  </si>
  <si>
    <t>共通仮設費に占める実績変更対象費の割合
（借上費、宿泊費、労働者送迎費）</t>
    <phoneticPr fontId="2"/>
  </si>
  <si>
    <t>現場管理費に占める実績変更対象費の割合
（募集・解散費用、賃金以外の食事・通勤に要する費用）</t>
    <phoneticPr fontId="2"/>
  </si>
  <si>
    <t>現場管理費に占める実績変更対象費の割合
（募集・解散費用、賃金以外の食事・通勤に要する費用、租税公課）</t>
    <phoneticPr fontId="2"/>
  </si>
  <si>
    <t>地域外からの技術者及び労働者確保に要する間接費の設計変更について（協議）</t>
    <rPh sb="6" eb="9">
      <t>ギジュツシャ</t>
    </rPh>
    <rPh sb="9" eb="10">
      <t>オヨ</t>
    </rPh>
    <phoneticPr fontId="2"/>
  </si>
  <si>
    <t>　標記について、工事実施にあたって不足する技術者及び労働者を広域的に確保したいので、
特記仕様書に基づき支出実績を踏まえた契約変更について、下記のとおり協議します。</t>
    <rPh sb="1" eb="3">
      <t>ヒョウキ</t>
    </rPh>
    <rPh sb="8" eb="10">
      <t>コウジ</t>
    </rPh>
    <rPh sb="10" eb="12">
      <t>ジッシ</t>
    </rPh>
    <rPh sb="17" eb="19">
      <t>フソク</t>
    </rPh>
    <rPh sb="26" eb="29">
      <t>ロウドウシャ</t>
    </rPh>
    <rPh sb="30" eb="32">
      <t>コウイキ</t>
    </rPh>
    <rPh sb="32" eb="33">
      <t>テキ</t>
    </rPh>
    <rPh sb="34" eb="36">
      <t>カクホ</t>
    </rPh>
    <phoneticPr fontId="3"/>
  </si>
  <si>
    <t>地域外からの技術者及び労働者確保にあたり、設計変更を希望します。</t>
    <rPh sb="0" eb="3">
      <t>チイキガイ</t>
    </rPh>
    <rPh sb="11" eb="14">
      <t>ロウドウシャ</t>
    </rPh>
    <rPh sb="14" eb="16">
      <t>カクホ</t>
    </rPh>
    <phoneticPr fontId="9"/>
  </si>
  <si>
    <t>内容</t>
    <rPh sb="0" eb="2">
      <t>ナイヨウ</t>
    </rPh>
    <phoneticPr fontId="2"/>
  </si>
  <si>
    <r>
      <t>建物を建築する代わりに貸ビル、マンション、民家等を長期借上げした場合に要した費用</t>
    </r>
    <r>
      <rPr>
        <b/>
        <sz val="11"/>
        <rFont val="ＭＳ 明朝"/>
        <family val="1"/>
        <charset val="128"/>
      </rPr>
      <t>※現場事務所等の借上げに要する費用は除く</t>
    </r>
    <rPh sb="41" eb="43">
      <t>ゲンバ</t>
    </rPh>
    <rPh sb="43" eb="46">
      <t>ジムショ</t>
    </rPh>
    <rPh sb="46" eb="47">
      <t>トウ</t>
    </rPh>
    <rPh sb="48" eb="50">
      <t>カリア</t>
    </rPh>
    <rPh sb="52" eb="53">
      <t>ヨウ</t>
    </rPh>
    <rPh sb="55" eb="57">
      <t>ヒヨウ</t>
    </rPh>
    <rPh sb="58" eb="59">
      <t>ノゾ</t>
    </rPh>
    <phoneticPr fontId="3"/>
  </si>
  <si>
    <t>共通仮設費　　：○、○○○千円</t>
    <rPh sb="0" eb="2">
      <t>キョウツウ</t>
    </rPh>
    <rPh sb="2" eb="4">
      <t>カセツ</t>
    </rPh>
    <rPh sb="4" eb="5">
      <t>ヒ</t>
    </rPh>
    <rPh sb="13" eb="15">
      <t>センエン</t>
    </rPh>
    <phoneticPr fontId="9"/>
  </si>
  <si>
    <t>現場管理費：　　○○○千円</t>
    <rPh sb="0" eb="2">
      <t>ゲンバ</t>
    </rPh>
    <rPh sb="2" eb="5">
      <t>カンリヒ</t>
    </rPh>
    <rPh sb="11" eb="13">
      <t>センエン</t>
    </rPh>
    <phoneticPr fontId="9"/>
  </si>
  <si>
    <t>地域外からの技術者及び労働者確保に要する間接費の設計変更について（通知）</t>
    <rPh sb="0" eb="2">
      <t>チイキ</t>
    </rPh>
    <rPh sb="2" eb="3">
      <t>ガイ</t>
    </rPh>
    <rPh sb="6" eb="9">
      <t>ギジュツシャ</t>
    </rPh>
    <rPh sb="9" eb="10">
      <t>オヨ</t>
    </rPh>
    <rPh sb="11" eb="14">
      <t>ロウドウシャ</t>
    </rPh>
    <rPh sb="14" eb="16">
      <t>カクホ</t>
    </rPh>
    <rPh sb="17" eb="18">
      <t>ヨウ</t>
    </rPh>
    <rPh sb="20" eb="22">
      <t>カンセツ</t>
    </rPh>
    <rPh sb="22" eb="23">
      <t>ヒ</t>
    </rPh>
    <rPh sb="24" eb="26">
      <t>セッケイ</t>
    </rPh>
    <rPh sb="26" eb="28">
      <t>ヘンコウ</t>
    </rPh>
    <rPh sb="33" eb="35">
      <t>ツウチツウチ</t>
    </rPh>
    <phoneticPr fontId="5"/>
  </si>
  <si>
    <t>技術者及び労働者確保に係る実績報告書</t>
    <rPh sb="0" eb="4">
      <t>ギジュツシャオヨ</t>
    </rPh>
    <rPh sb="5" eb="8">
      <t>ロウドウシャ</t>
    </rPh>
    <rPh sb="8" eb="10">
      <t>カクホ</t>
    </rPh>
    <rPh sb="11" eb="12">
      <t>カカワ</t>
    </rPh>
    <rPh sb="13" eb="15">
      <t>ジッセキ</t>
    </rPh>
    <rPh sb="15" eb="18">
      <t>ホウコクショ</t>
    </rPh>
    <phoneticPr fontId="3"/>
  </si>
  <si>
    <t>　令和　年　月　日契約の○○○○○○○○○○○○工事の技術者及び労働者確保に係る実績報告書を提出します。</t>
    <rPh sb="1" eb="2">
      <t>レイ</t>
    </rPh>
    <rPh sb="2" eb="3">
      <t>ワ</t>
    </rPh>
    <rPh sb="4" eb="5">
      <t>ネン</t>
    </rPh>
    <rPh sb="6" eb="7">
      <t>ツキ</t>
    </rPh>
    <rPh sb="8" eb="9">
      <t>ニチ</t>
    </rPh>
    <rPh sb="9" eb="11">
      <t>ケイヤク</t>
    </rPh>
    <rPh sb="24" eb="26">
      <t>コウジ</t>
    </rPh>
    <rPh sb="32" eb="35">
      <t>ロウドウシャ</t>
    </rPh>
    <rPh sb="35" eb="37">
      <t>カクホ</t>
    </rPh>
    <rPh sb="38" eb="39">
      <t>カカワ</t>
    </rPh>
    <rPh sb="40" eb="42">
      <t>ジッセキ</t>
    </rPh>
    <rPh sb="42" eb="45">
      <t>ホウコクショ</t>
    </rPh>
    <rPh sb="46" eb="48">
      <t>テイシュツ</t>
    </rPh>
    <phoneticPr fontId="3"/>
  </si>
  <si>
    <t>　＊石川県は全国を参照ただし、営繕費の内、維持・補修費を計上する場合、共通仮設費および現場管理費に占める実績変更対象費の割合は被災３県のみを準用する</t>
    <rPh sb="2" eb="5">
      <t>イシカワケン</t>
    </rPh>
    <rPh sb="6" eb="8">
      <t>ゼンコク</t>
    </rPh>
    <rPh sb="9" eb="11">
      <t>サンショウ</t>
    </rPh>
    <rPh sb="15" eb="17">
      <t>エイゼン</t>
    </rPh>
    <rPh sb="17" eb="18">
      <t>ヒ</t>
    </rPh>
    <rPh sb="19" eb="20">
      <t>ウチ</t>
    </rPh>
    <rPh sb="21" eb="23">
      <t>イジ</t>
    </rPh>
    <rPh sb="24" eb="26">
      <t>ホシュウ</t>
    </rPh>
    <rPh sb="26" eb="27">
      <t>ヒ</t>
    </rPh>
    <rPh sb="28" eb="30">
      <t>ケイジョウ</t>
    </rPh>
    <rPh sb="32" eb="34">
      <t>バアイ</t>
    </rPh>
    <rPh sb="35" eb="40">
      <t>キョウツウカセツヒ</t>
    </rPh>
    <rPh sb="43" eb="45">
      <t>ゲンバ</t>
    </rPh>
    <rPh sb="45" eb="48">
      <t>カンリヒ</t>
    </rPh>
    <rPh sb="49" eb="50">
      <t>シ</t>
    </rPh>
    <rPh sb="52" eb="56">
      <t>ジッセキヘンコウ</t>
    </rPh>
    <rPh sb="56" eb="58">
      <t>タイショウ</t>
    </rPh>
    <rPh sb="58" eb="59">
      <t>ヒ</t>
    </rPh>
    <rPh sb="60" eb="62">
      <t>ワリアイ</t>
    </rPh>
    <rPh sb="63" eb="65">
      <t>ヒサイ</t>
    </rPh>
    <rPh sb="66" eb="67">
      <t>ケン</t>
    </rPh>
    <rPh sb="70" eb="72">
      <t>ジュンヨウ</t>
    </rPh>
    <phoneticPr fontId="5"/>
  </si>
  <si>
    <t>R7.7.1改定</t>
    <rPh sb="6" eb="8">
      <t>カイテイ</t>
    </rPh>
    <phoneticPr fontId="5"/>
  </si>
  <si>
    <t>※1　工種が「トンネル工事」、「コンクリートダム工事」、「フィルダム工事」の場合は計上不可</t>
    <rPh sb="3" eb="5">
      <t>コウシュ</t>
    </rPh>
    <rPh sb="38" eb="40">
      <t>バアイ</t>
    </rPh>
    <rPh sb="41" eb="43">
      <t>ケイジョウ</t>
    </rPh>
    <rPh sb="43" eb="45">
      <t>フカ</t>
    </rPh>
    <phoneticPr fontId="3"/>
  </si>
  <si>
    <t>⑨＞⑥の場合、差し引きの額が入る（⑨＜⑥の場合0円が入る）</t>
    <rPh sb="4" eb="6">
      <t>バアイ</t>
    </rPh>
    <rPh sb="7" eb="8">
      <t>サ</t>
    </rPh>
    <rPh sb="9" eb="10">
      <t>ヒ</t>
    </rPh>
    <rPh sb="12" eb="13">
      <t>ガク</t>
    </rPh>
    <rPh sb="14" eb="15">
      <t>ハイ</t>
    </rPh>
    <rPh sb="21" eb="23">
      <t>バアイ</t>
    </rPh>
    <rPh sb="24" eb="25">
      <t>エン</t>
    </rPh>
    <rPh sb="26" eb="27">
      <t>ハイ</t>
    </rPh>
    <phoneticPr fontId="3"/>
  </si>
  <si>
    <t>自動計算（＝⑨-⑥）</t>
    <rPh sb="0" eb="2">
      <t>ジドウ</t>
    </rPh>
    <rPh sb="2" eb="4">
      <t>ケイサン</t>
    </rPh>
    <phoneticPr fontId="3"/>
  </si>
  <si>
    <t>変更設計書に積み上げ計上する現場管理費（税抜き）</t>
    <phoneticPr fontId="3"/>
  </si>
  <si>
    <t>⑩+⑪の額が入る</t>
    <rPh sb="4" eb="5">
      <t>ガク</t>
    </rPh>
    <rPh sb="6" eb="7">
      <t>ハイ</t>
    </rPh>
    <phoneticPr fontId="3"/>
  </si>
  <si>
    <t>自動計算（＝⑩+⑪）</t>
    <rPh sb="0" eb="2">
      <t>ジドウ</t>
    </rPh>
    <rPh sb="2" eb="4">
      <t>ケイサン</t>
    </rPh>
    <phoneticPr fontId="3"/>
  </si>
  <si>
    <t>変更設計書に積み上げ計上する共通仮設費（税抜き）</t>
    <phoneticPr fontId="3"/>
  </si>
  <si>
    <t>⑧＞⑤の場合、差し引きの額が入る（⑧＜⑤の場合0円が入る）</t>
    <rPh sb="4" eb="6">
      <t>バアイ</t>
    </rPh>
    <rPh sb="7" eb="8">
      <t>サ</t>
    </rPh>
    <rPh sb="9" eb="10">
      <t>ヒ</t>
    </rPh>
    <rPh sb="12" eb="13">
      <t>ガク</t>
    </rPh>
    <rPh sb="14" eb="15">
      <t>ハイ</t>
    </rPh>
    <rPh sb="21" eb="23">
      <t>バアイ</t>
    </rPh>
    <rPh sb="24" eb="25">
      <t>エン</t>
    </rPh>
    <rPh sb="26" eb="27">
      <t>ハイ</t>
    </rPh>
    <phoneticPr fontId="3"/>
  </si>
  <si>
    <t>自動計算（＝⑧-⑤）</t>
    <rPh sb="0" eb="2">
      <t>ジドウ</t>
    </rPh>
    <rPh sb="2" eb="4">
      <t>ケイサン</t>
    </rPh>
    <phoneticPr fontId="3"/>
  </si>
  <si>
    <t>⑪　概算共通仮設費②（税抜き）</t>
    <phoneticPr fontId="3"/>
  </si>
  <si>
    <t>←工種がダム、トンネル工事の場合0円になる</t>
    <rPh sb="1" eb="3">
      <t>コウシュ</t>
    </rPh>
    <rPh sb="11" eb="13">
      <t>コウジ</t>
    </rPh>
    <rPh sb="14" eb="16">
      <t>バアイ</t>
    </rPh>
    <rPh sb="17" eb="18">
      <t>エン</t>
    </rPh>
    <phoneticPr fontId="3"/>
  </si>
  <si>
    <t>自動計算（＝⑦）※1</t>
    <rPh sb="0" eb="2">
      <t>ジドウ</t>
    </rPh>
    <rPh sb="2" eb="4">
      <t>ケイサン</t>
    </rPh>
    <phoneticPr fontId="3"/>
  </si>
  <si>
    <t>⑩　概算共通仮設費①（税抜き）</t>
    <phoneticPr fontId="3"/>
  </si>
  <si>
    <r>
      <t>←間接費率分の</t>
    </r>
    <r>
      <rPr>
        <b/>
        <sz val="11"/>
        <color theme="1"/>
        <rFont val="游ゴシック"/>
        <family val="3"/>
        <charset val="128"/>
        <scheme val="minor"/>
      </rPr>
      <t>差し引きが</t>
    </r>
    <r>
      <rPr>
        <b/>
        <sz val="11"/>
        <color rgb="FFFF0000"/>
        <rFont val="游ゴシック"/>
        <family val="3"/>
        <charset val="128"/>
        <scheme val="minor"/>
      </rPr>
      <t>ある</t>
    </r>
    <r>
      <rPr>
        <sz val="11"/>
        <color theme="1"/>
        <rFont val="游ゴシック"/>
        <family val="2"/>
        <charset val="128"/>
        <scheme val="minor"/>
      </rPr>
      <t>項目　</t>
    </r>
    <r>
      <rPr>
        <b/>
        <sz val="11"/>
        <color theme="1"/>
        <rFont val="游ゴシック"/>
        <family val="3"/>
        <charset val="128"/>
        <scheme val="minor"/>
      </rPr>
      <t>※租税公課、募集解散に要する費用、賃金以外の食事、通勤等に要する費用</t>
    </r>
    <rPh sb="18" eb="22">
      <t>ソゼイコウカ</t>
    </rPh>
    <rPh sb="23" eb="27">
      <t>ボシュウカイサン</t>
    </rPh>
    <rPh sb="28" eb="29">
      <t>ヨウ</t>
    </rPh>
    <rPh sb="31" eb="33">
      <t>ヒヨウ</t>
    </rPh>
    <rPh sb="34" eb="36">
      <t>チンギン</t>
    </rPh>
    <rPh sb="36" eb="38">
      <t>イガイ</t>
    </rPh>
    <rPh sb="39" eb="41">
      <t>ショクジ</t>
    </rPh>
    <rPh sb="42" eb="44">
      <t>ツウキン</t>
    </rPh>
    <rPh sb="44" eb="45">
      <t>トウ</t>
    </rPh>
    <rPh sb="46" eb="47">
      <t>ヨウ</t>
    </rPh>
    <rPh sb="49" eb="51">
      <t>ヒヨウ</t>
    </rPh>
    <phoneticPr fontId="3"/>
  </si>
  <si>
    <t>自動計算</t>
    <rPh sb="0" eb="2">
      <t>ジドウ</t>
    </rPh>
    <rPh sb="2" eb="4">
      <t>ケイサン</t>
    </rPh>
    <phoneticPr fontId="3"/>
  </si>
  <si>
    <t>⑨　受注者から協議のあった、現場管理費（税抜き）
　　計上見込み額の内、率分の差し引きのある項目</t>
    <rPh sb="14" eb="16">
      <t>ゲンバ</t>
    </rPh>
    <rPh sb="16" eb="19">
      <t>カンリヒ</t>
    </rPh>
    <phoneticPr fontId="3"/>
  </si>
  <si>
    <r>
      <t>←間接費率分の</t>
    </r>
    <r>
      <rPr>
        <b/>
        <sz val="11"/>
        <color theme="1"/>
        <rFont val="游ゴシック"/>
        <family val="3"/>
        <charset val="128"/>
        <scheme val="minor"/>
      </rPr>
      <t>差し引きが</t>
    </r>
    <r>
      <rPr>
        <b/>
        <sz val="11"/>
        <color rgb="FFFF0000"/>
        <rFont val="游ゴシック"/>
        <family val="3"/>
        <charset val="128"/>
        <scheme val="minor"/>
      </rPr>
      <t>ある</t>
    </r>
    <r>
      <rPr>
        <sz val="11"/>
        <color theme="1"/>
        <rFont val="游ゴシック"/>
        <family val="2"/>
        <charset val="128"/>
        <scheme val="minor"/>
      </rPr>
      <t>項目　</t>
    </r>
    <r>
      <rPr>
        <b/>
        <sz val="11"/>
        <color theme="1"/>
        <rFont val="游ゴシック"/>
        <family val="3"/>
        <charset val="128"/>
        <scheme val="minor"/>
      </rPr>
      <t>※維持・補修費、労働者送迎費、借上費、宿泊費</t>
    </r>
    <rPh sb="18" eb="20">
      <t>イジ</t>
    </rPh>
    <rPh sb="21" eb="23">
      <t>ホシュウ</t>
    </rPh>
    <rPh sb="23" eb="24">
      <t>ヒ</t>
    </rPh>
    <rPh sb="25" eb="28">
      <t>ロウドウシャ</t>
    </rPh>
    <rPh sb="28" eb="30">
      <t>ソウゲイ</t>
    </rPh>
    <rPh sb="30" eb="31">
      <t>ヒ</t>
    </rPh>
    <rPh sb="32" eb="33">
      <t>シャク</t>
    </rPh>
    <rPh sb="33" eb="34">
      <t>ジョウ</t>
    </rPh>
    <rPh sb="34" eb="35">
      <t>ヒ</t>
    </rPh>
    <rPh sb="36" eb="39">
      <t>シュクハクヒ</t>
    </rPh>
    <phoneticPr fontId="3"/>
  </si>
  <si>
    <t>⑧　受注者から協議のあった、共通仮設費（税抜き）
　　計上見込み額の内、率分の差し引きのある項目</t>
    <rPh sb="34" eb="35">
      <t>ウチ</t>
    </rPh>
    <rPh sb="36" eb="38">
      <t>リツブン</t>
    </rPh>
    <rPh sb="39" eb="40">
      <t>サ</t>
    </rPh>
    <rPh sb="41" eb="42">
      <t>ヒ</t>
    </rPh>
    <rPh sb="46" eb="48">
      <t>コウモク</t>
    </rPh>
    <phoneticPr fontId="3"/>
  </si>
  <si>
    <r>
      <t>←間接費率分の</t>
    </r>
    <r>
      <rPr>
        <b/>
        <sz val="11"/>
        <color theme="1"/>
        <rFont val="游ゴシック"/>
        <family val="3"/>
        <charset val="128"/>
        <scheme val="minor"/>
      </rPr>
      <t>差し引きが</t>
    </r>
    <r>
      <rPr>
        <b/>
        <sz val="11"/>
        <color rgb="FFFF0000"/>
        <rFont val="游ゴシック"/>
        <family val="3"/>
        <charset val="128"/>
        <scheme val="minor"/>
      </rPr>
      <t>ない</t>
    </r>
    <r>
      <rPr>
        <sz val="11"/>
        <color theme="1"/>
        <rFont val="游ゴシック"/>
        <family val="2"/>
        <charset val="128"/>
        <scheme val="minor"/>
      </rPr>
      <t>項目　</t>
    </r>
    <r>
      <rPr>
        <b/>
        <sz val="11"/>
        <color theme="1"/>
        <rFont val="游ゴシック"/>
        <family val="3"/>
        <charset val="128"/>
        <scheme val="minor"/>
      </rPr>
      <t>※ただし、トンネル、ダム工事は計上不可</t>
    </r>
    <rPh sb="29" eb="31">
      <t>コウジ</t>
    </rPh>
    <rPh sb="32" eb="34">
      <t>ケイジョウ</t>
    </rPh>
    <rPh sb="34" eb="36">
      <t>フカ</t>
    </rPh>
    <phoneticPr fontId="3"/>
  </si>
  <si>
    <t>⑦　受注者協議のあった設置費及び撤去費</t>
    <rPh sb="11" eb="13">
      <t>セッチ</t>
    </rPh>
    <rPh sb="13" eb="14">
      <t>ヒ</t>
    </rPh>
    <rPh sb="14" eb="15">
      <t>オヨ</t>
    </rPh>
    <rPh sb="16" eb="19">
      <t>テッキョヒ</t>
    </rPh>
    <phoneticPr fontId="3"/>
  </si>
  <si>
    <t>自動計算（②×④/100）</t>
    <phoneticPr fontId="3"/>
  </si>
  <si>
    <t>⑥　実績変更対象現場管理費（率計上分）（税抜き）</t>
    <phoneticPr fontId="3"/>
  </si>
  <si>
    <t>自動計算（①×③/100）</t>
    <phoneticPr fontId="3"/>
  </si>
  <si>
    <t>⑤　実績変更対象共通仮設費（率計上分）（税抜き）</t>
    <phoneticPr fontId="3"/>
  </si>
  <si>
    <t>←各工種の「共通仮設費に占める割合」を自動で引用する【工種が港湾以外（S9が2以外）で維持補修費が計上あり（T9＝1）：被災３県を使用】、【工種が港湾（S9＝2）または維持補修費の計上なし（T9＝0）：全国を使用】</t>
    <rPh sb="1" eb="2">
      <t>カク</t>
    </rPh>
    <rPh sb="2" eb="4">
      <t>コウシュ</t>
    </rPh>
    <rPh sb="6" eb="10">
      <t>キョウツウカセツ</t>
    </rPh>
    <rPh sb="10" eb="11">
      <t>ヒ</t>
    </rPh>
    <rPh sb="12" eb="13">
      <t>シ</t>
    </rPh>
    <rPh sb="15" eb="17">
      <t>ワリアイ</t>
    </rPh>
    <rPh sb="19" eb="21">
      <t>ジドウ</t>
    </rPh>
    <rPh sb="22" eb="24">
      <t>インヨウ</t>
    </rPh>
    <rPh sb="27" eb="29">
      <t>コウシュ</t>
    </rPh>
    <rPh sb="30" eb="32">
      <t>コウワン</t>
    </rPh>
    <rPh sb="32" eb="34">
      <t>イガイ</t>
    </rPh>
    <rPh sb="39" eb="41">
      <t>イガイ</t>
    </rPh>
    <rPh sb="43" eb="47">
      <t>イジホシュウ</t>
    </rPh>
    <rPh sb="47" eb="48">
      <t>ヒ</t>
    </rPh>
    <rPh sb="49" eb="51">
      <t>ケイジョウ</t>
    </rPh>
    <rPh sb="60" eb="62">
      <t>ヒサイ</t>
    </rPh>
    <rPh sb="63" eb="64">
      <t>ケン</t>
    </rPh>
    <rPh sb="65" eb="67">
      <t>シヨウ</t>
    </rPh>
    <rPh sb="70" eb="72">
      <t>コウシュ</t>
    </rPh>
    <rPh sb="73" eb="75">
      <t>コウワン</t>
    </rPh>
    <rPh sb="84" eb="89">
      <t>イジホシュウヒ</t>
    </rPh>
    <rPh sb="90" eb="92">
      <t>ケイジョウ</t>
    </rPh>
    <rPh sb="101" eb="103">
      <t>ゼンコク</t>
    </rPh>
    <rPh sb="104" eb="106">
      <t>シヨウ</t>
    </rPh>
    <phoneticPr fontId="3"/>
  </si>
  <si>
    <t>自動算出</t>
    <rPh sb="0" eb="2">
      <t>ジドウ</t>
    </rPh>
    <rPh sb="2" eb="4">
      <t>サンシュツ</t>
    </rPh>
    <phoneticPr fontId="3"/>
  </si>
  <si>
    <t>④　現場管理費に占める実績変更対象費の割合</t>
    <phoneticPr fontId="3"/>
  </si>
  <si>
    <t>自動算出</t>
    <rPh sb="2" eb="4">
      <t>サンシュツ</t>
    </rPh>
    <phoneticPr fontId="3"/>
  </si>
  <si>
    <t>③　共通仮設費に占める実績変更対象費の割合</t>
    <phoneticPr fontId="3"/>
  </si>
  <si>
    <t>当初設計書から入力</t>
    <phoneticPr fontId="3"/>
  </si>
  <si>
    <t>②　変更設計書に計上している現場管理費（率分）（税抜き）</t>
    <phoneticPr fontId="3"/>
  </si>
  <si>
    <t>①　変更設計書に計上している共通仮設費（率分）（税抜き）</t>
    <phoneticPr fontId="3"/>
  </si>
  <si>
    <t>備考</t>
    <phoneticPr fontId="3"/>
  </si>
  <si>
    <t>金額等</t>
    <phoneticPr fontId="3"/>
  </si>
  <si>
    <t>項目</t>
    <phoneticPr fontId="3"/>
  </si>
  <si>
    <t>租税公課</t>
    <rPh sb="0" eb="4">
      <t>ソゼイコウカ</t>
    </rPh>
    <phoneticPr fontId="3"/>
  </si>
  <si>
    <t>労働者送迎費</t>
    <rPh sb="0" eb="3">
      <t>ロウドウシャ</t>
    </rPh>
    <rPh sb="3" eb="5">
      <t>ソウゲイ</t>
    </rPh>
    <rPh sb="5" eb="6">
      <t>ヒ</t>
    </rPh>
    <phoneticPr fontId="3"/>
  </si>
  <si>
    <t>あり：1　　
なし：0</t>
    <phoneticPr fontId="3"/>
  </si>
  <si>
    <t>ダム・トンネル：1
港湾：2、その他：3</t>
    <rPh sb="17" eb="18">
      <t>ホカ</t>
    </rPh>
    <phoneticPr fontId="3"/>
  </si>
  <si>
    <t>賃金以外の食費、通勤費等</t>
    <rPh sb="0" eb="2">
      <t>チンギン</t>
    </rPh>
    <rPh sb="2" eb="4">
      <t>イガイ</t>
    </rPh>
    <rPh sb="5" eb="7">
      <t>ショクヒ</t>
    </rPh>
    <rPh sb="8" eb="11">
      <t>ツウキンヒ</t>
    </rPh>
    <rPh sb="11" eb="12">
      <t>トウ</t>
    </rPh>
    <phoneticPr fontId="3"/>
  </si>
  <si>
    <t>宿泊費</t>
    <rPh sb="0" eb="3">
      <t>シュクハクヒ</t>
    </rPh>
    <phoneticPr fontId="3"/>
  </si>
  <si>
    <t>維持・補修費</t>
    <rPh sb="0" eb="2">
      <t>イジ</t>
    </rPh>
    <rPh sb="3" eb="6">
      <t>ホシュウヒ</t>
    </rPh>
    <phoneticPr fontId="3"/>
  </si>
  <si>
    <t>維持・補修費の計上</t>
    <rPh sb="0" eb="2">
      <t>イジ</t>
    </rPh>
    <rPh sb="3" eb="5">
      <t>ホシュウ</t>
    </rPh>
    <rPh sb="5" eb="6">
      <t>ヒ</t>
    </rPh>
    <rPh sb="7" eb="9">
      <t>ケイジョウ</t>
    </rPh>
    <phoneticPr fontId="3"/>
  </si>
  <si>
    <t>工種</t>
    <rPh sb="0" eb="2">
      <t>コウシュ</t>
    </rPh>
    <phoneticPr fontId="3"/>
  </si>
  <si>
    <t>募集解散に要する費用</t>
    <rPh sb="0" eb="2">
      <t>ボシュウ</t>
    </rPh>
    <rPh sb="2" eb="4">
      <t>カイサン</t>
    </rPh>
    <rPh sb="5" eb="6">
      <t>ヨウ</t>
    </rPh>
    <rPh sb="8" eb="10">
      <t>ヒヨウ</t>
    </rPh>
    <phoneticPr fontId="3"/>
  </si>
  <si>
    <t>借上費</t>
    <rPh sb="0" eb="2">
      <t>カリア</t>
    </rPh>
    <rPh sb="2" eb="3">
      <t>ヒ</t>
    </rPh>
    <phoneticPr fontId="3"/>
  </si>
  <si>
    <t>設置費及び撤去費</t>
    <rPh sb="0" eb="3">
      <t>セッチヒ</t>
    </rPh>
    <rPh sb="3" eb="4">
      <t>オヨ</t>
    </rPh>
    <rPh sb="5" eb="8">
      <t>テッキョヒ</t>
    </rPh>
    <phoneticPr fontId="3"/>
  </si>
  <si>
    <t>変更用</t>
    <rPh sb="0" eb="2">
      <t>ヘンコウ</t>
    </rPh>
    <rPh sb="2" eb="3">
      <t>ヨウ</t>
    </rPh>
    <phoneticPr fontId="3"/>
  </si>
  <si>
    <t>○提出様式より入力</t>
    <rPh sb="1" eb="3">
      <t>テイシュツ</t>
    </rPh>
    <rPh sb="3" eb="5">
      <t>ヨウシキ</t>
    </rPh>
    <rPh sb="7" eb="9">
      <t>ニュウリョク</t>
    </rPh>
    <phoneticPr fontId="3"/>
  </si>
  <si>
    <t>工種：</t>
    <phoneticPr fontId="3"/>
  </si>
  <si>
    <t>１．変更設計作成時</t>
    <rPh sb="2" eb="4">
      <t>ヘンコウ</t>
    </rPh>
    <rPh sb="4" eb="6">
      <t>セッケイ</t>
    </rPh>
    <rPh sb="6" eb="8">
      <t>サクセイ</t>
    </rPh>
    <rPh sb="8" eb="9">
      <t>ジ</t>
    </rPh>
    <phoneticPr fontId="5"/>
  </si>
  <si>
    <t>実績変更対象費（積上）計算シート</t>
    <phoneticPr fontId="3"/>
  </si>
  <si>
    <t>様式２で回答する、概算現場管理費（税抜き）</t>
    <phoneticPr fontId="3"/>
  </si>
  <si>
    <t>様式２で回答する、概算共通仮設費（税抜き）</t>
    <rPh sb="11" eb="16">
      <t>キョウツウカセツヒ</t>
    </rPh>
    <phoneticPr fontId="3"/>
  </si>
  <si>
    <t>②　当初設計書に計上している現場管理費（率分）（税抜き）</t>
    <phoneticPr fontId="3"/>
  </si>
  <si>
    <t>①　当初設計書に計上している共通仮設費（率分）（税抜き）</t>
    <phoneticPr fontId="3"/>
  </si>
  <si>
    <t>自動計算</t>
    <phoneticPr fontId="3"/>
  </si>
  <si>
    <t>請負率</t>
    <phoneticPr fontId="3"/>
  </si>
  <si>
    <t>当初契約額を入力</t>
    <phoneticPr fontId="3"/>
  </si>
  <si>
    <t>当初請負額（税込み）</t>
    <phoneticPr fontId="3"/>
  </si>
  <si>
    <t>当初設計額（税込み）</t>
    <phoneticPr fontId="3"/>
  </si>
  <si>
    <t>←国（本庁）に確認済み（実務必携に基づき、下水の工種区分の割合を使用）</t>
    <rPh sb="1" eb="2">
      <t>クニ</t>
    </rPh>
    <rPh sb="3" eb="5">
      <t>ホンチョウ</t>
    </rPh>
    <rPh sb="7" eb="9">
      <t>カクニン</t>
    </rPh>
    <rPh sb="9" eb="10">
      <t>ズ</t>
    </rPh>
    <rPh sb="12" eb="14">
      <t>ジツム</t>
    </rPh>
    <rPh sb="14" eb="16">
      <t>ヒッケイ</t>
    </rPh>
    <rPh sb="17" eb="18">
      <t>モト</t>
    </rPh>
    <rPh sb="21" eb="23">
      <t>ゲスイ</t>
    </rPh>
    <rPh sb="24" eb="28">
      <t>コウシュクブン</t>
    </rPh>
    <rPh sb="29" eb="31">
      <t>ワリアイ</t>
    </rPh>
    <rPh sb="32" eb="34">
      <t>シヨウ</t>
    </rPh>
    <phoneticPr fontId="3"/>
  </si>
  <si>
    <t>←港湾課と確認済み（国からの通知に被災３県の割合なしのため使用しない）</t>
    <rPh sb="1" eb="3">
      <t>コウワン</t>
    </rPh>
    <rPh sb="3" eb="4">
      <t>カ</t>
    </rPh>
    <rPh sb="5" eb="7">
      <t>カクニン</t>
    </rPh>
    <rPh sb="7" eb="8">
      <t>ズ</t>
    </rPh>
    <rPh sb="10" eb="11">
      <t>クニ</t>
    </rPh>
    <rPh sb="14" eb="16">
      <t>ツウチ</t>
    </rPh>
    <rPh sb="17" eb="19">
      <t>ヒサイ</t>
    </rPh>
    <rPh sb="20" eb="21">
      <t>ケン</t>
    </rPh>
    <rPh sb="22" eb="24">
      <t>ワリアイ</t>
    </rPh>
    <rPh sb="29" eb="31">
      <t>シヨウ</t>
    </rPh>
    <phoneticPr fontId="3"/>
  </si>
  <si>
    <t>当初用</t>
    <rPh sb="0" eb="2">
      <t>トウショ</t>
    </rPh>
    <rPh sb="2" eb="3">
      <t>ヨウ</t>
    </rPh>
    <phoneticPr fontId="3"/>
  </si>
  <si>
    <t>コンクリートダム工事</t>
    <phoneticPr fontId="3"/>
  </si>
  <si>
    <t>トンネル工事</t>
    <phoneticPr fontId="3"/>
  </si>
  <si>
    <t>　＊石川県は全国を参照ただし、営繕費の内、維持・補修費を計上する場合および租税公課を計上する場合、被災３県を使用</t>
    <rPh sb="2" eb="5">
      <t>イシカワケン</t>
    </rPh>
    <rPh sb="6" eb="8">
      <t>ゼンコク</t>
    </rPh>
    <rPh sb="9" eb="11">
      <t>サンショウ</t>
    </rPh>
    <rPh sb="15" eb="17">
      <t>エイゼン</t>
    </rPh>
    <rPh sb="17" eb="18">
      <t>ヒ</t>
    </rPh>
    <rPh sb="19" eb="20">
      <t>ウチ</t>
    </rPh>
    <rPh sb="21" eb="23">
      <t>イジ</t>
    </rPh>
    <rPh sb="24" eb="26">
      <t>ホシュウ</t>
    </rPh>
    <rPh sb="26" eb="27">
      <t>ヒ</t>
    </rPh>
    <rPh sb="28" eb="30">
      <t>ケイジョウ</t>
    </rPh>
    <rPh sb="32" eb="34">
      <t>バアイ</t>
    </rPh>
    <rPh sb="37" eb="39">
      <t>ソゼイ</t>
    </rPh>
    <rPh sb="39" eb="41">
      <t>コウカ</t>
    </rPh>
    <rPh sb="42" eb="44">
      <t>ケイジョウ</t>
    </rPh>
    <rPh sb="46" eb="48">
      <t>バアイ</t>
    </rPh>
    <rPh sb="49" eb="51">
      <t>ヒサイ</t>
    </rPh>
    <rPh sb="52" eb="53">
      <t>ケン</t>
    </rPh>
    <rPh sb="54" eb="56">
      <t>シヨウ</t>
    </rPh>
    <phoneticPr fontId="5"/>
  </si>
  <si>
    <r>
      <rPr>
        <sz val="10"/>
        <rFont val="游ゴシック"/>
        <family val="2"/>
        <charset val="128"/>
        <scheme val="minor"/>
      </rPr>
      <t xml:space="preserve">●実績変更対象費について
（１）対象
</t>
    </r>
    <r>
      <rPr>
        <sz val="10"/>
        <rFont val="ＭＳ 明朝"/>
        <family val="1"/>
        <charset val="128"/>
      </rPr>
      <t xml:space="preserve">　ア　実績変更対象費の対象は「技術者及び労働者（※）」とする。(技術者を除く社員等従業員(注)は対象外)
　　　※「技術者」：
　　　　・元請者、あるいは下請者が、恒常的な業務に従事させるために雇用し、そのために必要な知識や技能を有する者
　　　　（例現場代理人、監理（主任）技術者、現場管理を行う技術員等）
　　　※「労働者」：
　　　　・直接、肉体的もしくは技能的労働に伴って工事施工に従事する者。
　　　　(普通作業員、世話役、重機オペレータ、鉄筋工、とび工、石工、ブロック工配管工大工、左官、電工、交通誘導警備員等)
　　（注）「技術者を除く社員等従業員」：
　　　　　・特定の業務、あるいは臨時の業務に従事させるために、雇用、現業員、技能員補助員等の名称で雇用し、そのために
            必要な知識・技能を有する者（例：夜警員、倉庫番、食事係、連絡者運転手、事務員等）
</t>
    </r>
    <r>
      <rPr>
        <sz val="10"/>
        <rFont val="游ゴシック"/>
        <family val="3"/>
        <charset val="128"/>
        <scheme val="minor"/>
      </rPr>
      <t>（２）設置・撤去費</t>
    </r>
    <r>
      <rPr>
        <sz val="10"/>
        <rFont val="游ゴシック"/>
        <family val="2"/>
        <charset val="128"/>
        <scheme val="minor"/>
      </rPr>
      <t xml:space="preserve">
</t>
    </r>
    <r>
      <rPr>
        <sz val="10"/>
        <rFont val="ＭＳ 明朝"/>
        <family val="1"/>
        <charset val="128"/>
      </rPr>
      <t>　ア　様式４に宿舎の設置に要した費用がわかる領収書（税抜き）（※①）を添付すること。
　イ　ただし、共通仮設費（率計上分）に労働者宿舎の設置・撤去費用が含まれている工種（※③）は計上不可とする。
　ウ　労働宿舎の設置・撤去に要する費用を計上する場合は、建設する宿舎の戸数を明示した上で、複数者の見積もりを参考にする
　　　など、適正な価格設定に努めること。
　エ　設置する宿舎は「建設業附属寄宿舎規程（厚生労働省）」及び「望ましい建設業寄宿舎に関するガイドライン(厚生労働省)」
　　　を満たすものとすること。</t>
    </r>
    <r>
      <rPr>
        <sz val="10"/>
        <rFont val="游ゴシック"/>
        <family val="2"/>
        <charset val="128"/>
        <scheme val="minor"/>
      </rPr>
      <t xml:space="preserve">
</t>
    </r>
    <r>
      <rPr>
        <sz val="10"/>
        <rFont val="游ゴシック"/>
        <family val="3"/>
        <charset val="128"/>
        <scheme val="minor"/>
      </rPr>
      <t>（３）維持・補修費</t>
    </r>
    <r>
      <rPr>
        <sz val="10"/>
        <rFont val="游ゴシック"/>
        <family val="2"/>
        <charset val="128"/>
        <scheme val="minor"/>
      </rPr>
      <t xml:space="preserve">
</t>
    </r>
    <r>
      <rPr>
        <sz val="10"/>
        <rFont val="游ゴシック"/>
        <family val="3"/>
        <charset val="128"/>
        <scheme val="minor"/>
      </rPr>
      <t>　</t>
    </r>
    <r>
      <rPr>
        <sz val="10"/>
        <rFont val="ＭＳ 明朝"/>
        <family val="1"/>
        <charset val="128"/>
      </rPr>
      <t>ア　様式５に設置した宿舎の維持・補修に要する費用および被災した既存施設の修繕、維持・補修に要した費用がわかる領収書
     （税抜き）（※①）を添付すること。
　イ　被災した既存施設の修繕の程度については、「建設業附属寄宿舎規程（厚生労働省）」及び「望ましい建設業寄宿舎に関する
　　　ガイドライン(厚生労働省)」を目安とすること。</t>
    </r>
    <r>
      <rPr>
        <sz val="10"/>
        <rFont val="游ゴシック"/>
        <family val="2"/>
        <charset val="128"/>
        <scheme val="minor"/>
      </rPr>
      <t xml:space="preserve">
（</t>
    </r>
    <r>
      <rPr>
        <sz val="10"/>
        <rFont val="游ゴシック"/>
        <family val="3"/>
        <charset val="128"/>
        <scheme val="minor"/>
      </rPr>
      <t>４</t>
    </r>
    <r>
      <rPr>
        <sz val="10"/>
        <rFont val="游ゴシック"/>
        <family val="2"/>
        <charset val="128"/>
        <scheme val="minor"/>
      </rPr>
      <t>）借り上げ費</t>
    </r>
    <r>
      <rPr>
        <sz val="10"/>
        <rFont val="ＭＳ 明朝"/>
        <family val="1"/>
        <charset val="128"/>
      </rPr>
      <t xml:space="preserve">
　ア　様式６に取りまとめ、賃貸契約に係る契約書の写し、借上げに要した領収書（税抜き）（※①）を添付すること。
　イ　賃貸契約に記載されている敷金、礼金その他賃貸契約に係る費用等（税抜き）を含めるものとする。
</t>
    </r>
    <r>
      <rPr>
        <sz val="10"/>
        <rFont val="游ゴシック"/>
        <family val="2"/>
        <charset val="128"/>
        <scheme val="minor"/>
      </rPr>
      <t>（</t>
    </r>
    <r>
      <rPr>
        <sz val="10"/>
        <rFont val="游ゴシック"/>
        <family val="3"/>
        <charset val="128"/>
        <scheme val="minor"/>
      </rPr>
      <t>５</t>
    </r>
    <r>
      <rPr>
        <sz val="10"/>
        <rFont val="游ゴシック"/>
        <family val="2"/>
        <charset val="128"/>
        <scheme val="minor"/>
      </rPr>
      <t>）宿泊費</t>
    </r>
    <r>
      <rPr>
        <sz val="10"/>
        <rFont val="ＭＳ 明朝"/>
        <family val="1"/>
        <charset val="128"/>
      </rPr>
      <t xml:space="preserve">
　ア　宿泊費は、食事代（夕・朝食）を除いた額とする。
　イ　様式７に取りまとめ、領収書（税抜き）（※①）を添付すること。
　ウ　領収書は、宿泊した労働者毎に提出すること。
　エ　宿泊費はエの社会通念上、妥当な価格とすること。（妥当性を証明する資料を添付すること。）
</t>
    </r>
    <r>
      <rPr>
        <sz val="10"/>
        <rFont val="游ゴシック"/>
        <family val="2"/>
        <charset val="128"/>
        <scheme val="minor"/>
      </rPr>
      <t>（</t>
    </r>
    <r>
      <rPr>
        <sz val="10"/>
        <rFont val="游ゴシック"/>
        <family val="3"/>
        <charset val="128"/>
        <scheme val="minor"/>
      </rPr>
      <t>６</t>
    </r>
    <r>
      <rPr>
        <sz val="10"/>
        <rFont val="游ゴシック"/>
        <family val="2"/>
        <charset val="128"/>
        <scheme val="minor"/>
      </rPr>
      <t>）労働者送迎費</t>
    </r>
    <r>
      <rPr>
        <sz val="10"/>
        <rFont val="ＭＳ 明朝"/>
        <family val="1"/>
        <charset val="128"/>
      </rPr>
      <t xml:space="preserve">
　ア　専用のマイクロバス等を手配して労働者宿舎から現場までの労働者を送迎した費用を対象とする。
　イ　計上する費用は、運転手賃金、車両損料（賃料）、車両燃料等とすること。
　ウ　様式８及び様式８－１に取りまとめ、車両燃料等に係る領収書（税抜き）（※①）を添付すること。
　エ　会社が運転手に支給した賃金等が把握できる調書等（受領書等）の写し（※②）を添付すること。
　オ　自社のマイクロバス等を使用した場合は下記算定式により損料を算定する。損料単価は、協議により決定するものとするが
　　　設定することが困難な場合は積算基準及び標準歩掛
　　　（機械経費編）のライトバンやマイクロバスの損料単価を参考に設定すること。
　　　　　〔算定式〕車両損料＝走行時間（ｈ）×損料単価（１時間当り）
</t>
    </r>
    <r>
      <rPr>
        <sz val="10"/>
        <rFont val="游ゴシック"/>
        <family val="2"/>
        <charset val="128"/>
        <scheme val="minor"/>
      </rPr>
      <t>（</t>
    </r>
    <r>
      <rPr>
        <sz val="10"/>
        <rFont val="游ゴシック"/>
        <family val="3"/>
        <charset val="128"/>
        <scheme val="minor"/>
      </rPr>
      <t>７</t>
    </r>
    <r>
      <rPr>
        <sz val="10"/>
        <rFont val="游ゴシック"/>
        <family val="2"/>
        <charset val="128"/>
        <scheme val="minor"/>
      </rPr>
      <t>）労働者の「赴任手当て」、「帰省旅費」</t>
    </r>
    <r>
      <rPr>
        <sz val="10"/>
        <rFont val="ＭＳ 明朝"/>
        <family val="1"/>
        <charset val="128"/>
      </rPr>
      <t xml:space="preserve">
　ア　様式９に取りまとめ、会社が労働者に支給した額が把握できる調書等（受領書等）の写し（※②）を添付すること
　イ　労働者の所在地が分かる資料を添付すること（免許証、社員証の写し）
</t>
    </r>
    <r>
      <rPr>
        <sz val="10"/>
        <rFont val="游ゴシック"/>
        <family val="2"/>
        <charset val="128"/>
        <scheme val="minor"/>
      </rPr>
      <t>（</t>
    </r>
    <r>
      <rPr>
        <sz val="10"/>
        <rFont val="游ゴシック"/>
        <family val="3"/>
        <charset val="128"/>
        <scheme val="minor"/>
      </rPr>
      <t>８</t>
    </r>
    <r>
      <rPr>
        <sz val="10"/>
        <rFont val="游ゴシック"/>
        <family val="2"/>
        <charset val="128"/>
        <scheme val="minor"/>
      </rPr>
      <t>）早出、残業費の食事費及び食事補助費</t>
    </r>
    <r>
      <rPr>
        <sz val="10"/>
        <rFont val="ＭＳ 明朝"/>
        <family val="1"/>
        <charset val="128"/>
      </rPr>
      <t xml:space="preserve">
　ア　様式１０に取りまとめ、労働者に支給した額が把握できる調書等（受領書等）の写し
　　（※②）及び食事に要した領収書等（税抜き）（※①）を添付すること。
　イ 所定労働時間を越える作業する場合において適用となる。適用となるケースを以下に示す。
　　当該労働者が所定労働時間を越える作業（工種）に従事したことを示す資料を添付すること。
　　　・当該工事の特記仕様書において、所定労働時間を越える作業であると明記されている工事
　　　・協議において、所定労働時間外の作業を行うこととなった場合
</t>
    </r>
    <r>
      <rPr>
        <sz val="10"/>
        <rFont val="游ゴシック"/>
        <family val="2"/>
        <charset val="128"/>
        <scheme val="minor"/>
      </rPr>
      <t>（</t>
    </r>
    <r>
      <rPr>
        <sz val="10"/>
        <rFont val="游ゴシック"/>
        <family val="3"/>
        <charset val="128"/>
        <scheme val="minor"/>
      </rPr>
      <t>９</t>
    </r>
    <r>
      <rPr>
        <sz val="10"/>
        <rFont val="游ゴシック"/>
        <family val="2"/>
        <charset val="128"/>
        <scheme val="minor"/>
      </rPr>
      <t xml:space="preserve">）通勤等に要する費用
</t>
    </r>
    <r>
      <rPr>
        <sz val="10"/>
        <rFont val="ＭＳ 明朝"/>
        <family val="1"/>
        <charset val="128"/>
      </rPr>
      <t>　ア　様式１０－１に取りまとめ、労働者に支給した額が把握できる調書等（受領書等）の写し（※②）を添付すること。
　イ　通勤等に要する費用は以下の手当てのみ対象となる。
　　　・労働者の住居から、会社又は現場までの交通機関等の実費費用に応じて支給される手当
　　　・会社から現場、又は現場から現場までの交通機関等の実費費用に応じて支給される手当
　　　・遠隔地での工事で、労働者個人が立替払いした旅費の支弁に当たる手当
　　　※①　証明書類として提出する領収書は原則「原本」とするが、監督員に「原本」を提示し確認を受けた場合は、
　　　　　 「写し」でも可能とする。
　　　※②　労働者本人の受領印又は本人のサインが確認できる資料又は、賃金及び手当てを銀行振込で行っている場合は、
            銀行の受付印のある給与振込依頼書（個別内訳を含む）又は振込領収書（個別内訳を含む）の写しとする。
　　　※③　トンネル工事、コンクリート工事、フィルダム工事</t>
    </r>
    <rPh sb="77" eb="80">
      <t>ギジュツシャ</t>
    </rPh>
    <rPh sb="418" eb="420">
      <t>セッチ</t>
    </rPh>
    <rPh sb="421" eb="423">
      <t>テッキョ</t>
    </rPh>
    <rPh sb="423" eb="424">
      <t>ヒ</t>
    </rPh>
    <rPh sb="428" eb="430">
      <t>ヨウシキ</t>
    </rPh>
    <rPh sb="432" eb="434">
      <t>シュクシャ</t>
    </rPh>
    <rPh sb="435" eb="437">
      <t>セッチ</t>
    </rPh>
    <rPh sb="438" eb="439">
      <t>ヨウ</t>
    </rPh>
    <rPh sb="441" eb="443">
      <t>ヒヨウ</t>
    </rPh>
    <rPh sb="460" eb="462">
      <t>テンプ</t>
    </rPh>
    <rPh sb="514" eb="516">
      <t>ケイジョウ</t>
    </rPh>
    <rPh sb="516" eb="518">
      <t>フカ</t>
    </rPh>
    <rPh sb="526" eb="528">
      <t>ロウドウ</t>
    </rPh>
    <rPh sb="528" eb="530">
      <t>シュクシャ</t>
    </rPh>
    <rPh sb="531" eb="533">
      <t>セッチ</t>
    </rPh>
    <rPh sb="534" eb="536">
      <t>テッキョ</t>
    </rPh>
    <rPh sb="537" eb="538">
      <t>ヨウ</t>
    </rPh>
    <rPh sb="540" eb="542">
      <t>ヒヨウ</t>
    </rPh>
    <rPh sb="543" eb="545">
      <t>ケイジョウ</t>
    </rPh>
    <rPh sb="547" eb="549">
      <t>バアイ</t>
    </rPh>
    <rPh sb="551" eb="553">
      <t>ケンセツ</t>
    </rPh>
    <rPh sb="555" eb="557">
      <t>シュクシャ</t>
    </rPh>
    <rPh sb="558" eb="560">
      <t>トスウ</t>
    </rPh>
    <rPh sb="561" eb="563">
      <t>メイジ</t>
    </rPh>
    <rPh sb="565" eb="566">
      <t>ウエ</t>
    </rPh>
    <rPh sb="568" eb="571">
      <t>フクスウシャ</t>
    </rPh>
    <rPh sb="572" eb="574">
      <t>ミツ</t>
    </rPh>
    <rPh sb="577" eb="579">
      <t>サンコウ</t>
    </rPh>
    <rPh sb="589" eb="591">
      <t>テキセイ</t>
    </rPh>
    <rPh sb="592" eb="594">
      <t>カカク</t>
    </rPh>
    <rPh sb="594" eb="596">
      <t>セッテイ</t>
    </rPh>
    <rPh sb="597" eb="598">
      <t>ツト</t>
    </rPh>
    <rPh sb="607" eb="609">
      <t>セッチ</t>
    </rPh>
    <rPh sb="611" eb="613">
      <t>シュクシャ</t>
    </rPh>
    <rPh sb="669" eb="670">
      <t>ミ</t>
    </rPh>
    <rPh sb="684" eb="686">
      <t>イジ</t>
    </rPh>
    <rPh sb="687" eb="689">
      <t>ホシュウ</t>
    </rPh>
    <rPh sb="689" eb="690">
      <t>ヒ</t>
    </rPh>
    <rPh sb="694" eb="696">
      <t>ヨウシキ</t>
    </rPh>
    <rPh sb="698" eb="700">
      <t>セッチ</t>
    </rPh>
    <rPh sb="702" eb="704">
      <t>シュクシャ</t>
    </rPh>
    <rPh sb="705" eb="707">
      <t>イジ</t>
    </rPh>
    <rPh sb="708" eb="710">
      <t>ホシュウ</t>
    </rPh>
    <rPh sb="711" eb="712">
      <t>ヨウ</t>
    </rPh>
    <rPh sb="714" eb="716">
      <t>ヒヨウ</t>
    </rPh>
    <rPh sb="719" eb="721">
      <t>ヒサイ</t>
    </rPh>
    <rPh sb="723" eb="727">
      <t>キゾンシセツ</t>
    </rPh>
    <rPh sb="728" eb="730">
      <t>シュウゼン</t>
    </rPh>
    <rPh sb="731" eb="733">
      <t>イジ</t>
    </rPh>
    <rPh sb="734" eb="736">
      <t>ホシュウ</t>
    </rPh>
    <rPh sb="737" eb="738">
      <t>ヨウ</t>
    </rPh>
    <rPh sb="740" eb="742">
      <t>ヒヨウ</t>
    </rPh>
    <rPh sb="776" eb="778">
      <t>ヒサイ</t>
    </rPh>
    <rPh sb="780" eb="782">
      <t>キゾン</t>
    </rPh>
    <rPh sb="782" eb="784">
      <t>シセツ</t>
    </rPh>
    <rPh sb="785" eb="787">
      <t>シュウゼン</t>
    </rPh>
    <rPh sb="788" eb="790">
      <t>テイド</t>
    </rPh>
    <rPh sb="851" eb="853">
      <t>メヤス</t>
    </rPh>
    <rPh sb="1075" eb="1080">
      <t>シャカイツウネンジョウ</t>
    </rPh>
    <rPh sb="1081" eb="1083">
      <t>ダトウ</t>
    </rPh>
    <rPh sb="1084" eb="1086">
      <t>カカク</t>
    </rPh>
    <rPh sb="2272" eb="2274">
      <t>コウジ</t>
    </rPh>
    <rPh sb="2281" eb="2283">
      <t>コウジ</t>
    </rPh>
    <rPh sb="2289" eb="2291">
      <t>コウジ</t>
    </rPh>
    <phoneticPr fontId="5"/>
  </si>
  <si>
    <t>⑩+⑪の額が入り、請負率がかかる</t>
    <rPh sb="4" eb="5">
      <t>ガク</t>
    </rPh>
    <rPh sb="6" eb="7">
      <t>ハイ</t>
    </rPh>
    <rPh sb="9" eb="12">
      <t>ウケオイリツ</t>
    </rPh>
    <phoneticPr fontId="3"/>
  </si>
  <si>
    <t>⑨＞⑥の場合、差し引きの額が入り（⑨＜⑥の場合0円が入る）請負率がかかる</t>
    <rPh sb="4" eb="6">
      <t>バアイ</t>
    </rPh>
    <rPh sb="7" eb="8">
      <t>サ</t>
    </rPh>
    <rPh sb="9" eb="10">
      <t>ヒ</t>
    </rPh>
    <rPh sb="12" eb="13">
      <t>ガク</t>
    </rPh>
    <rPh sb="14" eb="15">
      <t>ハイ</t>
    </rPh>
    <rPh sb="21" eb="23">
      <t>バアイ</t>
    </rPh>
    <rPh sb="24" eb="25">
      <t>エン</t>
    </rPh>
    <rPh sb="26" eb="27">
      <t>ハイ</t>
    </rPh>
    <rPh sb="29" eb="32">
      <t>ウケオイリツ</t>
    </rPh>
    <phoneticPr fontId="3"/>
  </si>
  <si>
    <t>自動計算（＝⑩+⑪）×請負率</t>
    <rPh sb="0" eb="2">
      <t>ジドウ</t>
    </rPh>
    <rPh sb="2" eb="4">
      <t>ケイサン</t>
    </rPh>
    <rPh sb="11" eb="14">
      <t>ウケオイリツ</t>
    </rPh>
    <phoneticPr fontId="3"/>
  </si>
  <si>
    <t>自動計算（＝⑨-⑥）×請負率</t>
    <rPh sb="0" eb="2">
      <t>ジドウ</t>
    </rPh>
    <rPh sb="2" eb="4">
      <t>ケイサン</t>
    </rPh>
    <rPh sb="11" eb="14">
      <t>ウケオイリツ</t>
    </rPh>
    <phoneticPr fontId="3"/>
  </si>
  <si>
    <t>変更設計書から入力</t>
    <rPh sb="0" eb="2">
      <t>ヘンコウ</t>
    </rPh>
    <phoneticPr fontId="3"/>
  </si>
  <si>
    <t>様式９（別紙）</t>
    <rPh sb="0" eb="2">
      <t>ヨウシキ</t>
    </rPh>
    <rPh sb="4" eb="6">
      <t>ベッシ</t>
    </rPh>
    <phoneticPr fontId="5"/>
  </si>
  <si>
    <t>労働者名：</t>
    <rPh sb="0" eb="3">
      <t>ロウドウシャ</t>
    </rPh>
    <rPh sb="3" eb="4">
      <t>メイ</t>
    </rPh>
    <phoneticPr fontId="2"/>
  </si>
  <si>
    <t>労働者の元々の居住場所が分かる資料を添付</t>
    <rPh sb="0" eb="3">
      <t>ロウドウシャ</t>
    </rPh>
    <rPh sb="4" eb="6">
      <t>モトモト</t>
    </rPh>
    <rPh sb="7" eb="11">
      <t>キョジュウバショ</t>
    </rPh>
    <rPh sb="12" eb="13">
      <t>ワ</t>
    </rPh>
    <rPh sb="15" eb="17">
      <t>シリョウ</t>
    </rPh>
    <rPh sb="18" eb="20">
      <t>テンプ</t>
    </rPh>
    <phoneticPr fontId="2"/>
  </si>
  <si>
    <t>（免許証、公共料金の領収書など）</t>
    <rPh sb="1" eb="4">
      <t>メンキョショウ</t>
    </rPh>
    <rPh sb="5" eb="9">
      <t>コウキョウリョウキン</t>
    </rPh>
    <rPh sb="10" eb="13">
      <t>リョウシュウショ</t>
    </rPh>
    <phoneticPr fontId="2"/>
  </si>
  <si>
    <t>（部分払［第　回］　・　年度末部分払い　・　工事完成）</t>
    <rPh sb="1" eb="3">
      <t>ブブン</t>
    </rPh>
    <rPh sb="3" eb="4">
      <t>バラ</t>
    </rPh>
    <rPh sb="5" eb="6">
      <t>ダイ</t>
    </rPh>
    <rPh sb="7" eb="8">
      <t>カイ</t>
    </rPh>
    <rPh sb="12" eb="15">
      <t>ネンドマツ</t>
    </rPh>
    <rPh sb="15" eb="17">
      <t>ブブン</t>
    </rPh>
    <rPh sb="17" eb="18">
      <t>バラ</t>
    </rPh>
    <rPh sb="22" eb="26">
      <t>コウジカンセイ</t>
    </rPh>
    <phoneticPr fontId="37"/>
  </si>
  <si>
    <t>　　第　　回報告</t>
    <phoneticPr fontId="2"/>
  </si>
  <si>
    <t>第</t>
    <rPh sb="0" eb="1">
      <t>ダイ</t>
    </rPh>
    <phoneticPr fontId="2"/>
  </si>
  <si>
    <t>回</t>
    <rPh sb="0" eb="1">
      <t>カイ</t>
    </rPh>
    <phoneticPr fontId="2"/>
  </si>
  <si>
    <t>注）着工から今回請求の出来形を達成するまでにかかった期間における見込み額を記入すること。</t>
    <rPh sb="0" eb="1">
      <t>チュウ</t>
    </rPh>
    <rPh sb="2" eb="4">
      <t>チャッコウ</t>
    </rPh>
    <rPh sb="6" eb="8">
      <t>コンカイ</t>
    </rPh>
    <rPh sb="8" eb="10">
      <t>セイキュウ</t>
    </rPh>
    <rPh sb="11" eb="14">
      <t>デキガタ</t>
    </rPh>
    <rPh sb="15" eb="17">
      <t>タッセイ</t>
    </rPh>
    <rPh sb="26" eb="28">
      <t>キカン</t>
    </rPh>
    <rPh sb="32" eb="34">
      <t>ミコ</t>
    </rPh>
    <rPh sb="35" eb="36">
      <t>ガク</t>
    </rPh>
    <rPh sb="37" eb="39">
      <t>キニュウ</t>
    </rPh>
    <phoneticPr fontId="2"/>
  </si>
  <si>
    <t>※着工から今回請求の出来形を達成するまでにかかった期間における見込み額を記入すること。</t>
    <rPh sb="1" eb="3">
      <t>チャッコウ</t>
    </rPh>
    <rPh sb="5" eb="7">
      <t>コンカイ</t>
    </rPh>
    <rPh sb="7" eb="9">
      <t>セイキュウ</t>
    </rPh>
    <rPh sb="10" eb="13">
      <t>デキガタ</t>
    </rPh>
    <rPh sb="14" eb="16">
      <t>タッセイ</t>
    </rPh>
    <rPh sb="25" eb="27">
      <t>キカン</t>
    </rPh>
    <rPh sb="31" eb="33">
      <t>ミコ</t>
    </rPh>
    <rPh sb="34" eb="35">
      <t>ガク</t>
    </rPh>
    <rPh sb="36" eb="38">
      <t>キニュウ</t>
    </rPh>
    <phoneticPr fontId="2"/>
  </si>
  <si>
    <t>←今回のものより、前回までの様式３の見込み額のほうが大きいときは、要注意</t>
    <rPh sb="1" eb="3">
      <t>コンカイ</t>
    </rPh>
    <rPh sb="9" eb="11">
      <t>ゼンカイ</t>
    </rPh>
    <rPh sb="14" eb="16">
      <t>ヨウシキ</t>
    </rPh>
    <rPh sb="18" eb="20">
      <t>ミコ</t>
    </rPh>
    <rPh sb="21" eb="22">
      <t>ガク</t>
    </rPh>
    <rPh sb="26" eb="27">
      <t>オオ</t>
    </rPh>
    <rPh sb="33" eb="36">
      <t>ヨウチュウイ</t>
    </rPh>
    <phoneticPr fontId="3"/>
  </si>
  <si>
    <t>令和〇年○月○日　～　令和〇年○月○日</t>
    <rPh sb="0" eb="2">
      <t>レイワ</t>
    </rPh>
    <rPh sb="2" eb="4">
      <t>マルネン</t>
    </rPh>
    <rPh sb="4" eb="6">
      <t>マルガツ</t>
    </rPh>
    <rPh sb="6" eb="8">
      <t>マルニチ</t>
    </rPh>
    <rPh sb="11" eb="13">
      <t>レイワ</t>
    </rPh>
    <rPh sb="13" eb="15">
      <t>マルネン</t>
    </rPh>
    <rPh sb="15" eb="17">
      <t>マルガツ</t>
    </rPh>
    <rPh sb="17" eb="19">
      <t>マルニチ</t>
    </rPh>
    <phoneticPr fontId="2"/>
  </si>
  <si>
    <t>報告対象期間</t>
    <rPh sb="0" eb="2">
      <t>ホウコク</t>
    </rPh>
    <rPh sb="2" eb="6">
      <t>タイショウキカン</t>
    </rPh>
    <phoneticPr fontId="2"/>
  </si>
  <si>
    <t>○前回までを合計（自動入力）</t>
    <rPh sb="1" eb="3">
      <t>ゼンカイ</t>
    </rPh>
    <rPh sb="6" eb="8">
      <t>ゴウケイ</t>
    </rPh>
    <rPh sb="9" eb="13">
      <t>ジドウニュウリョク</t>
    </rPh>
    <phoneticPr fontId="3"/>
  </si>
  <si>
    <t>※着工から今回請求の出来形を達成するまでにかかった期間における見込み額となる。</t>
    <rPh sb="1" eb="3">
      <t>チャッコウ</t>
    </rPh>
    <rPh sb="5" eb="7">
      <t>コンカイ</t>
    </rPh>
    <rPh sb="7" eb="9">
      <t>セイキュウ</t>
    </rPh>
    <rPh sb="10" eb="13">
      <t>デキガタ</t>
    </rPh>
    <rPh sb="14" eb="16">
      <t>タッセイ</t>
    </rPh>
    <rPh sb="25" eb="27">
      <t>キカン</t>
    </rPh>
    <rPh sb="31" eb="33">
      <t>ミコ</t>
    </rPh>
    <rPh sb="34" eb="35">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</si>
</sst>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F800]dddd\,\ mmmm\ dd\,\ yyyy"/>
    <numFmt numFmtId="177" formatCode="0_);[Red]\(0\)"/>
    <numFmt numFmtId="178" formatCode="0\ &quot;日&quot;"/>
    <numFmt numFmtId="179" formatCode="0\ &quot;人&quot;"/>
    <numFmt numFmtId="180" formatCode="#,##0.0;[Red]\-#,##0.0"/>
    <numFmt numFmtId="181" formatCode="yyyy&quot;年&quot;m&quot;月&quot;d&quot;日&quot;;@"/>
    <numFmt numFmtId="182" formatCode="#,##0.00000000;[Red]\-#,##0.00000000"/>
    <numFmt numFmtId="183" formatCode="#,##0_);[Red]\(#,##0\)"/>
  </numFmts>
  <fonts count="39"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6"/>
      <name val="游ゴシック"/>
      <family val="3"/>
      <charset val="128"/>
      <scheme val="minor"/>
    </font>
    <font>
      <sz val="11"/>
      <name val="ＭＳ ゴシック"/>
      <family val="3"/>
      <charset val="128"/>
    </font>
    <font>
      <sz val="6"/>
      <name val="ＭＳ Ｐゴシック"/>
      <family val="3"/>
      <charset val="128"/>
    </font>
    <font>
      <sz val="11"/>
      <color indexed="8"/>
      <name val="ＭＳ Ｐゴシック"/>
      <family val="3"/>
      <charset val="128"/>
    </font>
    <font>
      <sz val="9"/>
      <name val="ＭＳ ゴシック"/>
      <family val="3"/>
      <charset val="128"/>
    </font>
    <font>
      <sz val="10"/>
      <name val="ＭＳ ゴシック"/>
      <family val="3"/>
      <charset val="128"/>
    </font>
    <font>
      <sz val="11"/>
      <name val="ＭＳ 明朝"/>
      <family val="1"/>
      <charset val="128"/>
    </font>
    <font>
      <sz val="11"/>
      <name val="ＭＳ Ｐゴシック"/>
      <family val="3"/>
      <charset val="128"/>
    </font>
    <font>
      <sz val="11"/>
      <color indexed="8"/>
      <name val="ＭＳ 明朝"/>
      <family val="1"/>
      <charset val="128"/>
    </font>
    <font>
      <sz val="10"/>
      <color rgb="FF000000"/>
      <name val="Times New Roman"/>
      <family val="1"/>
    </font>
    <font>
      <b/>
      <sz val="14"/>
      <color rgb="FFFF0000"/>
      <name val="游ゴシック"/>
      <family val="3"/>
      <charset val="128"/>
      <scheme val="minor"/>
    </font>
    <font>
      <sz val="10"/>
      <color rgb="FF000000"/>
      <name val="游ゴシック"/>
      <family val="3"/>
      <charset val="128"/>
      <scheme val="minor"/>
    </font>
    <font>
      <sz val="18"/>
      <name val="游ゴシック"/>
      <family val="3"/>
      <charset val="128"/>
      <scheme val="minor"/>
    </font>
    <font>
      <sz val="8"/>
      <name val="游ゴシック"/>
      <family val="3"/>
      <charset val="128"/>
      <scheme val="minor"/>
    </font>
    <font>
      <sz val="8"/>
      <color rgb="FF000000"/>
      <name val="游ゴシック"/>
      <family val="3"/>
      <charset val="128"/>
      <scheme val="minor"/>
    </font>
    <font>
      <sz val="12"/>
      <color rgb="FF000000"/>
      <name val="游ゴシック"/>
      <family val="3"/>
      <charset val="128"/>
      <scheme val="minor"/>
    </font>
    <font>
      <sz val="12"/>
      <color rgb="FFFF0000"/>
      <name val="游ゴシック"/>
      <family val="3"/>
      <charset val="128"/>
      <scheme val="minor"/>
    </font>
    <font>
      <sz val="9"/>
      <color rgb="FF000000"/>
      <name val="游ゴシック"/>
      <family val="3"/>
      <charset val="128"/>
      <scheme val="minor"/>
    </font>
    <font>
      <sz val="10"/>
      <name val="ＭＳ 明朝"/>
      <family val="2"/>
      <charset val="128"/>
    </font>
    <font>
      <sz val="10"/>
      <name val="ＭＳ 明朝"/>
      <family val="1"/>
      <charset val="128"/>
    </font>
    <font>
      <sz val="10"/>
      <name val="游ゴシック"/>
      <family val="2"/>
      <charset val="128"/>
      <scheme val="minor"/>
    </font>
    <font>
      <sz val="10"/>
      <name val="游ゴシック"/>
      <family val="3"/>
      <charset val="128"/>
      <scheme val="minor"/>
    </font>
    <font>
      <b/>
      <sz val="11"/>
      <name val="ＭＳ 明朝"/>
      <family val="1"/>
      <charset val="128"/>
    </font>
    <font>
      <sz val="12"/>
      <name val="ＭＳ 明朝"/>
      <family val="1"/>
      <charset val="128"/>
    </font>
    <font>
      <b/>
      <sz val="14"/>
      <name val="游ゴシック"/>
      <family val="3"/>
      <charset val="128"/>
      <scheme val="minor"/>
    </font>
    <font>
      <sz val="11"/>
      <color theme="1"/>
      <name val="游ゴシック"/>
      <family val="2"/>
      <scheme val="minor"/>
    </font>
    <font>
      <sz val="10"/>
      <color theme="1"/>
      <name val="游ゴシック"/>
      <family val="2"/>
      <scheme val="minor"/>
    </font>
    <font>
      <sz val="9"/>
      <color theme="1"/>
      <name val="游ゴシック"/>
      <family val="3"/>
      <charset val="128"/>
      <scheme val="minor"/>
    </font>
    <font>
      <sz val="9"/>
      <color theme="1"/>
      <name val="游ゴシック"/>
      <family val="2"/>
      <scheme val="minor"/>
    </font>
    <font>
      <b/>
      <sz val="11"/>
      <color theme="1"/>
      <name val="游ゴシック"/>
      <family val="3"/>
      <charset val="128"/>
      <scheme val="minor"/>
    </font>
    <font>
      <b/>
      <sz val="11"/>
      <color rgb="FFFF0000"/>
      <name val="游ゴシック"/>
      <family val="3"/>
      <charset val="128"/>
      <scheme val="minor"/>
    </font>
    <font>
      <b/>
      <sz val="8"/>
      <color theme="1"/>
      <name val="游ゴシック"/>
      <family val="3"/>
      <charset val="128"/>
      <scheme val="minor"/>
    </font>
    <font>
      <sz val="8"/>
      <color theme="1"/>
      <name val="游ゴシック"/>
      <family val="3"/>
      <charset val="128"/>
      <scheme val="minor"/>
    </font>
    <font>
      <sz val="10"/>
      <name val="ＭＳ Ｐ明朝"/>
      <family val="1"/>
      <charset val="128"/>
    </font>
    <font>
      <sz val="6"/>
      <name val="ＭＳ Ｐ明朝"/>
      <family val="1"/>
      <charset val="128"/>
    </font>
    <font>
      <sz val="10"/>
      <color theme="1"/>
      <name val="游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indexed="13"/>
        <bgColor indexed="64"/>
      </patternFill>
    </fill>
    <fill>
      <patternFill patternType="solid">
        <fgColor rgb="FFFFFFFF"/>
      </patternFill>
    </fill>
    <fill>
      <patternFill patternType="solid">
        <fgColor rgb="FFFFFF00"/>
        <bgColor indexed="64"/>
      </patternFill>
    </fill>
    <fill>
      <patternFill patternType="solid">
        <fgColor theme="7"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rgb="FF000000"/>
      </right>
      <top style="thin">
        <color indexed="64"/>
      </top>
      <bottom style="thin">
        <color indexed="64"/>
      </bottom>
      <diagonal style="thin">
        <color indexed="64"/>
      </diagonal>
    </border>
    <border>
      <left style="thin">
        <color rgb="FF000000"/>
      </left>
      <right/>
      <top style="thin">
        <color rgb="FF000000"/>
      </top>
      <bottom style="thin">
        <color indexed="64"/>
      </bottom>
      <diagonal/>
    </border>
    <border>
      <left style="thin">
        <color indexed="64"/>
      </left>
      <right style="medium">
        <color rgb="FFFF0000"/>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medium">
        <color rgb="FFFF0000"/>
      </left>
      <right style="thin">
        <color indexed="64"/>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medium">
        <color rgb="FFFF0000"/>
      </left>
      <right style="thin">
        <color indexed="64"/>
      </right>
      <top style="medium">
        <color rgb="FFFF0000"/>
      </top>
      <bottom style="thin">
        <color indexed="64"/>
      </bottom>
      <diagonal/>
    </border>
    <border>
      <left/>
      <right style="thin">
        <color indexed="64"/>
      </right>
      <top/>
      <bottom/>
      <diagonal/>
    </border>
    <border>
      <left style="thin">
        <color indexed="64"/>
      </left>
      <right/>
      <top/>
      <bottom style="thin">
        <color indexed="64"/>
      </bottom>
      <diagonal/>
    </border>
  </borders>
  <cellStyleXfs count="8">
    <xf numFmtId="0" fontId="0" fillId="0" borderId="0">
      <alignment vertical="center"/>
    </xf>
    <xf numFmtId="0" fontId="1" fillId="0" borderId="0">
      <alignment vertical="center"/>
    </xf>
    <xf numFmtId="38" fontId="6" fillId="0" borderId="0" applyFont="0" applyFill="0" applyBorder="0" applyAlignment="0" applyProtection="0">
      <alignment vertical="center"/>
    </xf>
    <xf numFmtId="0" fontId="10" fillId="0" borderId="0"/>
    <xf numFmtId="0" fontId="12" fillId="0" borderId="0"/>
    <xf numFmtId="0" fontId="28" fillId="0" borderId="0"/>
    <xf numFmtId="38" fontId="28" fillId="0" borderId="0" applyFont="0" applyFill="0" applyBorder="0" applyAlignment="0" applyProtection="0">
      <alignment vertical="center"/>
    </xf>
    <xf numFmtId="0" fontId="36" fillId="0" borderId="0">
      <alignment vertical="center"/>
    </xf>
  </cellStyleXfs>
  <cellXfs count="360">
    <xf numFmtId="0" fontId="0" fillId="0" borderId="0" xfId="0">
      <alignment vertical="center"/>
    </xf>
    <xf numFmtId="0" fontId="4" fillId="0" borderId="0" xfId="1" applyFont="1" applyFill="1">
      <alignment vertical="center"/>
    </xf>
    <xf numFmtId="49" fontId="4" fillId="0" borderId="0" xfId="1" applyNumberFormat="1" applyFont="1" applyFill="1">
      <alignment vertical="center"/>
    </xf>
    <xf numFmtId="49" fontId="4" fillId="0" borderId="0" xfId="1" applyNumberFormat="1" applyFont="1" applyFill="1" applyBorder="1">
      <alignment vertical="center"/>
    </xf>
    <xf numFmtId="0" fontId="4" fillId="0" borderId="0" xfId="1" applyFont="1" applyFill="1" applyBorder="1">
      <alignment vertical="center"/>
    </xf>
    <xf numFmtId="0" fontId="4" fillId="0" borderId="0" xfId="1" applyFont="1" applyFill="1" applyBorder="1" applyAlignment="1">
      <alignment horizontal="right" vertical="center"/>
    </xf>
    <xf numFmtId="0" fontId="4" fillId="2" borderId="1" xfId="1" applyFont="1" applyFill="1" applyBorder="1" applyAlignment="1">
      <alignment horizontal="center" vertical="center"/>
    </xf>
    <xf numFmtId="0" fontId="4" fillId="0" borderId="1" xfId="1" applyFont="1" applyFill="1" applyBorder="1">
      <alignment vertical="center"/>
    </xf>
    <xf numFmtId="49" fontId="4" fillId="0" borderId="1" xfId="1" applyNumberFormat="1" applyFont="1" applyFill="1" applyBorder="1">
      <alignment vertical="center"/>
    </xf>
    <xf numFmtId="176" fontId="4" fillId="0" borderId="2" xfId="1" applyNumberFormat="1" applyFont="1" applyFill="1" applyBorder="1" applyAlignment="1">
      <alignment horizontal="right" vertical="center"/>
    </xf>
    <xf numFmtId="176" fontId="4" fillId="0" borderId="12" xfId="1" applyNumberFormat="1" applyFont="1" applyFill="1" applyBorder="1" applyAlignment="1">
      <alignment horizontal="center" vertical="center"/>
    </xf>
    <xf numFmtId="176" fontId="4" fillId="0" borderId="3" xfId="1" applyNumberFormat="1" applyFont="1" applyFill="1" applyBorder="1" applyAlignment="1">
      <alignment vertical="center"/>
    </xf>
    <xf numFmtId="38" fontId="4" fillId="0" borderId="1" xfId="2" applyFont="1" applyFill="1" applyBorder="1">
      <alignment vertical="center"/>
    </xf>
    <xf numFmtId="176" fontId="4" fillId="0" borderId="3" xfId="1" applyNumberFormat="1" applyFont="1" applyFill="1" applyBorder="1" applyAlignment="1">
      <alignment horizontal="right" vertical="center"/>
    </xf>
    <xf numFmtId="176" fontId="4" fillId="0" borderId="12" xfId="1" applyNumberFormat="1" applyFont="1" applyFill="1" applyBorder="1" applyAlignment="1">
      <alignment horizontal="right" vertical="center"/>
    </xf>
    <xf numFmtId="0" fontId="4" fillId="0" borderId="1" xfId="1" applyFont="1" applyFill="1" applyBorder="1" applyAlignment="1">
      <alignment horizontal="right" vertical="center"/>
    </xf>
    <xf numFmtId="38" fontId="4" fillId="0" borderId="1" xfId="1" applyNumberFormat="1" applyFont="1" applyFill="1" applyBorder="1">
      <alignment vertical="center"/>
    </xf>
    <xf numFmtId="0" fontId="4" fillId="0" borderId="1" xfId="1" applyFont="1" applyFill="1" applyBorder="1" applyAlignment="1">
      <alignment horizontal="left" vertical="center"/>
    </xf>
    <xf numFmtId="49" fontId="4" fillId="0" borderId="0" xfId="1" applyNumberFormat="1" applyFont="1" applyFill="1" applyBorder="1" applyAlignment="1">
      <alignment horizontal="right" vertical="center"/>
    </xf>
    <xf numFmtId="38" fontId="4" fillId="0" borderId="0" xfId="1" applyNumberFormat="1" applyFont="1" applyFill="1" applyBorder="1">
      <alignment vertical="center"/>
    </xf>
    <xf numFmtId="0" fontId="4" fillId="0" borderId="0" xfId="1" applyFont="1" applyFill="1" applyAlignment="1">
      <alignment horizontal="right" vertical="center"/>
    </xf>
    <xf numFmtId="0" fontId="7" fillId="0" borderId="0" xfId="1" applyFont="1" applyFill="1">
      <alignment vertical="center"/>
    </xf>
    <xf numFmtId="49" fontId="4" fillId="2" borderId="1" xfId="1"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xf>
    <xf numFmtId="177" fontId="4" fillId="2" borderId="1" xfId="1" applyNumberFormat="1" applyFont="1" applyFill="1" applyBorder="1" applyAlignment="1">
      <alignment horizontal="center" vertical="center" wrapText="1"/>
    </xf>
    <xf numFmtId="0" fontId="4" fillId="2" borderId="1" xfId="1" applyFont="1" applyFill="1" applyBorder="1" applyAlignment="1">
      <alignment horizontal="center" vertical="center" wrapText="1"/>
    </xf>
    <xf numFmtId="176" fontId="4" fillId="0" borderId="1" xfId="1" applyNumberFormat="1" applyFont="1" applyFill="1" applyBorder="1" applyAlignment="1">
      <alignment horizontal="right" vertical="center"/>
    </xf>
    <xf numFmtId="177" fontId="4" fillId="0" borderId="3" xfId="1" applyNumberFormat="1" applyFont="1" applyFill="1" applyBorder="1" applyAlignment="1">
      <alignment vertical="center"/>
    </xf>
    <xf numFmtId="49" fontId="8" fillId="0" borderId="1" xfId="1" applyNumberFormat="1" applyFont="1" applyFill="1" applyBorder="1">
      <alignment vertical="center"/>
    </xf>
    <xf numFmtId="49" fontId="8" fillId="0" borderId="1" xfId="1" applyNumberFormat="1" applyFont="1" applyFill="1" applyBorder="1" applyAlignment="1">
      <alignment horizontal="right" vertical="center"/>
    </xf>
    <xf numFmtId="177" fontId="8" fillId="0" borderId="3" xfId="1" applyNumberFormat="1" applyFont="1" applyFill="1" applyBorder="1" applyAlignment="1">
      <alignment vertical="center"/>
    </xf>
    <xf numFmtId="38" fontId="8" fillId="0" borderId="1" xfId="2" applyFont="1" applyFill="1" applyBorder="1">
      <alignment vertical="center"/>
    </xf>
    <xf numFmtId="178" fontId="8" fillId="0" borderId="1" xfId="1" applyNumberFormat="1" applyFont="1" applyFill="1" applyBorder="1">
      <alignment vertical="center"/>
    </xf>
    <xf numFmtId="179" fontId="8" fillId="0" borderId="1" xfId="1" applyNumberFormat="1" applyFont="1" applyFill="1" applyBorder="1">
      <alignment vertical="center"/>
    </xf>
    <xf numFmtId="0" fontId="8" fillId="0" borderId="1" xfId="1" applyFont="1" applyFill="1" applyBorder="1">
      <alignment vertical="center"/>
    </xf>
    <xf numFmtId="0" fontId="8" fillId="0" borderId="1" xfId="1" applyFont="1" applyFill="1" applyBorder="1" applyAlignment="1">
      <alignment horizontal="center" vertical="center"/>
    </xf>
    <xf numFmtId="38" fontId="8" fillId="0" borderId="1" xfId="1" applyNumberFormat="1" applyFont="1" applyFill="1" applyBorder="1">
      <alignment vertical="center"/>
    </xf>
    <xf numFmtId="49" fontId="8" fillId="0" borderId="0" xfId="1" applyNumberFormat="1" applyFont="1" applyFill="1" applyBorder="1">
      <alignment vertical="center"/>
    </xf>
    <xf numFmtId="177" fontId="8" fillId="0" borderId="0" xfId="1" applyNumberFormat="1" applyFont="1" applyFill="1" applyBorder="1">
      <alignment vertical="center"/>
    </xf>
    <xf numFmtId="0" fontId="8" fillId="0" borderId="0" xfId="1" applyFont="1" applyFill="1" applyBorder="1">
      <alignment vertical="center"/>
    </xf>
    <xf numFmtId="0" fontId="8" fillId="0" borderId="0" xfId="1" applyFont="1" applyFill="1" applyBorder="1" applyAlignment="1">
      <alignment horizontal="center" vertical="center"/>
    </xf>
    <xf numFmtId="38" fontId="8" fillId="0" borderId="0" xfId="1" applyNumberFormat="1" applyFont="1" applyFill="1" applyBorder="1">
      <alignment vertical="center"/>
    </xf>
    <xf numFmtId="49" fontId="8" fillId="0" borderId="0" xfId="1" applyNumberFormat="1" applyFont="1" applyFill="1">
      <alignment vertical="center"/>
    </xf>
    <xf numFmtId="0" fontId="8" fillId="0" borderId="0" xfId="1" applyFont="1" applyFill="1">
      <alignment vertical="center"/>
    </xf>
    <xf numFmtId="177" fontId="8" fillId="0" borderId="0" xfId="1" applyNumberFormat="1" applyFont="1" applyFill="1">
      <alignment vertical="center"/>
    </xf>
    <xf numFmtId="49" fontId="4" fillId="0" borderId="0" xfId="1" applyNumberFormat="1" applyFont="1" applyFill="1" applyAlignment="1">
      <alignment vertical="center"/>
    </xf>
    <xf numFmtId="49" fontId="4" fillId="0" borderId="0" xfId="1" applyNumberFormat="1" applyFont="1" applyFill="1" applyAlignment="1">
      <alignment horizontal="left" vertical="center"/>
    </xf>
    <xf numFmtId="0" fontId="4" fillId="0" borderId="0" xfId="1" applyFont="1" applyFill="1" applyAlignment="1">
      <alignment vertical="center"/>
    </xf>
    <xf numFmtId="49" fontId="4" fillId="0" borderId="10" xfId="1" applyNumberFormat="1" applyFont="1" applyFill="1" applyBorder="1" applyAlignment="1">
      <alignment vertical="center"/>
    </xf>
    <xf numFmtId="49" fontId="4" fillId="0" borderId="10" xfId="1" applyNumberFormat="1" applyFont="1" applyFill="1" applyBorder="1" applyAlignment="1">
      <alignment horizontal="left" vertical="center"/>
    </xf>
    <xf numFmtId="0" fontId="4" fillId="0" borderId="10" xfId="1" applyFont="1" applyFill="1" applyBorder="1" applyAlignment="1">
      <alignment vertical="center"/>
    </xf>
    <xf numFmtId="49" fontId="4" fillId="0" borderId="1" xfId="1" applyNumberFormat="1" applyFont="1" applyFill="1" applyBorder="1" applyAlignment="1">
      <alignment horizontal="left" vertical="center"/>
    </xf>
    <xf numFmtId="49" fontId="4" fillId="0" borderId="1" xfId="1" applyNumberFormat="1" applyFont="1" applyFill="1" applyBorder="1" applyAlignment="1">
      <alignment horizontal="center" vertical="center"/>
    </xf>
    <xf numFmtId="38" fontId="4" fillId="0" borderId="1" xfId="2" applyFont="1" applyFill="1" applyBorder="1" applyAlignment="1">
      <alignment vertical="center"/>
    </xf>
    <xf numFmtId="49" fontId="4" fillId="2" borderId="1" xfId="1" applyNumberFormat="1" applyFont="1" applyFill="1" applyBorder="1" applyAlignment="1">
      <alignment horizontal="center" vertical="center" shrinkToFit="1"/>
    </xf>
    <xf numFmtId="180" fontId="4" fillId="0" borderId="1" xfId="2" applyNumberFormat="1" applyFont="1" applyFill="1" applyBorder="1" applyAlignment="1">
      <alignment vertical="center"/>
    </xf>
    <xf numFmtId="38" fontId="4" fillId="0" borderId="1" xfId="2" applyFont="1" applyFill="1" applyBorder="1" applyAlignment="1">
      <alignment horizontal="right" vertical="center"/>
    </xf>
    <xf numFmtId="0" fontId="4" fillId="0" borderId="1" xfId="2" applyNumberFormat="1" applyFont="1" applyFill="1" applyBorder="1" applyAlignment="1">
      <alignment vertical="center"/>
    </xf>
    <xf numFmtId="38" fontId="4" fillId="0" borderId="7" xfId="2" applyFont="1" applyFill="1" applyBorder="1" applyAlignment="1">
      <alignment vertical="center"/>
    </xf>
    <xf numFmtId="38" fontId="4" fillId="0" borderId="16" xfId="1" applyNumberFormat="1" applyFont="1" applyFill="1" applyBorder="1" applyAlignment="1">
      <alignment vertical="center"/>
    </xf>
    <xf numFmtId="49" fontId="4" fillId="0" borderId="0" xfId="1" applyNumberFormat="1" applyFont="1" applyFill="1" applyBorder="1" applyAlignment="1">
      <alignment horizontal="center" vertical="center"/>
    </xf>
    <xf numFmtId="0" fontId="4" fillId="0" borderId="0" xfId="1" applyFont="1" applyFill="1" applyBorder="1" applyAlignment="1">
      <alignment horizontal="center" vertical="center"/>
    </xf>
    <xf numFmtId="38" fontId="4" fillId="0" borderId="0" xfId="1" applyNumberFormat="1" applyFont="1" applyFill="1" applyBorder="1" applyAlignment="1">
      <alignment vertical="center"/>
    </xf>
    <xf numFmtId="0" fontId="4" fillId="0" borderId="0" xfId="1" applyFont="1" applyFill="1" applyAlignment="1">
      <alignment horizontal="center" vertical="center"/>
    </xf>
    <xf numFmtId="49" fontId="4" fillId="0" borderId="2" xfId="1" applyNumberFormat="1" applyFont="1" applyFill="1" applyBorder="1" applyAlignment="1">
      <alignment horizontal="left" vertical="center"/>
    </xf>
    <xf numFmtId="49" fontId="4" fillId="0" borderId="12" xfId="1" applyNumberFormat="1" applyFont="1" applyFill="1" applyBorder="1" applyAlignment="1">
      <alignment horizontal="left" vertical="center"/>
    </xf>
    <xf numFmtId="49" fontId="4" fillId="0" borderId="3" xfId="1" applyNumberFormat="1" applyFont="1" applyFill="1" applyBorder="1" applyAlignment="1">
      <alignment horizontal="left" vertical="center"/>
    </xf>
    <xf numFmtId="0" fontId="9" fillId="0" borderId="0" xfId="1" applyFont="1">
      <alignment vertical="center"/>
    </xf>
    <xf numFmtId="0" fontId="9" fillId="0" borderId="1" xfId="1" applyFont="1" applyBorder="1" applyAlignment="1">
      <alignment vertical="center" wrapText="1"/>
    </xf>
    <xf numFmtId="38" fontId="9" fillId="0" borderId="6" xfId="1" applyNumberFormat="1" applyFont="1" applyBorder="1">
      <alignment vertical="center"/>
    </xf>
    <xf numFmtId="0" fontId="9" fillId="0" borderId="8" xfId="1" applyFont="1" applyBorder="1" applyAlignment="1">
      <alignment horizontal="center" vertical="center"/>
    </xf>
    <xf numFmtId="38" fontId="9" fillId="0" borderId="2" xfId="1" applyNumberFormat="1" applyFont="1" applyBorder="1">
      <alignment vertical="center"/>
    </xf>
    <xf numFmtId="38" fontId="9" fillId="0" borderId="10" xfId="1" applyNumberFormat="1" applyFont="1" applyBorder="1">
      <alignment vertical="center"/>
    </xf>
    <xf numFmtId="0" fontId="9" fillId="0" borderId="11" xfId="1" applyFont="1" applyBorder="1" applyAlignment="1">
      <alignment horizontal="center" vertical="center"/>
    </xf>
    <xf numFmtId="0" fontId="4" fillId="0" borderId="0" xfId="1" applyFont="1">
      <alignment vertical="center"/>
    </xf>
    <xf numFmtId="49" fontId="4" fillId="0" borderId="0" xfId="1" applyNumberFormat="1" applyFont="1" applyAlignment="1">
      <alignment horizontal="center" vertical="center"/>
    </xf>
    <xf numFmtId="0" fontId="4" fillId="0" borderId="0" xfId="1" applyFont="1" applyAlignment="1">
      <alignment horizontal="right" vertical="center"/>
    </xf>
    <xf numFmtId="0" fontId="4" fillId="3" borderId="0" xfId="1" applyFont="1" applyFill="1">
      <alignment vertical="center"/>
    </xf>
    <xf numFmtId="49" fontId="4" fillId="0" borderId="0" xfId="1" applyNumberFormat="1" applyFont="1" applyAlignment="1">
      <alignment vertical="center"/>
    </xf>
    <xf numFmtId="49" fontId="4" fillId="0" borderId="0" xfId="1" applyNumberFormat="1" applyFont="1" applyAlignment="1">
      <alignment horizontal="left" vertical="center"/>
    </xf>
    <xf numFmtId="0" fontId="4" fillId="0" borderId="0" xfId="1" applyFont="1" applyAlignment="1">
      <alignment horizontal="center" vertical="center"/>
    </xf>
    <xf numFmtId="0" fontId="4" fillId="0" borderId="0" xfId="1" applyFont="1" applyAlignment="1">
      <alignment vertical="center"/>
    </xf>
    <xf numFmtId="49" fontId="4" fillId="0" borderId="10" xfId="1" applyNumberFormat="1" applyFont="1" applyBorder="1" applyAlignment="1">
      <alignment vertical="center"/>
    </xf>
    <xf numFmtId="49" fontId="4" fillId="0" borderId="10" xfId="1" applyNumberFormat="1" applyFont="1" applyBorder="1" applyAlignment="1">
      <alignment horizontal="left" vertical="center"/>
    </xf>
    <xf numFmtId="49" fontId="4" fillId="0" borderId="10" xfId="1" applyNumberFormat="1" applyFont="1" applyBorder="1" applyAlignment="1">
      <alignment horizontal="center" vertical="center"/>
    </xf>
    <xf numFmtId="0" fontId="4" fillId="0" borderId="10" xfId="1" applyFont="1" applyBorder="1" applyAlignment="1">
      <alignment horizontal="center" vertical="center"/>
    </xf>
    <xf numFmtId="0" fontId="4" fillId="0" borderId="10" xfId="1" applyFont="1" applyBorder="1" applyAlignment="1">
      <alignment vertical="center"/>
    </xf>
    <xf numFmtId="49" fontId="4" fillId="0" borderId="1" xfId="1" applyNumberFormat="1" applyFont="1" applyBorder="1" applyAlignment="1">
      <alignment horizontal="center" vertical="center"/>
    </xf>
    <xf numFmtId="38" fontId="4" fillId="0" borderId="1" xfId="2" applyFont="1" applyBorder="1" applyAlignment="1">
      <alignment horizontal="center" vertical="center"/>
    </xf>
    <xf numFmtId="38" fontId="4" fillId="0" borderId="1" xfId="2" applyFont="1" applyBorder="1" applyAlignment="1">
      <alignment vertical="center"/>
    </xf>
    <xf numFmtId="49" fontId="4" fillId="0" borderId="1" xfId="1" applyNumberFormat="1" applyFont="1" applyBorder="1" applyAlignment="1">
      <alignment horizontal="left" vertical="center"/>
    </xf>
    <xf numFmtId="49" fontId="4" fillId="0" borderId="1" xfId="1" quotePrefix="1" applyNumberFormat="1" applyFont="1" applyBorder="1" applyAlignment="1">
      <alignment horizontal="left" vertical="center"/>
    </xf>
    <xf numFmtId="49" fontId="4" fillId="0" borderId="1" xfId="1" applyNumberFormat="1" applyFont="1" applyBorder="1">
      <alignment vertical="center"/>
    </xf>
    <xf numFmtId="0" fontId="4" fillId="0" borderId="1" xfId="1" applyFont="1" applyBorder="1" applyAlignment="1">
      <alignment horizontal="center" vertical="center"/>
    </xf>
    <xf numFmtId="38" fontId="4" fillId="0" borderId="1" xfId="1" applyNumberFormat="1" applyFont="1" applyBorder="1" applyAlignment="1">
      <alignment vertical="center"/>
    </xf>
    <xf numFmtId="49" fontId="4" fillId="0" borderId="0" xfId="1" applyNumberFormat="1" applyFont="1" applyBorder="1">
      <alignment vertical="center"/>
    </xf>
    <xf numFmtId="49" fontId="4" fillId="0" borderId="0" xfId="1" applyNumberFormat="1" applyFont="1" applyBorder="1" applyAlignment="1">
      <alignment horizontal="center" vertical="center"/>
    </xf>
    <xf numFmtId="0" fontId="4" fillId="0" borderId="0" xfId="1" applyFont="1" applyBorder="1" applyAlignment="1">
      <alignment horizontal="center" vertical="center"/>
    </xf>
    <xf numFmtId="38" fontId="4" fillId="0" borderId="0" xfId="1" applyNumberFormat="1" applyFont="1" applyBorder="1" applyAlignment="1">
      <alignment vertical="center"/>
    </xf>
    <xf numFmtId="49" fontId="4" fillId="0" borderId="0" xfId="1" applyNumberFormat="1" applyFont="1">
      <alignment vertical="center"/>
    </xf>
    <xf numFmtId="0" fontId="4" fillId="2" borderId="2" xfId="1" applyFont="1" applyFill="1" applyBorder="1" applyAlignment="1">
      <alignment horizontal="center" vertical="center"/>
    </xf>
    <xf numFmtId="176" fontId="4" fillId="0" borderId="1" xfId="1" applyNumberFormat="1" applyFont="1" applyBorder="1" applyAlignment="1">
      <alignment horizontal="center" vertical="center"/>
    </xf>
    <xf numFmtId="176" fontId="4" fillId="0" borderId="1" xfId="1" applyNumberFormat="1" applyFont="1" applyBorder="1">
      <alignment vertical="center"/>
    </xf>
    <xf numFmtId="0" fontId="4" fillId="0" borderId="1" xfId="1" applyFont="1" applyBorder="1">
      <alignment vertical="center"/>
    </xf>
    <xf numFmtId="38" fontId="4" fillId="0" borderId="1" xfId="2" applyFont="1" applyBorder="1">
      <alignment vertical="center"/>
    </xf>
    <xf numFmtId="0" fontId="4" fillId="0" borderId="0" xfId="1" applyFont="1" applyFill="1" applyBorder="1" applyAlignment="1">
      <alignment vertical="center"/>
    </xf>
    <xf numFmtId="0" fontId="8" fillId="2" borderId="1"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181" fontId="8" fillId="0" borderId="1" xfId="1" applyNumberFormat="1" applyFont="1" applyFill="1" applyBorder="1" applyAlignment="1">
      <alignment horizontal="right" vertical="center"/>
    </xf>
    <xf numFmtId="38" fontId="8" fillId="0" borderId="1" xfId="2" applyFont="1" applyFill="1" applyBorder="1" applyAlignment="1">
      <alignment horizontal="center" vertical="center"/>
    </xf>
    <xf numFmtId="38" fontId="8" fillId="0" borderId="2" xfId="2" applyFont="1" applyFill="1" applyBorder="1" applyAlignment="1">
      <alignment horizontal="center" vertical="center"/>
    </xf>
    <xf numFmtId="38" fontId="8" fillId="0" borderId="2" xfId="2" applyFont="1" applyFill="1" applyBorder="1" applyAlignment="1">
      <alignment horizontal="center" vertical="center" shrinkToFit="1"/>
    </xf>
    <xf numFmtId="38" fontId="8" fillId="0" borderId="12" xfId="2" applyFont="1" applyFill="1" applyBorder="1" applyAlignment="1">
      <alignment horizontal="center" vertical="center" shrinkToFit="1"/>
    </xf>
    <xf numFmtId="38" fontId="8" fillId="0" borderId="3" xfId="2" applyFont="1" applyFill="1" applyBorder="1" applyAlignment="1">
      <alignment horizontal="center" vertical="center" shrinkToFit="1"/>
    </xf>
    <xf numFmtId="38" fontId="8" fillId="0" borderId="3" xfId="2" applyFont="1" applyFill="1" applyBorder="1" applyAlignment="1">
      <alignment horizontal="right" vertical="center" shrinkToFit="1"/>
    </xf>
    <xf numFmtId="38" fontId="8" fillId="0" borderId="1" xfId="2" applyFont="1" applyFill="1" applyBorder="1" applyAlignment="1">
      <alignment horizontal="right" vertical="center"/>
    </xf>
    <xf numFmtId="38" fontId="4" fillId="0" borderId="0" xfId="2" applyFont="1" applyFill="1" applyBorder="1" applyAlignment="1">
      <alignment vertical="center"/>
    </xf>
    <xf numFmtId="38" fontId="8" fillId="0" borderId="12" xfId="2" applyFont="1" applyFill="1" applyBorder="1" applyAlignment="1">
      <alignment horizontal="center" vertical="center"/>
    </xf>
    <xf numFmtId="38" fontId="8" fillId="0" borderId="3" xfId="2" applyFont="1" applyFill="1" applyBorder="1" applyAlignment="1">
      <alignment horizontal="center" vertical="center"/>
    </xf>
    <xf numFmtId="38" fontId="8" fillId="0" borderId="3" xfId="2" applyFont="1" applyFill="1" applyBorder="1" applyAlignment="1">
      <alignment horizontal="right" vertical="center"/>
    </xf>
    <xf numFmtId="49" fontId="8" fillId="0" borderId="1" xfId="1" applyNumberFormat="1" applyFont="1" applyFill="1" applyBorder="1" applyAlignment="1">
      <alignment horizontal="center" vertical="center"/>
    </xf>
    <xf numFmtId="38" fontId="8" fillId="0" borderId="2" xfId="1" applyNumberFormat="1" applyFont="1" applyFill="1" applyBorder="1" applyAlignment="1">
      <alignment horizontal="center" vertical="center"/>
    </xf>
    <xf numFmtId="0" fontId="8" fillId="0" borderId="2" xfId="1" applyFont="1" applyFill="1" applyBorder="1" applyAlignment="1">
      <alignment horizontal="right" vertical="center"/>
    </xf>
    <xf numFmtId="38" fontId="8" fillId="0" borderId="1" xfId="1" applyNumberFormat="1" applyFont="1" applyFill="1" applyBorder="1" applyAlignment="1">
      <alignment vertical="center"/>
    </xf>
    <xf numFmtId="38" fontId="8" fillId="0" borderId="1" xfId="1" applyNumberFormat="1" applyFont="1" applyFill="1" applyBorder="1" applyAlignment="1">
      <alignment horizontal="center" vertical="center"/>
    </xf>
    <xf numFmtId="180" fontId="8" fillId="0" borderId="1" xfId="1" applyNumberFormat="1" applyFont="1" applyFill="1" applyBorder="1" applyAlignment="1">
      <alignment vertical="center"/>
    </xf>
    <xf numFmtId="49" fontId="8" fillId="0" borderId="0" xfId="1" applyNumberFormat="1" applyFont="1" applyFill="1" applyBorder="1" applyAlignment="1">
      <alignment horizontal="center" vertical="center"/>
    </xf>
    <xf numFmtId="38" fontId="8" fillId="0" borderId="0" xfId="1" applyNumberFormat="1" applyFont="1" applyFill="1" applyBorder="1" applyAlignment="1">
      <alignment horizontal="center" vertical="center"/>
    </xf>
    <xf numFmtId="38" fontId="8" fillId="0" borderId="0" xfId="2" applyFont="1" applyFill="1" applyBorder="1" applyAlignment="1">
      <alignment horizontal="center" vertical="center"/>
    </xf>
    <xf numFmtId="0" fontId="8" fillId="0" borderId="0" xfId="1" applyFont="1" applyFill="1" applyBorder="1" applyAlignment="1">
      <alignment horizontal="right" vertical="center"/>
    </xf>
    <xf numFmtId="180" fontId="8" fillId="0" borderId="0" xfId="1" applyNumberFormat="1" applyFont="1" applyFill="1" applyBorder="1" applyAlignment="1">
      <alignment vertical="center"/>
    </xf>
    <xf numFmtId="38" fontId="8" fillId="0" borderId="0" xfId="1" applyNumberFormat="1" applyFont="1" applyFill="1" applyBorder="1" applyAlignment="1">
      <alignment vertical="center"/>
    </xf>
    <xf numFmtId="0" fontId="11" fillId="0" borderId="0" xfId="3" applyFont="1"/>
    <xf numFmtId="0" fontId="9" fillId="0" borderId="0" xfId="3" applyFont="1"/>
    <xf numFmtId="0" fontId="10" fillId="0" borderId="0" xfId="3"/>
    <xf numFmtId="0" fontId="10" fillId="0" borderId="0" xfId="3" applyAlignment="1">
      <alignment wrapText="1"/>
    </xf>
    <xf numFmtId="0" fontId="10" fillId="0" borderId="0" xfId="3" applyAlignment="1">
      <alignment vertical="center" wrapText="1"/>
    </xf>
    <xf numFmtId="0" fontId="9" fillId="0" borderId="0" xfId="1" applyFont="1" applyAlignment="1">
      <alignment vertical="center"/>
    </xf>
    <xf numFmtId="0" fontId="4" fillId="0" borderId="0" xfId="1" applyFont="1" applyFill="1" applyAlignment="1">
      <alignment horizontal="center" vertical="center"/>
    </xf>
    <xf numFmtId="0" fontId="4" fillId="2" borderId="1" xfId="1" applyFont="1" applyFill="1" applyBorder="1" applyAlignment="1">
      <alignment horizontal="center" vertical="center"/>
    </xf>
    <xf numFmtId="0" fontId="4" fillId="0" borderId="0" xfId="1" applyFont="1" applyFill="1" applyAlignment="1">
      <alignment horizontal="left" vertical="center"/>
    </xf>
    <xf numFmtId="38" fontId="4" fillId="0" borderId="7" xfId="2" applyFont="1" applyFill="1" applyBorder="1">
      <alignment vertical="center"/>
    </xf>
    <xf numFmtId="176" fontId="4" fillId="0" borderId="0" xfId="1" applyNumberFormat="1" applyFont="1" applyFill="1" applyBorder="1" applyAlignment="1">
      <alignment horizontal="right" vertical="center"/>
    </xf>
    <xf numFmtId="176" fontId="4" fillId="0" borderId="0" xfId="1" applyNumberFormat="1" applyFont="1" applyFill="1" applyBorder="1" applyAlignment="1">
      <alignment horizontal="center" vertical="center"/>
    </xf>
    <xf numFmtId="38" fontId="4" fillId="0" borderId="0" xfId="2" applyFont="1" applyFill="1" applyBorder="1">
      <alignment vertical="center"/>
    </xf>
    <xf numFmtId="176" fontId="4" fillId="0" borderId="6" xfId="1" applyNumberFormat="1" applyFont="1" applyFill="1" applyBorder="1" applyAlignment="1">
      <alignment horizontal="center" vertical="center"/>
    </xf>
    <xf numFmtId="38" fontId="4" fillId="0" borderId="6" xfId="2" applyFont="1" applyFill="1" applyBorder="1">
      <alignment vertical="center"/>
    </xf>
    <xf numFmtId="0" fontId="4" fillId="0" borderId="1" xfId="1" applyNumberFormat="1" applyFont="1" applyFill="1" applyBorder="1" applyAlignment="1">
      <alignment vertical="center"/>
    </xf>
    <xf numFmtId="176" fontId="4" fillId="0" borderId="0" xfId="1" applyNumberFormat="1" applyFont="1" applyFill="1" applyBorder="1" applyAlignment="1">
      <alignment vertical="center"/>
    </xf>
    <xf numFmtId="58" fontId="4" fillId="0" borderId="1" xfId="1" applyNumberFormat="1" applyFont="1" applyFill="1" applyBorder="1" applyAlignment="1">
      <alignment horizontal="center" vertical="center"/>
    </xf>
    <xf numFmtId="0" fontId="9" fillId="0" borderId="0" xfId="1" applyFont="1" applyAlignment="1">
      <alignment horizontal="right" vertical="center"/>
    </xf>
    <xf numFmtId="0" fontId="9" fillId="0" borderId="0" xfId="1" applyFont="1" applyAlignment="1">
      <alignment horizontal="left" vertical="center"/>
    </xf>
    <xf numFmtId="0" fontId="9" fillId="0" borderId="3" xfId="1" applyFont="1" applyBorder="1" applyAlignment="1">
      <alignment horizontal="center" vertical="center"/>
    </xf>
    <xf numFmtId="0" fontId="9" fillId="0" borderId="1" xfId="1" applyFont="1" applyBorder="1" applyAlignment="1">
      <alignment horizontal="center" vertical="center"/>
    </xf>
    <xf numFmtId="0" fontId="9" fillId="0" borderId="7" xfId="1" applyFont="1" applyBorder="1" applyAlignment="1">
      <alignment horizontal="center" vertical="center" wrapText="1"/>
    </xf>
    <xf numFmtId="0" fontId="13" fillId="0" borderId="0" xfId="4" applyFont="1" applyAlignment="1">
      <alignment horizontal="left" vertical="top"/>
    </xf>
    <xf numFmtId="0" fontId="14" fillId="0" borderId="0" xfId="4" applyFont="1" applyAlignment="1">
      <alignment horizontal="left" vertical="top"/>
    </xf>
    <xf numFmtId="0" fontId="14" fillId="0" borderId="1" xfId="4" applyFont="1" applyBorder="1" applyAlignment="1">
      <alignment horizontal="center" vertical="center"/>
    </xf>
    <xf numFmtId="0" fontId="15" fillId="0" borderId="0" xfId="4" applyFont="1" applyAlignment="1">
      <alignment horizontal="left" vertical="top"/>
    </xf>
    <xf numFmtId="0" fontId="16" fillId="0" borderId="0" xfId="4" applyFont="1" applyAlignment="1">
      <alignment horizontal="left" vertical="center"/>
    </xf>
    <xf numFmtId="0" fontId="17" fillId="0" borderId="0" xfId="4" applyFont="1" applyAlignment="1">
      <alignment horizontal="center" vertical="center" wrapText="1"/>
    </xf>
    <xf numFmtId="2" fontId="17" fillId="0" borderId="0" xfId="4" applyNumberFormat="1" applyFont="1" applyAlignment="1">
      <alignment horizontal="center" vertical="center" wrapText="1"/>
    </xf>
    <xf numFmtId="0" fontId="17" fillId="0" borderId="0" xfId="4" applyFont="1" applyAlignment="1">
      <alignment horizontal="center" vertical="center"/>
    </xf>
    <xf numFmtId="0" fontId="16" fillId="0" borderId="0" xfId="4" applyFont="1" applyAlignment="1">
      <alignment horizontal="left" vertical="top"/>
    </xf>
    <xf numFmtId="0" fontId="16" fillId="0" borderId="19" xfId="4" applyFont="1" applyBorder="1" applyAlignment="1">
      <alignment horizontal="center" vertical="center" wrapText="1"/>
    </xf>
    <xf numFmtId="0" fontId="16" fillId="0" borderId="19" xfId="4" applyFont="1" applyBorder="1" applyAlignment="1">
      <alignment horizontal="left" vertical="center" wrapText="1"/>
    </xf>
    <xf numFmtId="2" fontId="18" fillId="0" borderId="19" xfId="4" applyNumberFormat="1" applyFont="1" applyBorder="1" applyAlignment="1">
      <alignment horizontal="center" vertical="center" wrapText="1"/>
    </xf>
    <xf numFmtId="2" fontId="19" fillId="0" borderId="19" xfId="4" applyNumberFormat="1" applyFont="1" applyBorder="1" applyAlignment="1">
      <alignment horizontal="center" vertical="center" wrapText="1"/>
    </xf>
    <xf numFmtId="0" fontId="17" fillId="2" borderId="19" xfId="4" applyFont="1" applyFill="1" applyBorder="1" applyAlignment="1">
      <alignment horizontal="left" vertical="center" wrapText="1"/>
    </xf>
    <xf numFmtId="2" fontId="18" fillId="2" borderId="19" xfId="4" applyNumberFormat="1" applyFont="1" applyFill="1" applyBorder="1" applyAlignment="1">
      <alignment horizontal="center" vertical="center" wrapText="1"/>
    </xf>
    <xf numFmtId="2" fontId="19" fillId="2" borderId="19" xfId="4" applyNumberFormat="1" applyFont="1" applyFill="1" applyBorder="1" applyAlignment="1">
      <alignment horizontal="center" vertical="center" wrapText="1"/>
    </xf>
    <xf numFmtId="0" fontId="16" fillId="0" borderId="0" xfId="4" applyFont="1" applyAlignment="1">
      <alignment horizontal="center" vertical="center" wrapText="1"/>
    </xf>
    <xf numFmtId="0" fontId="16" fillId="0" borderId="0" xfId="4" applyFont="1" applyAlignment="1">
      <alignment horizontal="center" vertical="center"/>
    </xf>
    <xf numFmtId="0" fontId="16" fillId="0" borderId="22" xfId="4" applyFont="1" applyBorder="1" applyAlignment="1">
      <alignment horizontal="center" vertical="center" wrapText="1"/>
    </xf>
    <xf numFmtId="0" fontId="16" fillId="0" borderId="23" xfId="4" applyFont="1" applyBorder="1" applyAlignment="1">
      <alignment horizontal="center" vertical="center" wrapText="1"/>
    </xf>
    <xf numFmtId="0" fontId="17" fillId="0" borderId="19" xfId="4" applyFont="1" applyBorder="1" applyAlignment="1">
      <alignment horizontal="left" vertical="center" wrapText="1"/>
    </xf>
    <xf numFmtId="2" fontId="18" fillId="0" borderId="24" xfId="4" applyNumberFormat="1" applyFont="1" applyBorder="1" applyAlignment="1">
      <alignment horizontal="center" vertical="center" wrapText="1"/>
    </xf>
    <xf numFmtId="2" fontId="19" fillId="0" borderId="24" xfId="4" applyNumberFormat="1" applyFont="1" applyBorder="1" applyAlignment="1">
      <alignment horizontal="center" vertical="center" wrapText="1"/>
    </xf>
    <xf numFmtId="0" fontId="16" fillId="2" borderId="19" xfId="4" applyFont="1" applyFill="1" applyBorder="1" applyAlignment="1">
      <alignment horizontal="left" vertical="center" wrapText="1"/>
    </xf>
    <xf numFmtId="2" fontId="18" fillId="2" borderId="24" xfId="4" applyNumberFormat="1" applyFont="1" applyFill="1" applyBorder="1" applyAlignment="1">
      <alignment horizontal="center" vertical="center" wrapText="1"/>
    </xf>
    <xf numFmtId="2" fontId="19" fillId="2" borderId="25" xfId="4" applyNumberFormat="1" applyFont="1" applyFill="1" applyBorder="1" applyAlignment="1">
      <alignment horizontal="center" vertical="center" wrapText="1"/>
    </xf>
    <xf numFmtId="2" fontId="19" fillId="2" borderId="26" xfId="4" applyNumberFormat="1" applyFont="1" applyFill="1" applyBorder="1" applyAlignment="1">
      <alignment horizontal="center" vertical="center" wrapText="1"/>
    </xf>
    <xf numFmtId="0" fontId="16" fillId="0" borderId="1" xfId="4" applyFont="1" applyBorder="1" applyAlignment="1">
      <alignment horizontal="center" vertical="center" wrapText="1"/>
    </xf>
    <xf numFmtId="2" fontId="18" fillId="0" borderId="1" xfId="4" applyNumberFormat="1" applyFont="1" applyBorder="1" applyAlignment="1">
      <alignment horizontal="center" vertical="center" wrapText="1"/>
    </xf>
    <xf numFmtId="2" fontId="18" fillId="0" borderId="0" xfId="4" applyNumberFormat="1" applyFont="1" applyAlignment="1">
      <alignment horizontal="center" vertical="center" wrapText="1"/>
    </xf>
    <xf numFmtId="2" fontId="19" fillId="0" borderId="1" xfId="4" applyNumberFormat="1" applyFont="1" applyBorder="1" applyAlignment="1">
      <alignment horizontal="center" vertical="center" wrapText="1"/>
    </xf>
    <xf numFmtId="0" fontId="14" fillId="0" borderId="0" xfId="4" applyFont="1" applyAlignment="1">
      <alignment horizontal="center" vertical="center"/>
    </xf>
    <xf numFmtId="0" fontId="14" fillId="0" borderId="0" xfId="4" applyFont="1" applyAlignment="1">
      <alignment horizontal="left" vertical="top" wrapText="1"/>
    </xf>
    <xf numFmtId="0" fontId="16" fillId="0" borderId="1" xfId="4" applyFont="1" applyBorder="1" applyAlignment="1">
      <alignment horizontal="center" vertical="center" wrapText="1"/>
    </xf>
    <xf numFmtId="0" fontId="16" fillId="0" borderId="1" xfId="4" applyFont="1" applyBorder="1" applyAlignment="1">
      <alignment horizontal="left" vertical="center" wrapText="1"/>
    </xf>
    <xf numFmtId="0" fontId="16" fillId="2" borderId="25" xfId="4" applyFont="1" applyFill="1" applyBorder="1" applyAlignment="1">
      <alignment horizontal="left" vertical="center" wrapText="1"/>
    </xf>
    <xf numFmtId="0" fontId="9" fillId="0" borderId="0" xfId="3" quotePrefix="1" applyFont="1" applyAlignment="1">
      <alignment horizontal="right" vertical="center"/>
    </xf>
    <xf numFmtId="0" fontId="9" fillId="0" borderId="0" xfId="3" applyFont="1" applyAlignment="1">
      <alignment vertical="center"/>
    </xf>
    <xf numFmtId="0" fontId="9" fillId="0" borderId="1" xfId="1" applyFont="1" applyBorder="1" applyAlignment="1">
      <alignment horizontal="left" vertical="center"/>
    </xf>
    <xf numFmtId="0" fontId="9" fillId="0" borderId="1" xfId="1" applyFont="1" applyBorder="1" applyAlignment="1">
      <alignment horizontal="left" vertical="center" wrapText="1"/>
    </xf>
    <xf numFmtId="0" fontId="9" fillId="0" borderId="6" xfId="1" applyFont="1" applyBorder="1" applyAlignment="1">
      <alignment horizontal="center" vertical="center"/>
    </xf>
    <xf numFmtId="0" fontId="10" fillId="0" borderId="0" xfId="3" applyFont="1"/>
    <xf numFmtId="0" fontId="4" fillId="0" borderId="0" xfId="3" applyFont="1"/>
    <xf numFmtId="0" fontId="9" fillId="0" borderId="0" xfId="3" applyFont="1" applyAlignment="1">
      <alignment horizontal="right"/>
    </xf>
    <xf numFmtId="0" fontId="16" fillId="2" borderId="17" xfId="4" applyFont="1" applyFill="1" applyBorder="1" applyAlignment="1">
      <alignment horizontal="left" vertical="center" wrapText="1"/>
    </xf>
    <xf numFmtId="2" fontId="18" fillId="2" borderId="28" xfId="4" applyNumberFormat="1" applyFont="1" applyFill="1" applyBorder="1" applyAlignment="1">
      <alignment horizontal="center" vertical="center" wrapText="1"/>
    </xf>
    <xf numFmtId="2" fontId="18" fillId="2" borderId="29" xfId="4" applyNumberFormat="1" applyFont="1" applyFill="1" applyBorder="1" applyAlignment="1">
      <alignment horizontal="center" vertical="center" wrapText="1"/>
    </xf>
    <xf numFmtId="0" fontId="16" fillId="2" borderId="30" xfId="4" applyFont="1" applyFill="1" applyBorder="1" applyAlignment="1">
      <alignment horizontal="left" vertical="center" wrapText="1"/>
    </xf>
    <xf numFmtId="2" fontId="19" fillId="2" borderId="28" xfId="4" applyNumberFormat="1" applyFont="1" applyFill="1" applyBorder="1" applyAlignment="1">
      <alignment horizontal="center" vertical="center" wrapText="1"/>
    </xf>
    <xf numFmtId="2" fontId="19" fillId="2" borderId="29" xfId="4" applyNumberFormat="1" applyFont="1" applyFill="1" applyBorder="1" applyAlignment="1">
      <alignment horizontal="center" vertical="center" wrapText="1"/>
    </xf>
    <xf numFmtId="2" fontId="19" fillId="0" borderId="0" xfId="4" applyNumberFormat="1" applyFont="1" applyAlignment="1">
      <alignment horizontal="center" vertical="center" wrapText="1"/>
    </xf>
    <xf numFmtId="0" fontId="27" fillId="0" borderId="0" xfId="4" applyFont="1" applyAlignment="1">
      <alignment horizontal="left" vertical="top"/>
    </xf>
    <xf numFmtId="0" fontId="28" fillId="0" borderId="0" xfId="5"/>
    <xf numFmtId="0" fontId="29" fillId="0" borderId="0" xfId="5" applyFont="1"/>
    <xf numFmtId="0" fontId="14" fillId="0" borderId="0" xfId="4" applyFont="1" applyAlignment="1">
      <alignment horizontal="center" vertical="top"/>
    </xf>
    <xf numFmtId="0" fontId="32" fillId="0" borderId="0" xfId="5" applyFont="1"/>
    <xf numFmtId="2" fontId="19" fillId="2" borderId="0" xfId="4" applyNumberFormat="1" applyFont="1" applyFill="1" applyAlignment="1">
      <alignment horizontal="center" vertical="center" wrapText="1"/>
    </xf>
    <xf numFmtId="0" fontId="17" fillId="2" borderId="0" xfId="4" applyFont="1" applyFill="1" applyAlignment="1">
      <alignment horizontal="left" vertical="center" wrapText="1"/>
    </xf>
    <xf numFmtId="0" fontId="16" fillId="2" borderId="0" xfId="4" applyFont="1" applyFill="1" applyAlignment="1">
      <alignment horizontal="center" vertical="center" wrapText="1"/>
    </xf>
    <xf numFmtId="38" fontId="0" fillId="0" borderId="0" xfId="6" applyFont="1" applyFill="1" applyBorder="1" applyAlignment="1">
      <alignment horizontal="right"/>
    </xf>
    <xf numFmtId="0" fontId="32" fillId="0" borderId="0" xfId="5" applyFont="1" applyAlignment="1">
      <alignment horizontal="center" shrinkToFit="1"/>
    </xf>
    <xf numFmtId="0" fontId="28" fillId="0" borderId="1" xfId="5" applyBorder="1" applyAlignment="1">
      <alignment horizontal="center"/>
    </xf>
    <xf numFmtId="0" fontId="34" fillId="0" borderId="1" xfId="5" applyFont="1" applyBorder="1" applyAlignment="1">
      <alignment horizontal="center" vertical="center" wrapText="1"/>
    </xf>
    <xf numFmtId="0" fontId="34" fillId="0" borderId="0" xfId="5" applyFont="1" applyAlignment="1">
      <alignment horizontal="center" vertical="center" wrapText="1"/>
    </xf>
    <xf numFmtId="0" fontId="34" fillId="0" borderId="0" xfId="5" applyFont="1" applyAlignment="1">
      <alignment horizontal="left" wrapText="1"/>
    </xf>
    <xf numFmtId="0" fontId="28" fillId="0" borderId="0" xfId="5" applyAlignment="1">
      <alignment horizontal="center"/>
    </xf>
    <xf numFmtId="2" fontId="19" fillId="0" borderId="28" xfId="4" applyNumberFormat="1" applyFont="1" applyBorder="1" applyAlignment="1">
      <alignment horizontal="center" vertical="center" wrapText="1"/>
    </xf>
    <xf numFmtId="2" fontId="18" fillId="0" borderId="28" xfId="4" applyNumberFormat="1" applyFont="1" applyBorder="1" applyAlignment="1">
      <alignment horizontal="center" vertical="center" wrapText="1"/>
    </xf>
    <xf numFmtId="0" fontId="28" fillId="0" borderId="0" xfId="5" applyAlignment="1">
      <alignment wrapText="1"/>
    </xf>
    <xf numFmtId="0" fontId="32" fillId="0" borderId="0" xfId="5" applyFont="1" applyAlignment="1">
      <alignment horizontal="right"/>
    </xf>
    <xf numFmtId="0" fontId="4" fillId="0" borderId="0" xfId="1" applyFont="1" applyAlignment="1">
      <alignment horizontal="right" vertical="center"/>
    </xf>
    <xf numFmtId="0" fontId="9" fillId="0" borderId="0" xfId="1" applyFont="1" applyAlignment="1">
      <alignment horizontal="left" vertical="center"/>
    </xf>
    <xf numFmtId="0" fontId="28" fillId="0" borderId="0" xfId="5" applyAlignment="1">
      <alignment horizontal="center"/>
    </xf>
    <xf numFmtId="0" fontId="28" fillId="0" borderId="0" xfId="5" applyAlignment="1">
      <alignment horizontal="center"/>
    </xf>
    <xf numFmtId="0" fontId="32" fillId="0" borderId="0" xfId="5" applyFont="1" applyAlignment="1">
      <alignment horizontal="right"/>
    </xf>
    <xf numFmtId="0" fontId="4" fillId="6" borderId="5" xfId="1" applyFont="1" applyFill="1" applyBorder="1">
      <alignment vertical="center"/>
    </xf>
    <xf numFmtId="0" fontId="4" fillId="6" borderId="6" xfId="1" applyFont="1" applyFill="1" applyBorder="1">
      <alignment vertical="center"/>
    </xf>
    <xf numFmtId="0" fontId="4" fillId="6" borderId="8" xfId="1" applyFont="1" applyFill="1" applyBorder="1">
      <alignment vertical="center"/>
    </xf>
    <xf numFmtId="0" fontId="4" fillId="6" borderId="27" xfId="1" applyFont="1" applyFill="1" applyBorder="1">
      <alignment vertical="center"/>
    </xf>
    <xf numFmtId="0" fontId="4" fillId="6" borderId="0" xfId="1" applyFont="1" applyFill="1">
      <alignment vertical="center"/>
    </xf>
    <xf numFmtId="0" fontId="4" fillId="6" borderId="37" xfId="1" applyFont="1" applyFill="1" applyBorder="1">
      <alignment vertical="center"/>
    </xf>
    <xf numFmtId="0" fontId="4" fillId="6" borderId="38" xfId="1" applyFont="1" applyFill="1" applyBorder="1">
      <alignment vertical="center"/>
    </xf>
    <xf numFmtId="0" fontId="4" fillId="6" borderId="10" xfId="1" applyFont="1" applyFill="1" applyBorder="1">
      <alignment vertical="center"/>
    </xf>
    <xf numFmtId="0" fontId="4" fillId="6" borderId="11" xfId="1" applyFont="1" applyFill="1" applyBorder="1">
      <alignment vertical="center"/>
    </xf>
    <xf numFmtId="0" fontId="9" fillId="0" borderId="0" xfId="7" applyFont="1" applyAlignment="1">
      <alignment horizontal="centerContinuous" vertical="center"/>
    </xf>
    <xf numFmtId="0" fontId="9" fillId="0" borderId="0" xfId="1" applyFont="1" applyAlignment="1">
      <alignment horizontal="centerContinuous" vertical="center"/>
    </xf>
    <xf numFmtId="0" fontId="38" fillId="0" borderId="0" xfId="5" applyFont="1" applyAlignment="1">
      <alignment horizontal="left"/>
    </xf>
    <xf numFmtId="0" fontId="16" fillId="2" borderId="20" xfId="4" applyFont="1" applyFill="1" applyBorder="1" applyAlignment="1">
      <alignment horizontal="center" vertical="center" wrapText="1"/>
    </xf>
    <xf numFmtId="0" fontId="16" fillId="2" borderId="21" xfId="4" applyFont="1" applyFill="1" applyBorder="1" applyAlignment="1">
      <alignment horizontal="center" vertical="center" wrapText="1"/>
    </xf>
    <xf numFmtId="0" fontId="17" fillId="4" borderId="17" xfId="4" applyFont="1" applyFill="1" applyBorder="1" applyAlignment="1">
      <alignment horizontal="center" vertical="center" wrapText="1"/>
    </xf>
    <xf numFmtId="0" fontId="17" fillId="4" borderId="18" xfId="4" applyFont="1" applyFill="1" applyBorder="1" applyAlignment="1">
      <alignment horizontal="center" vertical="center" wrapText="1"/>
    </xf>
    <xf numFmtId="0" fontId="16" fillId="0" borderId="20" xfId="4" applyFont="1" applyBorder="1" applyAlignment="1">
      <alignment horizontal="center" vertical="center" wrapText="1"/>
    </xf>
    <xf numFmtId="0" fontId="16" fillId="0" borderId="21" xfId="4" applyFont="1" applyBorder="1" applyAlignment="1">
      <alignment horizontal="center" vertical="center" wrapText="1"/>
    </xf>
    <xf numFmtId="2" fontId="20" fillId="0" borderId="27" xfId="4" applyNumberFormat="1" applyFont="1" applyBorder="1" applyAlignment="1">
      <alignment horizontal="left" vertical="center" wrapText="1"/>
    </xf>
    <xf numFmtId="2" fontId="20" fillId="0" borderId="0" xfId="4" applyNumberFormat="1" applyFont="1" applyAlignment="1">
      <alignment horizontal="left" vertical="center" wrapText="1"/>
    </xf>
    <xf numFmtId="0" fontId="4" fillId="0" borderId="0" xfId="1" applyFont="1" applyAlignment="1">
      <alignment horizontal="right" vertical="center"/>
    </xf>
    <xf numFmtId="0" fontId="9" fillId="0" borderId="0" xfId="1" applyFont="1" applyAlignment="1">
      <alignment horizontal="right" vertical="center"/>
    </xf>
    <xf numFmtId="0" fontId="9" fillId="0" borderId="0" xfId="1" applyFont="1" applyAlignment="1">
      <alignment horizontal="left" vertical="center"/>
    </xf>
    <xf numFmtId="0" fontId="9" fillId="0" borderId="2" xfId="1" applyFont="1" applyBorder="1" applyAlignment="1">
      <alignment horizontal="center" vertical="center"/>
    </xf>
    <xf numFmtId="0" fontId="9" fillId="0" borderId="12" xfId="1" applyFont="1" applyBorder="1" applyAlignment="1">
      <alignment horizontal="center" vertical="center"/>
    </xf>
    <xf numFmtId="0" fontId="9" fillId="0" borderId="3" xfId="1" applyFont="1" applyBorder="1" applyAlignment="1">
      <alignment horizontal="center" vertical="center"/>
    </xf>
    <xf numFmtId="0" fontId="9" fillId="0" borderId="0" xfId="1" applyFont="1" applyAlignment="1">
      <alignment horizontal="center" vertical="center"/>
    </xf>
    <xf numFmtId="0" fontId="9" fillId="0" borderId="1" xfId="1" applyFont="1" applyBorder="1" applyAlignment="1">
      <alignment horizontal="center" vertical="center"/>
    </xf>
    <xf numFmtId="0" fontId="9" fillId="0" borderId="1" xfId="1" applyFont="1" applyBorder="1" applyAlignment="1">
      <alignment horizontal="center" vertical="center" wrapText="1"/>
    </xf>
    <xf numFmtId="0" fontId="9" fillId="0" borderId="7" xfId="1" applyFont="1" applyBorder="1" applyAlignment="1">
      <alignment horizontal="center" vertical="center" wrapText="1"/>
    </xf>
    <xf numFmtId="0" fontId="9" fillId="0" borderId="9" xfId="1" applyFont="1" applyBorder="1" applyAlignment="1">
      <alignment horizontal="center" vertical="center" wrapText="1"/>
    </xf>
    <xf numFmtId="0" fontId="9" fillId="0" borderId="0" xfId="1" applyFont="1" applyAlignment="1">
      <alignment horizontal="center" vertical="center" wrapText="1"/>
    </xf>
    <xf numFmtId="0" fontId="9" fillId="0" borderId="7" xfId="1" applyFont="1" applyBorder="1" applyAlignment="1">
      <alignment horizontal="center" vertical="center"/>
    </xf>
    <xf numFmtId="0" fontId="9" fillId="0" borderId="4" xfId="1" applyFont="1" applyBorder="1" applyAlignment="1">
      <alignment horizontal="center" vertical="center"/>
    </xf>
    <xf numFmtId="0" fontId="9" fillId="0" borderId="9" xfId="1" applyFont="1" applyBorder="1" applyAlignment="1">
      <alignment horizontal="center" vertical="center"/>
    </xf>
    <xf numFmtId="0" fontId="9" fillId="0" borderId="4" xfId="1" applyFont="1" applyBorder="1" applyAlignment="1">
      <alignment horizontal="center" vertical="center" wrapText="1"/>
    </xf>
    <xf numFmtId="0" fontId="21" fillId="0" borderId="0" xfId="3" applyFont="1" applyAlignment="1">
      <alignment horizontal="left" vertical="top" wrapText="1"/>
    </xf>
    <xf numFmtId="0" fontId="9" fillId="0" borderId="0" xfId="3" applyFont="1" applyAlignment="1">
      <alignment horizontal="center"/>
    </xf>
    <xf numFmtId="0" fontId="11" fillId="0" borderId="0" xfId="3" applyFont="1" applyAlignment="1">
      <alignment horizontal="left"/>
    </xf>
    <xf numFmtId="0" fontId="26" fillId="0" borderId="0" xfId="3" applyFont="1" applyAlignment="1">
      <alignment horizontal="center"/>
    </xf>
    <xf numFmtId="0" fontId="9" fillId="0" borderId="0" xfId="1" applyFont="1" applyAlignment="1">
      <alignment horizontal="left" vertical="center" wrapText="1"/>
    </xf>
    <xf numFmtId="176" fontId="4" fillId="0" borderId="2" xfId="1" applyNumberFormat="1" applyFont="1" applyFill="1" applyBorder="1" applyAlignment="1">
      <alignment vertical="center"/>
    </xf>
    <xf numFmtId="176" fontId="4" fillId="0" borderId="3" xfId="1" applyNumberFormat="1" applyFont="1" applyFill="1" applyBorder="1" applyAlignment="1">
      <alignment vertical="center"/>
    </xf>
    <xf numFmtId="176" fontId="4" fillId="0" borderId="1" xfId="1" applyNumberFormat="1" applyFont="1" applyFill="1" applyBorder="1" applyAlignment="1">
      <alignment horizontal="center" vertical="center"/>
    </xf>
    <xf numFmtId="176" fontId="4" fillId="0" borderId="2" xfId="1" applyNumberFormat="1" applyFont="1" applyFill="1" applyBorder="1" applyAlignment="1">
      <alignment horizontal="center" vertical="center"/>
    </xf>
    <xf numFmtId="176" fontId="4" fillId="0" borderId="12" xfId="1" applyNumberFormat="1" applyFont="1" applyFill="1" applyBorder="1" applyAlignment="1">
      <alignment horizontal="center" vertical="center"/>
    </xf>
    <xf numFmtId="176" fontId="4" fillId="0" borderId="3" xfId="1" applyNumberFormat="1" applyFont="1" applyFill="1" applyBorder="1" applyAlignment="1">
      <alignment horizontal="center" vertical="center"/>
    </xf>
    <xf numFmtId="0" fontId="4" fillId="2" borderId="1" xfId="1" applyFont="1" applyFill="1" applyBorder="1" applyAlignment="1">
      <alignment horizontal="center" vertical="center"/>
    </xf>
    <xf numFmtId="0" fontId="4" fillId="0" borderId="0" xfId="1" applyFont="1" applyFill="1" applyAlignment="1">
      <alignment horizontal="center"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49" fontId="4" fillId="2" borderId="2" xfId="1" applyNumberFormat="1" applyFont="1" applyFill="1" applyBorder="1" applyAlignment="1">
      <alignment horizontal="center" vertical="center"/>
    </xf>
    <xf numFmtId="49" fontId="4" fillId="2" borderId="12" xfId="1" applyNumberFormat="1" applyFont="1" applyFill="1" applyBorder="1" applyAlignment="1">
      <alignment horizontal="center" vertical="center"/>
    </xf>
    <xf numFmtId="49" fontId="4" fillId="2" borderId="3" xfId="1" applyNumberFormat="1" applyFont="1" applyFill="1" applyBorder="1" applyAlignment="1">
      <alignment horizontal="center" vertical="center"/>
    </xf>
    <xf numFmtId="49" fontId="4" fillId="0" borderId="2" xfId="1" applyNumberFormat="1" applyFont="1" applyFill="1" applyBorder="1" applyAlignment="1">
      <alignment horizontal="right" vertical="center"/>
    </xf>
    <xf numFmtId="49" fontId="4" fillId="0" borderId="12" xfId="1" applyNumberFormat="1" applyFont="1" applyFill="1" applyBorder="1" applyAlignment="1">
      <alignment horizontal="right" vertical="center"/>
    </xf>
    <xf numFmtId="49" fontId="4" fillId="0" borderId="3" xfId="1" applyNumberFormat="1" applyFont="1" applyFill="1" applyBorder="1" applyAlignment="1">
      <alignment horizontal="right" vertical="center"/>
    </xf>
    <xf numFmtId="0" fontId="4" fillId="0" borderId="2" xfId="1" applyFont="1" applyFill="1" applyBorder="1" applyAlignment="1">
      <alignment horizontal="right" vertical="center"/>
    </xf>
    <xf numFmtId="0" fontId="4" fillId="0" borderId="12" xfId="1" applyFont="1" applyFill="1" applyBorder="1" applyAlignment="1">
      <alignment horizontal="right" vertical="center"/>
    </xf>
    <xf numFmtId="0" fontId="4" fillId="0" borderId="3" xfId="1" applyFont="1" applyFill="1" applyBorder="1" applyAlignment="1">
      <alignment horizontal="right" vertical="center"/>
    </xf>
    <xf numFmtId="49" fontId="4" fillId="0" borderId="2" xfId="1" applyNumberFormat="1" applyFont="1" applyFill="1" applyBorder="1" applyAlignment="1">
      <alignment horizontal="left" vertical="center"/>
    </xf>
    <xf numFmtId="49" fontId="4" fillId="0" borderId="12" xfId="1" applyNumberFormat="1" applyFont="1" applyFill="1" applyBorder="1" applyAlignment="1">
      <alignment horizontal="left" vertical="center"/>
    </xf>
    <xf numFmtId="49" fontId="4" fillId="0" borderId="3" xfId="1" applyNumberFormat="1" applyFont="1" applyFill="1" applyBorder="1" applyAlignment="1">
      <alignment horizontal="left" vertical="center"/>
    </xf>
    <xf numFmtId="49" fontId="4" fillId="0" borderId="2" xfId="1" applyNumberFormat="1" applyFont="1" applyFill="1" applyBorder="1" applyAlignment="1">
      <alignment horizontal="center" vertical="center"/>
    </xf>
    <xf numFmtId="49" fontId="4" fillId="0" borderId="3" xfId="1" applyNumberFormat="1" applyFont="1" applyFill="1" applyBorder="1" applyAlignment="1">
      <alignment horizontal="center" vertical="center"/>
    </xf>
    <xf numFmtId="38" fontId="4" fillId="0" borderId="2" xfId="2" applyFont="1" applyFill="1" applyBorder="1" applyAlignment="1">
      <alignment horizontal="right" vertical="center"/>
    </xf>
    <xf numFmtId="38" fontId="4" fillId="0" borderId="12" xfId="2" applyFont="1" applyFill="1" applyBorder="1" applyAlignment="1">
      <alignment horizontal="right" vertical="center"/>
    </xf>
    <xf numFmtId="38" fontId="4" fillId="0" borderId="3" xfId="2" applyFont="1" applyFill="1" applyBorder="1" applyAlignment="1">
      <alignment horizontal="right" vertical="center"/>
    </xf>
    <xf numFmtId="38" fontId="4" fillId="0" borderId="5" xfId="2" applyFont="1" applyFill="1" applyBorder="1" applyAlignment="1">
      <alignment horizontal="right" vertical="center"/>
    </xf>
    <xf numFmtId="38" fontId="4" fillId="0" borderId="6" xfId="2" applyFont="1" applyFill="1" applyBorder="1" applyAlignment="1">
      <alignment horizontal="right" vertical="center"/>
    </xf>
    <xf numFmtId="38" fontId="4" fillId="0" borderId="8" xfId="2" applyFont="1" applyFill="1" applyBorder="1" applyAlignment="1">
      <alignment horizontal="right" vertical="center"/>
    </xf>
    <xf numFmtId="0" fontId="4" fillId="0" borderId="13" xfId="1" applyFont="1" applyFill="1" applyBorder="1" applyAlignment="1">
      <alignment horizontal="right" vertical="center"/>
    </xf>
    <xf numFmtId="0" fontId="4" fillId="0" borderId="14" xfId="1" applyFont="1" applyFill="1" applyBorder="1" applyAlignment="1">
      <alignment horizontal="right" vertical="center"/>
    </xf>
    <xf numFmtId="0" fontId="4" fillId="0" borderId="15" xfId="1" applyFont="1" applyFill="1" applyBorder="1" applyAlignment="1">
      <alignment horizontal="right" vertical="center"/>
    </xf>
    <xf numFmtId="49" fontId="8" fillId="2" borderId="1" xfId="1" applyNumberFormat="1" applyFont="1" applyFill="1" applyBorder="1" applyAlignment="1">
      <alignment horizontal="center" vertical="center"/>
    </xf>
    <xf numFmtId="0" fontId="8" fillId="2" borderId="1" xfId="1" applyFont="1" applyFill="1" applyBorder="1" applyAlignment="1">
      <alignment horizontal="center" vertical="center" wrapText="1" shrinkToFit="1"/>
    </xf>
    <xf numFmtId="0" fontId="8" fillId="2" borderId="1" xfId="1" applyFont="1" applyFill="1" applyBorder="1" applyAlignment="1">
      <alignment horizontal="center" vertical="center"/>
    </xf>
    <xf numFmtId="0" fontId="4" fillId="0" borderId="0" xfId="1" applyFont="1" applyFill="1" applyAlignment="1">
      <alignment horizontal="center" vertical="center" shrinkToFit="1"/>
    </xf>
    <xf numFmtId="38" fontId="4" fillId="0" borderId="0" xfId="1" applyNumberFormat="1" applyFont="1" applyFill="1" applyAlignment="1">
      <alignment horizontal="right" vertical="center" shrinkToFit="1"/>
    </xf>
    <xf numFmtId="0" fontId="4" fillId="0" borderId="0" xfId="1" applyFont="1" applyFill="1" applyAlignment="1">
      <alignment horizontal="right" vertical="center" shrinkToFit="1"/>
    </xf>
    <xf numFmtId="0" fontId="4" fillId="0" borderId="0" xfId="1" applyFont="1" applyFill="1" applyAlignment="1">
      <alignment horizontal="left" vertical="center"/>
    </xf>
    <xf numFmtId="38" fontId="4" fillId="0" borderId="0" xfId="2" applyFont="1" applyFill="1" applyAlignment="1">
      <alignment horizontal="right" vertical="center" shrinkToFit="1"/>
    </xf>
    <xf numFmtId="180" fontId="4" fillId="0" borderId="0" xfId="2" applyNumberFormat="1" applyFont="1" applyFill="1" applyAlignment="1">
      <alignment horizontal="right" vertical="center" shrinkToFit="1"/>
    </xf>
    <xf numFmtId="0" fontId="4" fillId="0" borderId="0" xfId="1" applyFont="1" applyAlignment="1">
      <alignment horizontal="center" vertical="center"/>
    </xf>
    <xf numFmtId="0" fontId="31" fillId="0" borderId="7" xfId="5" applyFont="1" applyBorder="1" applyAlignment="1">
      <alignment horizontal="left"/>
    </xf>
    <xf numFmtId="38" fontId="31" fillId="0" borderId="7" xfId="5" applyNumberFormat="1" applyFont="1" applyBorder="1" applyAlignment="1">
      <alignment horizontal="right"/>
    </xf>
    <xf numFmtId="0" fontId="31" fillId="0" borderId="7" xfId="5" applyFont="1" applyBorder="1" applyAlignment="1">
      <alignment horizontal="right"/>
    </xf>
    <xf numFmtId="0" fontId="30" fillId="0" borderId="7" xfId="5" applyFont="1" applyBorder="1" applyAlignment="1">
      <alignment horizontal="left"/>
    </xf>
    <xf numFmtId="0" fontId="31" fillId="0" borderId="36" xfId="5" applyFont="1" applyBorder="1" applyAlignment="1">
      <alignment horizontal="left"/>
    </xf>
    <xf numFmtId="0" fontId="31" fillId="0" borderId="35" xfId="5" applyFont="1" applyBorder="1" applyAlignment="1">
      <alignment horizontal="left"/>
    </xf>
    <xf numFmtId="38" fontId="31" fillId="0" borderId="35" xfId="5" applyNumberFormat="1" applyFont="1" applyBorder="1" applyAlignment="1">
      <alignment horizontal="right"/>
    </xf>
    <xf numFmtId="0" fontId="31" fillId="0" borderId="35" xfId="5" applyFont="1" applyBorder="1" applyAlignment="1">
      <alignment horizontal="right"/>
    </xf>
    <xf numFmtId="0" fontId="30" fillId="0" borderId="35" xfId="5" applyFont="1" applyBorder="1" applyAlignment="1">
      <alignment horizontal="left"/>
    </xf>
    <xf numFmtId="0" fontId="30" fillId="0" borderId="34" xfId="5" applyFont="1" applyBorder="1" applyAlignment="1">
      <alignment horizontal="left"/>
    </xf>
    <xf numFmtId="0" fontId="31" fillId="0" borderId="33" xfId="5" applyFont="1" applyBorder="1" applyAlignment="1">
      <alignment horizontal="left"/>
    </xf>
    <xf numFmtId="0" fontId="31" fillId="0" borderId="32" xfId="5" applyFont="1" applyBorder="1" applyAlignment="1">
      <alignment horizontal="left"/>
    </xf>
    <xf numFmtId="38" fontId="31" fillId="0" borderId="32" xfId="5" applyNumberFormat="1" applyFont="1" applyBorder="1" applyAlignment="1">
      <alignment horizontal="right"/>
    </xf>
    <xf numFmtId="0" fontId="31" fillId="0" borderId="32" xfId="5" applyFont="1" applyBorder="1" applyAlignment="1">
      <alignment horizontal="right"/>
    </xf>
    <xf numFmtId="0" fontId="30" fillId="0" borderId="32" xfId="5" applyFont="1" applyBorder="1" applyAlignment="1">
      <alignment horizontal="left"/>
    </xf>
    <xf numFmtId="0" fontId="30" fillId="0" borderId="31" xfId="5" applyFont="1" applyBorder="1" applyAlignment="1">
      <alignment horizontal="left"/>
    </xf>
    <xf numFmtId="0" fontId="30" fillId="0" borderId="1" xfId="5" applyFont="1" applyBorder="1" applyAlignment="1">
      <alignment horizontal="left" vertical="top" wrapText="1"/>
    </xf>
    <xf numFmtId="0" fontId="30" fillId="0" borderId="1" xfId="5" applyFont="1" applyBorder="1" applyAlignment="1">
      <alignment horizontal="left" vertical="top"/>
    </xf>
    <xf numFmtId="38" fontId="31" fillId="0" borderId="1" xfId="5" applyNumberFormat="1" applyFont="1" applyBorder="1" applyAlignment="1">
      <alignment horizontal="right"/>
    </xf>
    <xf numFmtId="0" fontId="31" fillId="0" borderId="1" xfId="5" applyFont="1" applyBorder="1" applyAlignment="1">
      <alignment horizontal="right"/>
    </xf>
    <xf numFmtId="0" fontId="30" fillId="0" borderId="1" xfId="5" applyFont="1" applyBorder="1" applyAlignment="1">
      <alignment horizontal="left"/>
    </xf>
    <xf numFmtId="0" fontId="31" fillId="0" borderId="1" xfId="5" applyFont="1" applyBorder="1" applyAlignment="1">
      <alignment horizontal="left" wrapText="1"/>
    </xf>
    <xf numFmtId="0" fontId="31" fillId="0" borderId="1" xfId="5" applyFont="1" applyBorder="1" applyAlignment="1">
      <alignment horizontal="left"/>
    </xf>
    <xf numFmtId="38" fontId="31" fillId="0" borderId="1" xfId="6" applyFont="1" applyFill="1" applyBorder="1" applyAlignment="1">
      <alignment horizontal="right"/>
    </xf>
    <xf numFmtId="0" fontId="30" fillId="0" borderId="1" xfId="5" applyFont="1" applyBorder="1" applyAlignment="1">
      <alignment horizontal="center"/>
    </xf>
    <xf numFmtId="38" fontId="31" fillId="5" borderId="1" xfId="6" applyFont="1" applyFill="1" applyBorder="1" applyAlignment="1">
      <alignment horizontal="right"/>
    </xf>
    <xf numFmtId="0" fontId="32" fillId="0" borderId="1" xfId="5" applyFont="1" applyBorder="1" applyAlignment="1">
      <alignment horizontal="center" shrinkToFit="1"/>
    </xf>
    <xf numFmtId="38" fontId="0" fillId="5" borderId="1" xfId="6" applyFont="1" applyFill="1" applyBorder="1" applyAlignment="1">
      <alignment horizontal="right"/>
    </xf>
    <xf numFmtId="0" fontId="10" fillId="0" borderId="1" xfId="3" applyBorder="1" applyAlignment="1">
      <alignment horizontal="center" vertical="center"/>
    </xf>
    <xf numFmtId="0" fontId="28" fillId="0" borderId="0" xfId="5" applyAlignment="1">
      <alignment horizontal="center"/>
    </xf>
    <xf numFmtId="0" fontId="32" fillId="0" borderId="0" xfId="5" applyFont="1" applyAlignment="1">
      <alignment horizontal="right"/>
    </xf>
    <xf numFmtId="0" fontId="32" fillId="5" borderId="1" xfId="5" applyFont="1" applyFill="1" applyBorder="1" applyAlignment="1">
      <alignment horizontal="center" shrinkToFit="1"/>
    </xf>
    <xf numFmtId="0" fontId="35" fillId="0" borderId="35" xfId="5" applyFont="1" applyBorder="1" applyAlignment="1">
      <alignment horizontal="left"/>
    </xf>
    <xf numFmtId="0" fontId="35" fillId="0" borderId="34" xfId="5" applyFont="1" applyBorder="1" applyAlignment="1">
      <alignment horizontal="left"/>
    </xf>
    <xf numFmtId="0" fontId="35" fillId="0" borderId="32" xfId="5" applyFont="1" applyBorder="1" applyAlignment="1">
      <alignment horizontal="left"/>
    </xf>
    <xf numFmtId="0" fontId="35" fillId="0" borderId="31" xfId="5" applyFont="1" applyBorder="1" applyAlignment="1">
      <alignment horizontal="left"/>
    </xf>
    <xf numFmtId="182" fontId="31" fillId="0" borderId="1" xfId="6" applyNumberFormat="1" applyFont="1" applyBorder="1" applyAlignment="1">
      <alignment horizontal="right"/>
    </xf>
    <xf numFmtId="183" fontId="31" fillId="5" borderId="1" xfId="5" applyNumberFormat="1" applyFont="1" applyFill="1" applyBorder="1" applyAlignment="1">
      <alignment horizontal="right"/>
    </xf>
    <xf numFmtId="38" fontId="0" fillId="5" borderId="2" xfId="6" applyFont="1" applyFill="1" applyBorder="1" applyAlignment="1">
      <alignment horizontal="right"/>
    </xf>
    <xf numFmtId="38" fontId="0" fillId="0" borderId="1" xfId="6" applyFont="1" applyFill="1" applyBorder="1" applyAlignment="1">
      <alignment horizontal="right"/>
    </xf>
    <xf numFmtId="0" fontId="32" fillId="0" borderId="1" xfId="5" applyFont="1" applyFill="1" applyBorder="1" applyAlignment="1">
      <alignment horizontal="center" shrinkToFit="1"/>
    </xf>
    <xf numFmtId="0" fontId="28" fillId="0" borderId="0" xfId="5" applyBorder="1" applyAlignment="1">
      <alignment horizontal="center"/>
    </xf>
    <xf numFmtId="0" fontId="32" fillId="0" borderId="10" xfId="5" applyFont="1" applyFill="1" applyBorder="1"/>
    <xf numFmtId="0" fontId="32" fillId="0" borderId="10" xfId="5" applyFont="1" applyBorder="1"/>
  </cellXfs>
  <cellStyles count="8">
    <cellStyle name="桁区切り 2" xfId="2" xr:uid="{00000000-0005-0000-0000-000000000000}"/>
    <cellStyle name="桁区切り 3" xfId="6" xr:uid="{6D8056C7-671D-4064-9649-E1E229EF6AEC}"/>
    <cellStyle name="標準" xfId="0" builtinId="0"/>
    <cellStyle name="標準 2" xfId="1" xr:uid="{00000000-0005-0000-0000-000002000000}"/>
    <cellStyle name="標準 2 2" xfId="4" xr:uid="{1D207B9F-650F-493C-81CC-10FD5F20AFE1}"/>
    <cellStyle name="標準 3" xfId="3" xr:uid="{0609DF74-8F26-4869-A960-5FD9E710DFE3}"/>
    <cellStyle name="標準 4" xfId="5" xr:uid="{64A3B084-E0EB-4804-BF39-60A9B684913F}"/>
    <cellStyle name="標準_土木部工事検査様式集" xfId="7" xr:uid="{67E12902-E474-4C0A-AA7B-6E850854C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200025</xdr:colOff>
      <xdr:row>43</xdr:row>
      <xdr:rowOff>19050</xdr:rowOff>
    </xdr:from>
    <xdr:ext cx="6153150" cy="1981055"/>
    <xdr:sp macro="" textlink="">
      <xdr:nvSpPr>
        <xdr:cNvPr id="2" name="テキスト ボックス 1">
          <a:extLst>
            <a:ext uri="{FF2B5EF4-FFF2-40B4-BE49-F238E27FC236}">
              <a16:creationId xmlns:a16="http://schemas.microsoft.com/office/drawing/2014/main" id="{99743F32-8991-44EE-97A4-382FB8AA1D48}"/>
            </a:ext>
          </a:extLst>
        </xdr:cNvPr>
        <xdr:cNvSpPr txBox="1"/>
      </xdr:nvSpPr>
      <xdr:spPr>
        <a:xfrm>
          <a:off x="200025" y="7543800"/>
          <a:ext cx="6153150" cy="1981055"/>
        </a:xfrm>
        <a:prstGeom prst="rect">
          <a:avLst/>
        </a:prstGeom>
        <a:noFill/>
        <a:ln>
          <a:solidFill>
            <a:srgbClr val="FF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solidFill>
                <a:srgbClr val="FF0000"/>
              </a:solidFill>
            </a:rPr>
            <a:t>２．協議結果の記載例</a:t>
          </a:r>
          <a:endParaRPr kumimoji="1" lang="en-US" altLang="ja-JP" sz="1100">
            <a:solidFill>
              <a:srgbClr val="FF0000"/>
            </a:solidFill>
          </a:endParaRPr>
        </a:p>
        <a:p>
          <a:r>
            <a:rPr kumimoji="1" lang="ja-JP" altLang="en-US" sz="1100">
              <a:solidFill>
                <a:srgbClr val="FF0000"/>
              </a:solidFill>
            </a:rPr>
            <a:t>・共通仮設費、現場管理費について、設計変更対象とする。</a:t>
          </a:r>
          <a:endParaRPr kumimoji="1" lang="en-US" altLang="ja-JP" sz="1100">
            <a:solidFill>
              <a:srgbClr val="FF0000"/>
            </a:solidFill>
          </a:endParaRPr>
        </a:p>
        <a:p>
          <a:r>
            <a:rPr kumimoji="1" lang="ja-JP" altLang="en-US" sz="1100">
              <a:solidFill>
                <a:srgbClr val="FF0000"/>
              </a:solidFill>
            </a:rPr>
            <a:t>　⇒概算費用を「３」に記載</a:t>
          </a:r>
          <a:endParaRPr kumimoji="1" lang="en-US" altLang="ja-JP" sz="1100">
            <a:solidFill>
              <a:srgbClr val="FF0000"/>
            </a:solidFill>
          </a:endParaRPr>
        </a:p>
        <a:p>
          <a:r>
            <a:rPr kumimoji="1" lang="ja-JP" altLang="en-US" sz="1100">
              <a:solidFill>
                <a:srgbClr val="FF0000"/>
              </a:solidFill>
            </a:rPr>
            <a:t>・共通仮設費（または現場管理費）について、設計変更対象とする。</a:t>
          </a:r>
          <a:endParaRPr kumimoji="1" lang="en-US" altLang="ja-JP" sz="1100">
            <a:solidFill>
              <a:srgbClr val="FF0000"/>
            </a:solidFill>
          </a:endParaRPr>
        </a:p>
        <a:p>
          <a:r>
            <a:rPr kumimoji="1" lang="ja-JP" altLang="en-US" sz="1100">
              <a:solidFill>
                <a:srgbClr val="FF0000"/>
              </a:solidFill>
            </a:rPr>
            <a:t>　⇒対象とする費目の、概算費用を「３」に記載</a:t>
          </a:r>
          <a:endParaRPr kumimoji="1" lang="en-US" altLang="ja-JP" sz="1100">
            <a:solidFill>
              <a:srgbClr val="FF0000"/>
            </a:solidFill>
          </a:endParaRPr>
        </a:p>
        <a:p>
          <a:r>
            <a:rPr kumimoji="1" lang="ja-JP" altLang="en-US" sz="1100">
              <a:solidFill>
                <a:srgbClr val="FF0000"/>
              </a:solidFill>
            </a:rPr>
            <a:t>・予定金額が、率計上分の実績変更対象費を下回るため、設計変更の対象としない。</a:t>
          </a:r>
          <a:endParaRPr kumimoji="1" lang="en-US" altLang="ja-JP" sz="1100">
            <a:solidFill>
              <a:srgbClr val="FF0000"/>
            </a:solidFill>
          </a:endParaRPr>
        </a:p>
        <a:p>
          <a:r>
            <a:rPr kumimoji="1" lang="ja-JP" altLang="en-US" sz="1100">
              <a:solidFill>
                <a:srgbClr val="FF0000"/>
              </a:solidFill>
            </a:rPr>
            <a:t>　ただし、予定額に変更があった場合は、再度協議を行う</a:t>
          </a:r>
          <a:endParaRPr kumimoji="1" lang="en-US" altLang="ja-JP" sz="1100">
            <a:solidFill>
              <a:srgbClr val="FF0000"/>
            </a:solidFill>
          </a:endParaRPr>
        </a:p>
        <a:p>
          <a:r>
            <a:rPr kumimoji="1" lang="ja-JP" altLang="en-US" sz="1100">
              <a:solidFill>
                <a:srgbClr val="FF0000"/>
              </a:solidFill>
            </a:rPr>
            <a:t>　⇒「３」に対象外と記載</a:t>
          </a:r>
          <a:endParaRPr kumimoji="1" lang="en-US" altLang="ja-JP" sz="1100">
            <a:solidFill>
              <a:srgbClr val="FF0000"/>
            </a:solidFill>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291354</xdr:colOff>
      <xdr:row>12</xdr:row>
      <xdr:rowOff>201705</xdr:rowOff>
    </xdr:from>
    <xdr:to>
      <xdr:col>2</xdr:col>
      <xdr:colOff>648259</xdr:colOff>
      <xdr:row>14</xdr:row>
      <xdr:rowOff>67234</xdr:rowOff>
    </xdr:to>
    <xdr:sp macro="" textlink="">
      <xdr:nvSpPr>
        <xdr:cNvPr id="2" name="楕円 1">
          <a:extLst>
            <a:ext uri="{FF2B5EF4-FFF2-40B4-BE49-F238E27FC236}">
              <a16:creationId xmlns:a16="http://schemas.microsoft.com/office/drawing/2014/main" id="{75265583-861D-9AFB-FFA8-742039F0AD14}"/>
            </a:ext>
          </a:extLst>
        </xdr:cNvPr>
        <xdr:cNvSpPr/>
      </xdr:nvSpPr>
      <xdr:spPr>
        <a:xfrm>
          <a:off x="1210236" y="3294529"/>
          <a:ext cx="1275788" cy="380999"/>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4762</xdr:colOff>
      <xdr:row>0</xdr:row>
      <xdr:rowOff>0</xdr:rowOff>
    </xdr:from>
    <xdr:to>
      <xdr:col>32</xdr:col>
      <xdr:colOff>0</xdr:colOff>
      <xdr:row>0</xdr:row>
      <xdr:rowOff>0</xdr:rowOff>
    </xdr:to>
    <xdr:cxnSp macro="">
      <xdr:nvCxnSpPr>
        <xdr:cNvPr id="2" name="直線矢印コネクタ 1">
          <a:extLst>
            <a:ext uri="{FF2B5EF4-FFF2-40B4-BE49-F238E27FC236}">
              <a16:creationId xmlns:a16="http://schemas.microsoft.com/office/drawing/2014/main" id="{32B605E2-0305-42E3-A44F-C9F4CC16745F}"/>
            </a:ext>
          </a:extLst>
        </xdr:cNvPr>
        <xdr:cNvCxnSpPr/>
      </xdr:nvCxnSpPr>
      <xdr:spPr>
        <a:xfrm>
          <a:off x="22759987" y="0"/>
          <a:ext cx="205263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66675</xdr:colOff>
      <xdr:row>0</xdr:row>
      <xdr:rowOff>0</xdr:rowOff>
    </xdr:from>
    <xdr:to>
      <xdr:col>35</xdr:col>
      <xdr:colOff>66675</xdr:colOff>
      <xdr:row>0</xdr:row>
      <xdr:rowOff>0</xdr:rowOff>
    </xdr:to>
    <xdr:sp macro="" textlink="">
      <xdr:nvSpPr>
        <xdr:cNvPr id="3" name="Oval 21">
          <a:extLst>
            <a:ext uri="{FF2B5EF4-FFF2-40B4-BE49-F238E27FC236}">
              <a16:creationId xmlns:a16="http://schemas.microsoft.com/office/drawing/2014/main" id="{54898AA9-472C-4335-AA65-24E3EAA85D19}"/>
            </a:ext>
          </a:extLst>
        </xdr:cNvPr>
        <xdr:cNvSpPr>
          <a:spLocks noChangeArrowheads="1"/>
        </xdr:cNvSpPr>
      </xdr:nvSpPr>
      <xdr:spPr bwMode="auto">
        <a:xfrm>
          <a:off x="26250900" y="0"/>
          <a:ext cx="685800" cy="0"/>
        </a:xfrm>
        <a:prstGeom prst="ellipse">
          <a:avLst/>
        </a:prstGeom>
        <a:noFill/>
        <a:ln w="9525">
          <a:solidFill>
            <a:srgbClr val="000000"/>
          </a:solidFill>
          <a:round/>
          <a:headEnd/>
          <a:tailEnd/>
        </a:ln>
      </xdr:spPr>
    </xdr:sp>
    <xdr:clientData/>
  </xdr:twoCellAnchor>
  <xdr:twoCellAnchor>
    <xdr:from>
      <xdr:col>34</xdr:col>
      <xdr:colOff>66675</xdr:colOff>
      <xdr:row>0</xdr:row>
      <xdr:rowOff>0</xdr:rowOff>
    </xdr:from>
    <xdr:to>
      <xdr:col>35</xdr:col>
      <xdr:colOff>66675</xdr:colOff>
      <xdr:row>0</xdr:row>
      <xdr:rowOff>0</xdr:rowOff>
    </xdr:to>
    <xdr:sp macro="" textlink="">
      <xdr:nvSpPr>
        <xdr:cNvPr id="4" name="Oval 22">
          <a:extLst>
            <a:ext uri="{FF2B5EF4-FFF2-40B4-BE49-F238E27FC236}">
              <a16:creationId xmlns:a16="http://schemas.microsoft.com/office/drawing/2014/main" id="{660013AE-EE83-4818-B7F3-25A6A87ECB16}"/>
            </a:ext>
          </a:extLst>
        </xdr:cNvPr>
        <xdr:cNvSpPr>
          <a:spLocks noChangeArrowheads="1"/>
        </xdr:cNvSpPr>
      </xdr:nvSpPr>
      <xdr:spPr bwMode="auto">
        <a:xfrm>
          <a:off x="26250900" y="0"/>
          <a:ext cx="685800" cy="0"/>
        </a:xfrm>
        <a:prstGeom prst="ellipse">
          <a:avLst/>
        </a:prstGeom>
        <a:noFill/>
        <a:ln w="9525">
          <a:solidFill>
            <a:srgbClr val="000000"/>
          </a:solidFill>
          <a:round/>
          <a:headEnd/>
          <a:tailEnd/>
        </a:ln>
      </xdr:spPr>
    </xdr:sp>
    <xdr:clientData/>
  </xdr:twoCellAnchor>
  <xdr:twoCellAnchor>
    <xdr:from>
      <xdr:col>81</xdr:col>
      <xdr:colOff>123825</xdr:colOff>
      <xdr:row>0</xdr:row>
      <xdr:rowOff>0</xdr:rowOff>
    </xdr:from>
    <xdr:to>
      <xdr:col>84</xdr:col>
      <xdr:colOff>104775</xdr:colOff>
      <xdr:row>0</xdr:row>
      <xdr:rowOff>0</xdr:rowOff>
    </xdr:to>
    <xdr:sp macro="" textlink="">
      <xdr:nvSpPr>
        <xdr:cNvPr id="5" name="Line 27">
          <a:extLst>
            <a:ext uri="{FF2B5EF4-FFF2-40B4-BE49-F238E27FC236}">
              <a16:creationId xmlns:a16="http://schemas.microsoft.com/office/drawing/2014/main" id="{D9C21523-E1BD-4C8C-BBCF-B841E452C537}"/>
            </a:ext>
          </a:extLst>
        </xdr:cNvPr>
        <xdr:cNvSpPr>
          <a:spLocks noChangeShapeType="1"/>
        </xdr:cNvSpPr>
      </xdr:nvSpPr>
      <xdr:spPr bwMode="auto">
        <a:xfrm flipH="1" flipV="1">
          <a:off x="58540650" y="0"/>
          <a:ext cx="2038350" cy="0"/>
        </a:xfrm>
        <a:prstGeom prst="line">
          <a:avLst/>
        </a:prstGeom>
        <a:noFill/>
        <a:ln w="25400">
          <a:solidFill>
            <a:srgbClr val="000000"/>
          </a:solidFill>
          <a:round/>
          <a:headEnd/>
          <a:tailEnd type="triangle" w="med" len="me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29</xdr:col>
      <xdr:colOff>4762</xdr:colOff>
      <xdr:row>0</xdr:row>
      <xdr:rowOff>0</xdr:rowOff>
    </xdr:from>
    <xdr:to>
      <xdr:col>32</xdr:col>
      <xdr:colOff>0</xdr:colOff>
      <xdr:row>0</xdr:row>
      <xdr:rowOff>0</xdr:rowOff>
    </xdr:to>
    <xdr:cxnSp macro="">
      <xdr:nvCxnSpPr>
        <xdr:cNvPr id="2" name="直線矢印コネクタ 1">
          <a:extLst>
            <a:ext uri="{FF2B5EF4-FFF2-40B4-BE49-F238E27FC236}">
              <a16:creationId xmlns:a16="http://schemas.microsoft.com/office/drawing/2014/main" id="{3145D83D-96E8-493D-91BF-49E81B4743CD}"/>
            </a:ext>
          </a:extLst>
        </xdr:cNvPr>
        <xdr:cNvCxnSpPr/>
      </xdr:nvCxnSpPr>
      <xdr:spPr>
        <a:xfrm>
          <a:off x="22759987" y="0"/>
          <a:ext cx="205263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66675</xdr:colOff>
      <xdr:row>0</xdr:row>
      <xdr:rowOff>0</xdr:rowOff>
    </xdr:from>
    <xdr:to>
      <xdr:col>35</xdr:col>
      <xdr:colOff>66675</xdr:colOff>
      <xdr:row>0</xdr:row>
      <xdr:rowOff>0</xdr:rowOff>
    </xdr:to>
    <xdr:sp macro="" textlink="">
      <xdr:nvSpPr>
        <xdr:cNvPr id="3" name="Oval 21">
          <a:extLst>
            <a:ext uri="{FF2B5EF4-FFF2-40B4-BE49-F238E27FC236}">
              <a16:creationId xmlns:a16="http://schemas.microsoft.com/office/drawing/2014/main" id="{4C0ACB87-EBE4-42AF-A2E3-A3F70D9F7ED7}"/>
            </a:ext>
          </a:extLst>
        </xdr:cNvPr>
        <xdr:cNvSpPr>
          <a:spLocks noChangeArrowheads="1"/>
        </xdr:cNvSpPr>
      </xdr:nvSpPr>
      <xdr:spPr bwMode="auto">
        <a:xfrm>
          <a:off x="26250900" y="0"/>
          <a:ext cx="685800" cy="0"/>
        </a:xfrm>
        <a:prstGeom prst="ellipse">
          <a:avLst/>
        </a:prstGeom>
        <a:noFill/>
        <a:ln w="9525">
          <a:solidFill>
            <a:srgbClr val="000000"/>
          </a:solidFill>
          <a:round/>
          <a:headEnd/>
          <a:tailEnd/>
        </a:ln>
      </xdr:spPr>
    </xdr:sp>
    <xdr:clientData/>
  </xdr:twoCellAnchor>
  <xdr:twoCellAnchor>
    <xdr:from>
      <xdr:col>34</xdr:col>
      <xdr:colOff>66675</xdr:colOff>
      <xdr:row>0</xdr:row>
      <xdr:rowOff>0</xdr:rowOff>
    </xdr:from>
    <xdr:to>
      <xdr:col>35</xdr:col>
      <xdr:colOff>66675</xdr:colOff>
      <xdr:row>0</xdr:row>
      <xdr:rowOff>0</xdr:rowOff>
    </xdr:to>
    <xdr:sp macro="" textlink="">
      <xdr:nvSpPr>
        <xdr:cNvPr id="4" name="Oval 22">
          <a:extLst>
            <a:ext uri="{FF2B5EF4-FFF2-40B4-BE49-F238E27FC236}">
              <a16:creationId xmlns:a16="http://schemas.microsoft.com/office/drawing/2014/main" id="{8E3DD2D4-3736-4561-9C86-F179DC0FE497}"/>
            </a:ext>
          </a:extLst>
        </xdr:cNvPr>
        <xdr:cNvSpPr>
          <a:spLocks noChangeArrowheads="1"/>
        </xdr:cNvSpPr>
      </xdr:nvSpPr>
      <xdr:spPr bwMode="auto">
        <a:xfrm>
          <a:off x="26250900" y="0"/>
          <a:ext cx="685800" cy="0"/>
        </a:xfrm>
        <a:prstGeom prst="ellipse">
          <a:avLst/>
        </a:prstGeom>
        <a:noFill/>
        <a:ln w="9525">
          <a:solidFill>
            <a:srgbClr val="000000"/>
          </a:solidFill>
          <a:round/>
          <a:headEnd/>
          <a:tailEnd/>
        </a:ln>
      </xdr:spPr>
    </xdr:sp>
    <xdr:clientData/>
  </xdr:twoCellAnchor>
  <xdr:twoCellAnchor>
    <xdr:from>
      <xdr:col>81</xdr:col>
      <xdr:colOff>123825</xdr:colOff>
      <xdr:row>0</xdr:row>
      <xdr:rowOff>0</xdr:rowOff>
    </xdr:from>
    <xdr:to>
      <xdr:col>84</xdr:col>
      <xdr:colOff>104775</xdr:colOff>
      <xdr:row>0</xdr:row>
      <xdr:rowOff>0</xdr:rowOff>
    </xdr:to>
    <xdr:sp macro="" textlink="">
      <xdr:nvSpPr>
        <xdr:cNvPr id="5" name="Line 27">
          <a:extLst>
            <a:ext uri="{FF2B5EF4-FFF2-40B4-BE49-F238E27FC236}">
              <a16:creationId xmlns:a16="http://schemas.microsoft.com/office/drawing/2014/main" id="{62622891-615D-4F96-87BF-112D497F193B}"/>
            </a:ext>
          </a:extLst>
        </xdr:cNvPr>
        <xdr:cNvSpPr>
          <a:spLocks noChangeShapeType="1"/>
        </xdr:cNvSpPr>
      </xdr:nvSpPr>
      <xdr:spPr bwMode="auto">
        <a:xfrm flipH="1" flipV="1">
          <a:off x="58540650" y="0"/>
          <a:ext cx="2038350" cy="0"/>
        </a:xfrm>
        <a:prstGeom prst="line">
          <a:avLst/>
        </a:prstGeom>
        <a:noFill/>
        <a:ln w="25400">
          <a:solidFill>
            <a:srgbClr val="000000"/>
          </a:solidFill>
          <a:round/>
          <a:headEnd/>
          <a:tailEnd type="triangle" w="med" len="me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29</xdr:col>
      <xdr:colOff>4762</xdr:colOff>
      <xdr:row>0</xdr:row>
      <xdr:rowOff>0</xdr:rowOff>
    </xdr:from>
    <xdr:to>
      <xdr:col>32</xdr:col>
      <xdr:colOff>0</xdr:colOff>
      <xdr:row>0</xdr:row>
      <xdr:rowOff>0</xdr:rowOff>
    </xdr:to>
    <xdr:cxnSp macro="">
      <xdr:nvCxnSpPr>
        <xdr:cNvPr id="2" name="直線矢印コネクタ 1">
          <a:extLst>
            <a:ext uri="{FF2B5EF4-FFF2-40B4-BE49-F238E27FC236}">
              <a16:creationId xmlns:a16="http://schemas.microsoft.com/office/drawing/2014/main" id="{00000000-0008-0000-0100-000002000000}"/>
            </a:ext>
          </a:extLst>
        </xdr:cNvPr>
        <xdr:cNvCxnSpPr/>
      </xdr:nvCxnSpPr>
      <xdr:spPr>
        <a:xfrm>
          <a:off x="22759987" y="0"/>
          <a:ext cx="205263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66675</xdr:colOff>
      <xdr:row>0</xdr:row>
      <xdr:rowOff>0</xdr:rowOff>
    </xdr:from>
    <xdr:to>
      <xdr:col>35</xdr:col>
      <xdr:colOff>66675</xdr:colOff>
      <xdr:row>0</xdr:row>
      <xdr:rowOff>0</xdr:rowOff>
    </xdr:to>
    <xdr:sp macro="" textlink="">
      <xdr:nvSpPr>
        <xdr:cNvPr id="3" name="Oval 21">
          <a:extLst>
            <a:ext uri="{FF2B5EF4-FFF2-40B4-BE49-F238E27FC236}">
              <a16:creationId xmlns:a16="http://schemas.microsoft.com/office/drawing/2014/main" id="{00000000-0008-0000-0100-000003000000}"/>
            </a:ext>
          </a:extLst>
        </xdr:cNvPr>
        <xdr:cNvSpPr>
          <a:spLocks noChangeArrowheads="1"/>
        </xdr:cNvSpPr>
      </xdr:nvSpPr>
      <xdr:spPr bwMode="auto">
        <a:xfrm>
          <a:off x="26250900" y="0"/>
          <a:ext cx="685800" cy="0"/>
        </a:xfrm>
        <a:prstGeom prst="ellipse">
          <a:avLst/>
        </a:prstGeom>
        <a:noFill/>
        <a:ln w="9525">
          <a:solidFill>
            <a:srgbClr val="000000"/>
          </a:solidFill>
          <a:round/>
          <a:headEnd/>
          <a:tailEnd/>
        </a:ln>
      </xdr:spPr>
    </xdr:sp>
    <xdr:clientData/>
  </xdr:twoCellAnchor>
  <xdr:twoCellAnchor>
    <xdr:from>
      <xdr:col>34</xdr:col>
      <xdr:colOff>66675</xdr:colOff>
      <xdr:row>0</xdr:row>
      <xdr:rowOff>0</xdr:rowOff>
    </xdr:from>
    <xdr:to>
      <xdr:col>35</xdr:col>
      <xdr:colOff>66675</xdr:colOff>
      <xdr:row>0</xdr:row>
      <xdr:rowOff>0</xdr:rowOff>
    </xdr:to>
    <xdr:sp macro="" textlink="">
      <xdr:nvSpPr>
        <xdr:cNvPr id="4" name="Oval 22">
          <a:extLst>
            <a:ext uri="{FF2B5EF4-FFF2-40B4-BE49-F238E27FC236}">
              <a16:creationId xmlns:a16="http://schemas.microsoft.com/office/drawing/2014/main" id="{00000000-0008-0000-0100-000004000000}"/>
            </a:ext>
          </a:extLst>
        </xdr:cNvPr>
        <xdr:cNvSpPr>
          <a:spLocks noChangeArrowheads="1"/>
        </xdr:cNvSpPr>
      </xdr:nvSpPr>
      <xdr:spPr bwMode="auto">
        <a:xfrm>
          <a:off x="26250900" y="0"/>
          <a:ext cx="685800" cy="0"/>
        </a:xfrm>
        <a:prstGeom prst="ellipse">
          <a:avLst/>
        </a:prstGeom>
        <a:noFill/>
        <a:ln w="9525">
          <a:solidFill>
            <a:srgbClr val="000000"/>
          </a:solidFill>
          <a:round/>
          <a:headEnd/>
          <a:tailEnd/>
        </a:ln>
      </xdr:spPr>
    </xdr:sp>
    <xdr:clientData/>
  </xdr:twoCellAnchor>
  <xdr:twoCellAnchor>
    <xdr:from>
      <xdr:col>81</xdr:col>
      <xdr:colOff>123825</xdr:colOff>
      <xdr:row>0</xdr:row>
      <xdr:rowOff>0</xdr:rowOff>
    </xdr:from>
    <xdr:to>
      <xdr:col>84</xdr:col>
      <xdr:colOff>104775</xdr:colOff>
      <xdr:row>0</xdr:row>
      <xdr:rowOff>0</xdr:rowOff>
    </xdr:to>
    <xdr:sp macro="" textlink="">
      <xdr:nvSpPr>
        <xdr:cNvPr id="5" name="Line 27">
          <a:extLst>
            <a:ext uri="{FF2B5EF4-FFF2-40B4-BE49-F238E27FC236}">
              <a16:creationId xmlns:a16="http://schemas.microsoft.com/office/drawing/2014/main" id="{00000000-0008-0000-0100-000005000000}"/>
            </a:ext>
          </a:extLst>
        </xdr:cNvPr>
        <xdr:cNvSpPr>
          <a:spLocks noChangeShapeType="1"/>
        </xdr:cNvSpPr>
      </xdr:nvSpPr>
      <xdr:spPr bwMode="auto">
        <a:xfrm flipH="1" flipV="1">
          <a:off x="58540650" y="0"/>
          <a:ext cx="2038350" cy="0"/>
        </a:xfrm>
        <a:prstGeom prst="line">
          <a:avLst/>
        </a:prstGeom>
        <a:noFill/>
        <a:ln w="25400">
          <a:solidFill>
            <a:srgbClr val="000000"/>
          </a:solidFill>
          <a:round/>
          <a:headEnd/>
          <a:tailEnd type="triangle" w="med" len="me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28</xdr:col>
      <xdr:colOff>4762</xdr:colOff>
      <xdr:row>0</xdr:row>
      <xdr:rowOff>0</xdr:rowOff>
    </xdr:from>
    <xdr:to>
      <xdr:col>31</xdr:col>
      <xdr:colOff>0</xdr:colOff>
      <xdr:row>0</xdr:row>
      <xdr:rowOff>0</xdr:rowOff>
    </xdr:to>
    <xdr:cxnSp macro="">
      <xdr:nvCxnSpPr>
        <xdr:cNvPr id="2" name="直線矢印コネクタ 1">
          <a:extLst>
            <a:ext uri="{FF2B5EF4-FFF2-40B4-BE49-F238E27FC236}">
              <a16:creationId xmlns:a16="http://schemas.microsoft.com/office/drawing/2014/main" id="{00000000-0008-0000-0200-000002000000}"/>
            </a:ext>
          </a:extLst>
        </xdr:cNvPr>
        <xdr:cNvCxnSpPr/>
      </xdr:nvCxnSpPr>
      <xdr:spPr>
        <a:xfrm>
          <a:off x="21883687" y="0"/>
          <a:ext cx="205263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66675</xdr:colOff>
      <xdr:row>0</xdr:row>
      <xdr:rowOff>0</xdr:rowOff>
    </xdr:from>
    <xdr:to>
      <xdr:col>34</xdr:col>
      <xdr:colOff>66675</xdr:colOff>
      <xdr:row>0</xdr:row>
      <xdr:rowOff>0</xdr:rowOff>
    </xdr:to>
    <xdr:sp macro="" textlink="">
      <xdr:nvSpPr>
        <xdr:cNvPr id="3" name="Oval 21">
          <a:extLst>
            <a:ext uri="{FF2B5EF4-FFF2-40B4-BE49-F238E27FC236}">
              <a16:creationId xmlns:a16="http://schemas.microsoft.com/office/drawing/2014/main" id="{00000000-0008-0000-0200-000003000000}"/>
            </a:ext>
          </a:extLst>
        </xdr:cNvPr>
        <xdr:cNvSpPr>
          <a:spLocks noChangeArrowheads="1"/>
        </xdr:cNvSpPr>
      </xdr:nvSpPr>
      <xdr:spPr bwMode="auto">
        <a:xfrm>
          <a:off x="25374600" y="0"/>
          <a:ext cx="685800" cy="0"/>
        </a:xfrm>
        <a:prstGeom prst="ellipse">
          <a:avLst/>
        </a:prstGeom>
        <a:noFill/>
        <a:ln w="9525">
          <a:solidFill>
            <a:srgbClr val="000000"/>
          </a:solidFill>
          <a:round/>
          <a:headEnd/>
          <a:tailEnd/>
        </a:ln>
      </xdr:spPr>
    </xdr:sp>
    <xdr:clientData/>
  </xdr:twoCellAnchor>
  <xdr:twoCellAnchor>
    <xdr:from>
      <xdr:col>33</xdr:col>
      <xdr:colOff>66675</xdr:colOff>
      <xdr:row>0</xdr:row>
      <xdr:rowOff>0</xdr:rowOff>
    </xdr:from>
    <xdr:to>
      <xdr:col>34</xdr:col>
      <xdr:colOff>66675</xdr:colOff>
      <xdr:row>0</xdr:row>
      <xdr:rowOff>0</xdr:rowOff>
    </xdr:to>
    <xdr:sp macro="" textlink="">
      <xdr:nvSpPr>
        <xdr:cNvPr id="4" name="Oval 22">
          <a:extLst>
            <a:ext uri="{FF2B5EF4-FFF2-40B4-BE49-F238E27FC236}">
              <a16:creationId xmlns:a16="http://schemas.microsoft.com/office/drawing/2014/main" id="{00000000-0008-0000-0200-000004000000}"/>
            </a:ext>
          </a:extLst>
        </xdr:cNvPr>
        <xdr:cNvSpPr>
          <a:spLocks noChangeArrowheads="1"/>
        </xdr:cNvSpPr>
      </xdr:nvSpPr>
      <xdr:spPr bwMode="auto">
        <a:xfrm>
          <a:off x="25374600" y="0"/>
          <a:ext cx="685800" cy="0"/>
        </a:xfrm>
        <a:prstGeom prst="ellipse">
          <a:avLst/>
        </a:prstGeom>
        <a:noFill/>
        <a:ln w="9525">
          <a:solidFill>
            <a:srgbClr val="000000"/>
          </a:solidFill>
          <a:round/>
          <a:headEnd/>
          <a:tailEnd/>
        </a:ln>
      </xdr:spPr>
    </xdr:sp>
    <xdr:clientData/>
  </xdr:twoCellAnchor>
  <xdr:twoCellAnchor>
    <xdr:from>
      <xdr:col>80</xdr:col>
      <xdr:colOff>123825</xdr:colOff>
      <xdr:row>0</xdr:row>
      <xdr:rowOff>0</xdr:rowOff>
    </xdr:from>
    <xdr:to>
      <xdr:col>83</xdr:col>
      <xdr:colOff>104775</xdr:colOff>
      <xdr:row>0</xdr:row>
      <xdr:rowOff>0</xdr:rowOff>
    </xdr:to>
    <xdr:sp macro="" textlink="">
      <xdr:nvSpPr>
        <xdr:cNvPr id="5" name="Line 27">
          <a:extLst>
            <a:ext uri="{FF2B5EF4-FFF2-40B4-BE49-F238E27FC236}">
              <a16:creationId xmlns:a16="http://schemas.microsoft.com/office/drawing/2014/main" id="{00000000-0008-0000-0200-000005000000}"/>
            </a:ext>
          </a:extLst>
        </xdr:cNvPr>
        <xdr:cNvSpPr>
          <a:spLocks noChangeShapeType="1"/>
        </xdr:cNvSpPr>
      </xdr:nvSpPr>
      <xdr:spPr bwMode="auto">
        <a:xfrm flipH="1" flipV="1">
          <a:off x="57664350" y="0"/>
          <a:ext cx="2038350" cy="0"/>
        </a:xfrm>
        <a:prstGeom prst="line">
          <a:avLst/>
        </a:prstGeom>
        <a:noFill/>
        <a:ln w="25400">
          <a:solidFill>
            <a:srgbClr val="000000"/>
          </a:solidFill>
          <a:round/>
          <a:headEnd/>
          <a:tailEnd type="triangle" w="med" len="med"/>
        </a:ln>
      </xdr:spPr>
    </xdr:sp>
    <xdr:clientData/>
  </xdr:twoCellAnchor>
  <xdr:twoCellAnchor>
    <xdr:from>
      <xdr:col>28</xdr:col>
      <xdr:colOff>4762</xdr:colOff>
      <xdr:row>0</xdr:row>
      <xdr:rowOff>0</xdr:rowOff>
    </xdr:from>
    <xdr:to>
      <xdr:col>31</xdr:col>
      <xdr:colOff>0</xdr:colOff>
      <xdr:row>0</xdr:row>
      <xdr:rowOff>0</xdr:rowOff>
    </xdr:to>
    <xdr:cxnSp macro="">
      <xdr:nvCxnSpPr>
        <xdr:cNvPr id="6" name="直線矢印コネクタ 2">
          <a:extLst>
            <a:ext uri="{FF2B5EF4-FFF2-40B4-BE49-F238E27FC236}">
              <a16:creationId xmlns:a16="http://schemas.microsoft.com/office/drawing/2014/main" id="{00000000-0008-0000-0200-000006000000}"/>
            </a:ext>
          </a:extLst>
        </xdr:cNvPr>
        <xdr:cNvCxnSpPr/>
      </xdr:nvCxnSpPr>
      <xdr:spPr>
        <a:xfrm>
          <a:off x="21883687" y="0"/>
          <a:ext cx="2052638" cy="0"/>
        </a:xfrm>
        <a:prstGeom prst="straightConnector1">
          <a:avLst/>
        </a:prstGeom>
        <a:ln w="3175">
          <a:solidFill>
            <a:schemeClr val="tx1"/>
          </a:solidFill>
          <a:headEnd type="arrow" w="sm" len="sm"/>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xdr:col>
      <xdr:colOff>66675</xdr:colOff>
      <xdr:row>0</xdr:row>
      <xdr:rowOff>0</xdr:rowOff>
    </xdr:from>
    <xdr:to>
      <xdr:col>34</xdr:col>
      <xdr:colOff>66675</xdr:colOff>
      <xdr:row>0</xdr:row>
      <xdr:rowOff>0</xdr:rowOff>
    </xdr:to>
    <xdr:sp macro="" textlink="">
      <xdr:nvSpPr>
        <xdr:cNvPr id="7" name="Oval 21">
          <a:extLst>
            <a:ext uri="{FF2B5EF4-FFF2-40B4-BE49-F238E27FC236}">
              <a16:creationId xmlns:a16="http://schemas.microsoft.com/office/drawing/2014/main" id="{00000000-0008-0000-0200-000007000000}"/>
            </a:ext>
          </a:extLst>
        </xdr:cNvPr>
        <xdr:cNvSpPr>
          <a:spLocks noChangeArrowheads="1"/>
        </xdr:cNvSpPr>
      </xdr:nvSpPr>
      <xdr:spPr bwMode="auto">
        <a:xfrm>
          <a:off x="25374600" y="0"/>
          <a:ext cx="685800" cy="0"/>
        </a:xfrm>
        <a:prstGeom prst="ellipse">
          <a:avLst/>
        </a:prstGeom>
        <a:noFill/>
        <a:ln w="9525">
          <a:solidFill>
            <a:srgbClr val="000000"/>
          </a:solidFill>
          <a:round/>
          <a:headEnd/>
          <a:tailEnd/>
        </a:ln>
      </xdr:spPr>
    </xdr:sp>
    <xdr:clientData/>
  </xdr:twoCellAnchor>
  <xdr:twoCellAnchor>
    <xdr:from>
      <xdr:col>33</xdr:col>
      <xdr:colOff>66675</xdr:colOff>
      <xdr:row>0</xdr:row>
      <xdr:rowOff>0</xdr:rowOff>
    </xdr:from>
    <xdr:to>
      <xdr:col>34</xdr:col>
      <xdr:colOff>66675</xdr:colOff>
      <xdr:row>0</xdr:row>
      <xdr:rowOff>0</xdr:rowOff>
    </xdr:to>
    <xdr:sp macro="" textlink="">
      <xdr:nvSpPr>
        <xdr:cNvPr id="8" name="Oval 22">
          <a:extLst>
            <a:ext uri="{FF2B5EF4-FFF2-40B4-BE49-F238E27FC236}">
              <a16:creationId xmlns:a16="http://schemas.microsoft.com/office/drawing/2014/main" id="{00000000-0008-0000-0200-000008000000}"/>
            </a:ext>
          </a:extLst>
        </xdr:cNvPr>
        <xdr:cNvSpPr>
          <a:spLocks noChangeArrowheads="1"/>
        </xdr:cNvSpPr>
      </xdr:nvSpPr>
      <xdr:spPr bwMode="auto">
        <a:xfrm>
          <a:off x="25374600" y="0"/>
          <a:ext cx="685800" cy="0"/>
        </a:xfrm>
        <a:prstGeom prst="ellipse">
          <a:avLst/>
        </a:prstGeom>
        <a:noFill/>
        <a:ln w="9525">
          <a:solidFill>
            <a:srgbClr val="000000"/>
          </a:solidFill>
          <a:round/>
          <a:headEnd/>
          <a:tailEnd/>
        </a:ln>
      </xdr:spPr>
    </xdr:sp>
    <xdr:clientData/>
  </xdr:twoCellAnchor>
  <xdr:twoCellAnchor>
    <xdr:from>
      <xdr:col>80</xdr:col>
      <xdr:colOff>123825</xdr:colOff>
      <xdr:row>0</xdr:row>
      <xdr:rowOff>0</xdr:rowOff>
    </xdr:from>
    <xdr:to>
      <xdr:col>83</xdr:col>
      <xdr:colOff>104775</xdr:colOff>
      <xdr:row>0</xdr:row>
      <xdr:rowOff>0</xdr:rowOff>
    </xdr:to>
    <xdr:sp macro="" textlink="">
      <xdr:nvSpPr>
        <xdr:cNvPr id="9" name="Line 27">
          <a:extLst>
            <a:ext uri="{FF2B5EF4-FFF2-40B4-BE49-F238E27FC236}">
              <a16:creationId xmlns:a16="http://schemas.microsoft.com/office/drawing/2014/main" id="{00000000-0008-0000-0200-000009000000}"/>
            </a:ext>
          </a:extLst>
        </xdr:cNvPr>
        <xdr:cNvSpPr>
          <a:spLocks noChangeShapeType="1"/>
        </xdr:cNvSpPr>
      </xdr:nvSpPr>
      <xdr:spPr bwMode="auto">
        <a:xfrm flipH="1" flipV="1">
          <a:off x="57664350" y="0"/>
          <a:ext cx="2038350" cy="0"/>
        </a:xfrm>
        <a:prstGeom prst="line">
          <a:avLst/>
        </a:prstGeom>
        <a:noFill/>
        <a:ln w="25400">
          <a:solidFill>
            <a:srgbClr val="000000"/>
          </a:solidFill>
          <a:round/>
          <a:headEnd/>
          <a:tailEnd type="triangle" w="med" len="me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190501</xdr:colOff>
      <xdr:row>5</xdr:row>
      <xdr:rowOff>176893</xdr:rowOff>
    </xdr:from>
    <xdr:to>
      <xdr:col>24</xdr:col>
      <xdr:colOff>449037</xdr:colOff>
      <xdr:row>36</xdr:row>
      <xdr:rowOff>95250</xdr:rowOff>
    </xdr:to>
    <xdr:sp macro="" textlink="">
      <xdr:nvSpPr>
        <xdr:cNvPr id="2" name="テキスト ボックス 1">
          <a:extLst>
            <a:ext uri="{FF2B5EF4-FFF2-40B4-BE49-F238E27FC236}">
              <a16:creationId xmlns:a16="http://schemas.microsoft.com/office/drawing/2014/main" id="{80505070-BE41-43B2-B424-5B6EB3FC0388}"/>
            </a:ext>
          </a:extLst>
        </xdr:cNvPr>
        <xdr:cNvSpPr txBox="1"/>
      </xdr:nvSpPr>
      <xdr:spPr>
        <a:xfrm>
          <a:off x="14097001" y="1138918"/>
          <a:ext cx="6430736" cy="61191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b="1" kern="1200"/>
            <a:t>その他添付書類</a:t>
          </a:r>
          <a:endParaRPr kumimoji="1" lang="en-US" altLang="ja-JP" sz="2400" b="1" kern="1200"/>
        </a:p>
        <a:p>
          <a:r>
            <a:rPr kumimoji="1" lang="ja-JP" altLang="en-US" sz="2000" b="1" kern="1200"/>
            <a:t>○社内規定の写し</a:t>
          </a:r>
          <a:endParaRPr kumimoji="1" lang="en-US" altLang="ja-JP" sz="2000" b="1" kern="1200"/>
        </a:p>
        <a:p>
          <a:r>
            <a:rPr kumimoji="1" lang="ja-JP" altLang="en-US" sz="2000" kern="1200"/>
            <a:t>→該当する手当の内容に関する箇所のみで</a:t>
          </a:r>
          <a:r>
            <a:rPr kumimoji="1" lang="en-US" altLang="ja-JP" sz="2000" kern="1200"/>
            <a:t>OK</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0" i="0" u="none" strike="noStrike" kern="1200" cap="none" spc="0" normalizeH="0" baseline="0" noProof="0">
              <a:ln>
                <a:noFill/>
              </a:ln>
              <a:solidFill>
                <a:prstClr val="black"/>
              </a:solidFill>
              <a:effectLst/>
              <a:uLnTx/>
              <a:uFillTx/>
              <a:latin typeface="+mn-lt"/>
              <a:ea typeface="+mn-ea"/>
              <a:cs typeface="+mn-cs"/>
            </a:rPr>
            <a:t>→県が費用計上可能な手当であるか内容を確認する為</a:t>
          </a:r>
          <a:endParaRPr kumimoji="1" lang="en-US" altLang="ja-JP" sz="2000" kern="1200"/>
        </a:p>
        <a:p>
          <a:endParaRPr kumimoji="1" lang="en-US" altLang="ja-JP" sz="2000" kern="12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2000" b="1">
              <a:solidFill>
                <a:schemeClr val="dk1"/>
              </a:solidFill>
              <a:effectLst/>
              <a:latin typeface="+mn-lt"/>
              <a:ea typeface="+mn-ea"/>
              <a:cs typeface="+mn-cs"/>
            </a:rPr>
            <a:t>○</a:t>
          </a:r>
          <a:r>
            <a:rPr kumimoji="1" lang="ja-JP" altLang="en-US" sz="2000" b="1">
              <a:solidFill>
                <a:schemeClr val="dk1"/>
              </a:solidFill>
              <a:effectLst/>
              <a:latin typeface="+mn-lt"/>
              <a:ea typeface="+mn-ea"/>
              <a:cs typeface="+mn-cs"/>
            </a:rPr>
            <a:t>元請業者が手当を支給している事が確認できる資料</a:t>
          </a:r>
          <a:endParaRPr kumimoji="1" lang="en-US" altLang="ja-JP" sz="20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000" b="0">
              <a:solidFill>
                <a:schemeClr val="dk1"/>
              </a:solidFill>
              <a:effectLst/>
              <a:latin typeface="+mn-lt"/>
              <a:ea typeface="+mn-ea"/>
              <a:cs typeface="+mn-cs"/>
            </a:rPr>
            <a:t>→下請から元請に出された請求書と元請が下請に出した領収書など</a:t>
          </a:r>
          <a:endParaRPr kumimoji="1" lang="en-US" altLang="ja-JP" sz="2000" b="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2000" b="1">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B480D-BC6D-407F-A00F-C1CBA6DFDDEC}">
  <dimension ref="A1:Q23"/>
  <sheetViews>
    <sheetView view="pageBreakPreview" zoomScaleNormal="115" zoomScaleSheetLayoutView="100" workbookViewId="0">
      <selection activeCell="F13" sqref="F13"/>
    </sheetView>
  </sheetViews>
  <sheetFormatPr defaultColWidth="8.375" defaultRowHeight="16.5" x14ac:dyDescent="0.4"/>
  <cols>
    <col min="1" max="1" width="8.375" style="156" customWidth="1"/>
    <col min="2" max="2" width="33.625" style="156" customWidth="1"/>
    <col min="3" max="3" width="10.25" style="156" customWidth="1"/>
    <col min="4" max="4" width="9.375" style="156" customWidth="1"/>
    <col min="5" max="5" width="10.25" style="156" customWidth="1"/>
    <col min="6" max="6" width="9.375" style="156" customWidth="1"/>
    <col min="7" max="7" width="10.25" style="156" customWidth="1"/>
    <col min="8" max="8" width="9.375" style="156" customWidth="1"/>
    <col min="9" max="9" width="10.25" style="156" customWidth="1"/>
    <col min="10" max="10" width="9.375" style="156" customWidth="1"/>
    <col min="11" max="11" width="10.25" style="156" customWidth="1"/>
    <col min="12" max="12" width="9.375" style="156" customWidth="1"/>
    <col min="13" max="14" width="10.25" style="156" customWidth="1"/>
    <col min="15" max="16384" width="8.375" style="156"/>
  </cols>
  <sheetData>
    <row r="1" spans="1:17" ht="17.25" customHeight="1" x14ac:dyDescent="0.4">
      <c r="A1" s="206" t="s">
        <v>205</v>
      </c>
      <c r="N1" s="157" t="s">
        <v>146</v>
      </c>
    </row>
    <row r="2" spans="1:17" ht="24" customHeight="1" x14ac:dyDescent="0.4">
      <c r="A2" s="158" t="s">
        <v>147</v>
      </c>
    </row>
    <row r="3" spans="1:17" ht="21" customHeight="1" x14ac:dyDescent="0.4">
      <c r="A3" s="159" t="s">
        <v>204</v>
      </c>
      <c r="B3" s="160"/>
      <c r="C3" s="161"/>
      <c r="D3" s="161"/>
      <c r="E3" s="161"/>
      <c r="F3" s="161"/>
      <c r="G3" s="161"/>
      <c r="H3" s="161"/>
      <c r="I3" s="161"/>
      <c r="J3" s="161"/>
      <c r="K3" s="161"/>
      <c r="L3" s="161"/>
      <c r="M3" s="161"/>
      <c r="N3" s="162"/>
    </row>
    <row r="4" spans="1:17" ht="11.1" customHeight="1" x14ac:dyDescent="0.4">
      <c r="A4" s="163" t="s">
        <v>148</v>
      </c>
    </row>
    <row r="5" spans="1:17" ht="33.950000000000003" customHeight="1" x14ac:dyDescent="0.4">
      <c r="A5" s="244" t="s">
        <v>149</v>
      </c>
      <c r="B5" s="245"/>
      <c r="C5" s="164" t="s">
        <v>150</v>
      </c>
      <c r="D5" s="164" t="s">
        <v>151</v>
      </c>
      <c r="E5" s="164" t="s">
        <v>152</v>
      </c>
      <c r="F5" s="164" t="s">
        <v>153</v>
      </c>
      <c r="G5" s="164" t="s">
        <v>154</v>
      </c>
      <c r="H5" s="164" t="s">
        <v>155</v>
      </c>
      <c r="I5" s="164" t="s">
        <v>156</v>
      </c>
      <c r="J5" s="164" t="s">
        <v>157</v>
      </c>
      <c r="K5" s="164" t="s">
        <v>158</v>
      </c>
      <c r="L5" s="164" t="s">
        <v>159</v>
      </c>
      <c r="M5" s="164" t="s">
        <v>160</v>
      </c>
      <c r="N5" s="162"/>
      <c r="P5" s="186"/>
      <c r="Q5" s="187"/>
    </row>
    <row r="6" spans="1:17" ht="33.950000000000003" customHeight="1" x14ac:dyDescent="0.4">
      <c r="A6" s="246" t="s">
        <v>161</v>
      </c>
      <c r="B6" s="165" t="s">
        <v>162</v>
      </c>
      <c r="C6" s="166">
        <v>9.19</v>
      </c>
      <c r="D6" s="166">
        <v>17.809999999999999</v>
      </c>
      <c r="E6" s="166">
        <v>13.61</v>
      </c>
      <c r="F6" s="166">
        <v>12.82</v>
      </c>
      <c r="G6" s="166">
        <v>28.64</v>
      </c>
      <c r="H6" s="166">
        <v>18.84</v>
      </c>
      <c r="I6" s="166">
        <v>11.25</v>
      </c>
      <c r="J6" s="166">
        <v>11.84</v>
      </c>
      <c r="K6" s="166">
        <v>10.64</v>
      </c>
      <c r="L6" s="166">
        <v>11.76</v>
      </c>
      <c r="M6" s="166">
        <v>16.600000000000001</v>
      </c>
      <c r="N6" s="162"/>
    </row>
    <row r="7" spans="1:17" ht="33.950000000000003" customHeight="1" x14ac:dyDescent="0.4">
      <c r="A7" s="247"/>
      <c r="B7" s="165" t="s">
        <v>163</v>
      </c>
      <c r="C7" s="167">
        <v>1.24</v>
      </c>
      <c r="D7" s="167">
        <v>2.14</v>
      </c>
      <c r="E7" s="167">
        <v>1.69</v>
      </c>
      <c r="F7" s="167">
        <v>1.52</v>
      </c>
      <c r="G7" s="167">
        <v>3.09</v>
      </c>
      <c r="H7" s="167">
        <v>2.02</v>
      </c>
      <c r="I7" s="167">
        <v>1.27</v>
      </c>
      <c r="J7" s="167">
        <v>1.38</v>
      </c>
      <c r="K7" s="167">
        <v>1.1000000000000001</v>
      </c>
      <c r="L7" s="167">
        <v>1.35</v>
      </c>
      <c r="M7" s="167">
        <v>2.1</v>
      </c>
      <c r="N7" s="162"/>
    </row>
    <row r="8" spans="1:17" ht="33.950000000000003" customHeight="1" x14ac:dyDescent="0.4">
      <c r="A8" s="242" t="s">
        <v>164</v>
      </c>
      <c r="B8" s="168" t="s">
        <v>165</v>
      </c>
      <c r="C8" s="169">
        <v>19.41</v>
      </c>
      <c r="D8" s="169">
        <v>28.89</v>
      </c>
      <c r="E8" s="169">
        <v>26.5</v>
      </c>
      <c r="F8" s="169">
        <v>22.77</v>
      </c>
      <c r="G8" s="169">
        <v>37.71</v>
      </c>
      <c r="H8" s="169">
        <v>31.42</v>
      </c>
      <c r="I8" s="169">
        <v>18.43</v>
      </c>
      <c r="J8" s="169">
        <v>22.14</v>
      </c>
      <c r="K8" s="169">
        <v>19.79</v>
      </c>
      <c r="L8" s="169">
        <v>19.510000000000002</v>
      </c>
      <c r="M8" s="169">
        <v>24.13</v>
      </c>
      <c r="N8" s="162"/>
    </row>
    <row r="9" spans="1:17" ht="39" customHeight="1" x14ac:dyDescent="0.4">
      <c r="A9" s="243"/>
      <c r="B9" s="168" t="s">
        <v>166</v>
      </c>
      <c r="C9" s="170">
        <v>1.67</v>
      </c>
      <c r="D9" s="170">
        <v>2.52</v>
      </c>
      <c r="E9" s="170">
        <v>2.14</v>
      </c>
      <c r="F9" s="170">
        <v>1.9</v>
      </c>
      <c r="G9" s="170">
        <v>3.39</v>
      </c>
      <c r="H9" s="170">
        <v>2.39</v>
      </c>
      <c r="I9" s="170">
        <v>1.77</v>
      </c>
      <c r="J9" s="170">
        <v>1.86</v>
      </c>
      <c r="K9" s="170">
        <v>1.58</v>
      </c>
      <c r="L9" s="170">
        <v>1.9</v>
      </c>
      <c r="M9" s="170">
        <v>2.56</v>
      </c>
      <c r="N9" s="162"/>
    </row>
    <row r="10" spans="1:17" ht="8.4499999999999993" customHeight="1" x14ac:dyDescent="0.4">
      <c r="A10" s="171"/>
      <c r="B10" s="160"/>
      <c r="C10" s="161"/>
      <c r="D10" s="161"/>
      <c r="E10" s="161"/>
      <c r="F10" s="161"/>
      <c r="G10" s="161"/>
      <c r="H10" s="161"/>
      <c r="I10" s="161"/>
      <c r="J10" s="161"/>
      <c r="K10" s="161"/>
      <c r="L10" s="161"/>
      <c r="M10" s="161"/>
      <c r="N10" s="162"/>
    </row>
    <row r="11" spans="1:17" ht="11.1" customHeight="1" x14ac:dyDescent="0.4">
      <c r="A11" s="172" t="s">
        <v>148</v>
      </c>
      <c r="B11" s="162"/>
      <c r="C11" s="162"/>
      <c r="D11" s="162"/>
      <c r="E11" s="162"/>
      <c r="F11" s="162"/>
      <c r="G11" s="162"/>
      <c r="H11" s="162"/>
      <c r="I11" s="162"/>
      <c r="J11" s="162"/>
      <c r="K11" s="162"/>
      <c r="L11" s="162"/>
      <c r="M11" s="162"/>
      <c r="N11" s="162"/>
    </row>
    <row r="12" spans="1:17" ht="33.950000000000003" customHeight="1" x14ac:dyDescent="0.4">
      <c r="A12" s="244" t="s">
        <v>149</v>
      </c>
      <c r="B12" s="245"/>
      <c r="C12" s="173" t="s">
        <v>167</v>
      </c>
      <c r="D12" s="173" t="s">
        <v>168</v>
      </c>
      <c r="E12" s="173" t="s">
        <v>169</v>
      </c>
      <c r="F12" s="173" t="s">
        <v>170</v>
      </c>
      <c r="G12" s="173" t="s">
        <v>171</v>
      </c>
      <c r="H12" s="173" t="s">
        <v>172</v>
      </c>
      <c r="I12" s="173" t="s">
        <v>173</v>
      </c>
      <c r="J12" s="173" t="s">
        <v>174</v>
      </c>
      <c r="K12" s="173" t="s">
        <v>175</v>
      </c>
      <c r="L12" s="173" t="s">
        <v>176</v>
      </c>
      <c r="M12" s="173" t="s">
        <v>177</v>
      </c>
      <c r="N12" s="174" t="s">
        <v>178</v>
      </c>
    </row>
    <row r="13" spans="1:17" ht="33.950000000000003" customHeight="1" x14ac:dyDescent="0.4">
      <c r="A13" s="246" t="s">
        <v>161</v>
      </c>
      <c r="B13" s="175" t="s">
        <v>179</v>
      </c>
      <c r="C13" s="166">
        <v>22.04</v>
      </c>
      <c r="D13" s="166">
        <v>14.93</v>
      </c>
      <c r="E13" s="166">
        <v>10.64</v>
      </c>
      <c r="F13" s="166">
        <v>19.98</v>
      </c>
      <c r="G13" s="166">
        <v>15.66</v>
      </c>
      <c r="H13" s="166">
        <v>15.69</v>
      </c>
      <c r="I13" s="166">
        <v>15.8</v>
      </c>
      <c r="J13" s="166">
        <v>9.4499999999999993</v>
      </c>
      <c r="K13" s="166">
        <v>6.7</v>
      </c>
      <c r="L13" s="166">
        <v>18.329999999999998</v>
      </c>
      <c r="M13" s="166">
        <v>12.67</v>
      </c>
      <c r="N13" s="176">
        <v>7.27</v>
      </c>
    </row>
    <row r="14" spans="1:17" ht="33.950000000000003" customHeight="1" x14ac:dyDescent="0.4">
      <c r="A14" s="247"/>
      <c r="B14" s="165" t="s">
        <v>192</v>
      </c>
      <c r="C14" s="167">
        <v>1.73</v>
      </c>
      <c r="D14" s="167">
        <v>1.1299999999999999</v>
      </c>
      <c r="E14" s="167">
        <v>1.08</v>
      </c>
      <c r="F14" s="167">
        <v>1.0900000000000001</v>
      </c>
      <c r="G14" s="167">
        <v>1.76</v>
      </c>
      <c r="H14" s="167">
        <v>1.96</v>
      </c>
      <c r="I14" s="167">
        <v>1.53</v>
      </c>
      <c r="J14" s="167">
        <v>1.22</v>
      </c>
      <c r="K14" s="167">
        <v>1.28</v>
      </c>
      <c r="L14" s="167">
        <v>2.02</v>
      </c>
      <c r="M14" s="167">
        <v>2.2999999999999998</v>
      </c>
      <c r="N14" s="177">
        <v>0.96</v>
      </c>
    </row>
    <row r="15" spans="1:17" ht="32.450000000000003" customHeight="1" x14ac:dyDescent="0.4">
      <c r="A15" s="242" t="s">
        <v>164</v>
      </c>
      <c r="B15" s="178" t="s">
        <v>180</v>
      </c>
      <c r="C15" s="169">
        <v>32.22</v>
      </c>
      <c r="D15" s="169">
        <v>24.15</v>
      </c>
      <c r="E15" s="169">
        <v>17.75</v>
      </c>
      <c r="F15" s="169">
        <v>30.93</v>
      </c>
      <c r="G15" s="169">
        <v>24.94</v>
      </c>
      <c r="H15" s="169">
        <v>35.74</v>
      </c>
      <c r="I15" s="169">
        <v>25.52</v>
      </c>
      <c r="J15" s="169">
        <v>16.850000000000001</v>
      </c>
      <c r="K15" s="169">
        <v>17.78</v>
      </c>
      <c r="L15" s="169">
        <v>24</v>
      </c>
      <c r="M15" s="169">
        <v>39.950000000000003</v>
      </c>
      <c r="N15" s="179">
        <v>45.95</v>
      </c>
    </row>
    <row r="16" spans="1:17" ht="37.9" customHeight="1" x14ac:dyDescent="0.4">
      <c r="A16" s="243"/>
      <c r="B16" s="190" t="s">
        <v>193</v>
      </c>
      <c r="C16" s="180">
        <v>2.0299999999999998</v>
      </c>
      <c r="D16" s="180">
        <v>1.8</v>
      </c>
      <c r="E16" s="180">
        <v>1.61</v>
      </c>
      <c r="F16" s="180">
        <v>1.59</v>
      </c>
      <c r="G16" s="180">
        <v>2.0699999999999998</v>
      </c>
      <c r="H16" s="180">
        <v>2.35</v>
      </c>
      <c r="I16" s="180">
        <v>1.89</v>
      </c>
      <c r="J16" s="180">
        <v>1.75</v>
      </c>
      <c r="K16" s="180">
        <v>1.71</v>
      </c>
      <c r="L16" s="180">
        <v>2.48</v>
      </c>
      <c r="M16" s="180">
        <v>2.56</v>
      </c>
      <c r="N16" s="181">
        <v>1.35</v>
      </c>
    </row>
    <row r="17" spans="1:14" ht="8.4499999999999993" customHeight="1" x14ac:dyDescent="0.4">
      <c r="A17" s="171"/>
      <c r="B17" s="160"/>
      <c r="C17" s="161"/>
      <c r="D17" s="161"/>
      <c r="E17" s="161"/>
      <c r="F17" s="161"/>
      <c r="G17" s="161"/>
      <c r="H17" s="161"/>
      <c r="I17" s="161"/>
      <c r="J17" s="161"/>
      <c r="K17" s="161"/>
      <c r="L17" s="161"/>
      <c r="M17" s="161"/>
      <c r="N17" s="162"/>
    </row>
    <row r="18" spans="1:14" ht="11.1" customHeight="1" x14ac:dyDescent="0.4">
      <c r="A18" s="172" t="s">
        <v>148</v>
      </c>
      <c r="B18" s="162"/>
      <c r="C18" s="162" t="s">
        <v>181</v>
      </c>
      <c r="D18" s="162" t="s">
        <v>181</v>
      </c>
      <c r="E18" s="162" t="s">
        <v>181</v>
      </c>
      <c r="F18" s="162" t="s">
        <v>182</v>
      </c>
      <c r="G18" s="162" t="s">
        <v>182</v>
      </c>
      <c r="H18" s="162" t="s">
        <v>182</v>
      </c>
      <c r="I18" s="162"/>
      <c r="J18" s="162"/>
      <c r="K18" s="162"/>
      <c r="L18" s="162"/>
      <c r="M18" s="162"/>
      <c r="N18" s="162"/>
    </row>
    <row r="19" spans="1:14" ht="33.950000000000003" customHeight="1" x14ac:dyDescent="0.4">
      <c r="A19" s="244" t="s">
        <v>183</v>
      </c>
      <c r="B19" s="245"/>
      <c r="C19" s="182" t="s">
        <v>184</v>
      </c>
      <c r="D19" s="182" t="s">
        <v>185</v>
      </c>
      <c r="E19" s="182" t="s">
        <v>186</v>
      </c>
      <c r="F19" s="182" t="s">
        <v>187</v>
      </c>
      <c r="G19" s="182" t="s">
        <v>188</v>
      </c>
      <c r="H19" s="182" t="s">
        <v>189</v>
      </c>
      <c r="I19" s="171"/>
      <c r="J19" s="171"/>
      <c r="K19" s="171"/>
      <c r="L19" s="171"/>
      <c r="M19" s="171"/>
      <c r="N19" s="171"/>
    </row>
    <row r="20" spans="1:14" ht="33.950000000000003" customHeight="1" x14ac:dyDescent="0.4">
      <c r="A20" s="246" t="s">
        <v>161</v>
      </c>
      <c r="B20" s="189" t="s">
        <v>191</v>
      </c>
      <c r="C20" s="183">
        <v>15.24</v>
      </c>
      <c r="D20" s="183">
        <v>12.91</v>
      </c>
      <c r="E20" s="183">
        <v>13.61</v>
      </c>
      <c r="F20" s="183">
        <v>9.4499999999999993</v>
      </c>
      <c r="G20" s="183">
        <v>15.8</v>
      </c>
      <c r="H20" s="183">
        <v>6.7</v>
      </c>
      <c r="I20" s="184"/>
      <c r="J20" s="184"/>
      <c r="K20" s="184"/>
      <c r="L20" s="184"/>
      <c r="M20" s="184"/>
      <c r="N20" s="184"/>
    </row>
    <row r="21" spans="1:14" ht="33.950000000000003" customHeight="1" x14ac:dyDescent="0.4">
      <c r="A21" s="247"/>
      <c r="B21" s="189" t="s">
        <v>192</v>
      </c>
      <c r="C21" s="185">
        <v>1.95</v>
      </c>
      <c r="D21" s="185">
        <v>2.21</v>
      </c>
      <c r="E21" s="185">
        <v>1.69</v>
      </c>
      <c r="F21" s="185">
        <v>1.22</v>
      </c>
      <c r="G21" s="185">
        <v>1.53</v>
      </c>
      <c r="H21" s="185">
        <v>1.28</v>
      </c>
      <c r="I21" s="248" t="s">
        <v>190</v>
      </c>
      <c r="J21" s="249"/>
      <c r="K21" s="249"/>
      <c r="L21" s="249"/>
      <c r="M21" s="249"/>
      <c r="N21" s="249"/>
    </row>
    <row r="22" spans="1:14" ht="32.450000000000003" customHeight="1" x14ac:dyDescent="0.4">
      <c r="A22" s="242" t="s">
        <v>164</v>
      </c>
      <c r="B22" s="199" t="s">
        <v>180</v>
      </c>
      <c r="C22" s="200"/>
      <c r="D22" s="200"/>
      <c r="E22" s="201"/>
      <c r="F22" s="169">
        <v>16.850000000000001</v>
      </c>
      <c r="G22" s="169">
        <v>25.52</v>
      </c>
      <c r="H22" s="169">
        <v>17.78</v>
      </c>
      <c r="I22" s="184"/>
      <c r="J22" s="184"/>
      <c r="K22" s="184"/>
      <c r="L22" s="184"/>
      <c r="M22" s="184"/>
      <c r="N22" s="184"/>
    </row>
    <row r="23" spans="1:14" ht="37.9" customHeight="1" x14ac:dyDescent="0.4">
      <c r="A23" s="243"/>
      <c r="B23" s="202" t="s">
        <v>193</v>
      </c>
      <c r="C23" s="203"/>
      <c r="D23" s="203"/>
      <c r="E23" s="204"/>
      <c r="F23" s="180">
        <v>1.75</v>
      </c>
      <c r="G23" s="180">
        <v>1.89</v>
      </c>
      <c r="H23" s="180">
        <v>1.71</v>
      </c>
      <c r="I23" s="205"/>
      <c r="J23" s="205"/>
      <c r="K23" s="205"/>
      <c r="L23" s="205"/>
      <c r="M23" s="205"/>
      <c r="N23" s="205"/>
    </row>
  </sheetData>
  <mergeCells count="10">
    <mergeCell ref="A22:A23"/>
    <mergeCell ref="A19:B19"/>
    <mergeCell ref="A20:A21"/>
    <mergeCell ref="I21:N21"/>
    <mergeCell ref="A5:B5"/>
    <mergeCell ref="A6:A7"/>
    <mergeCell ref="A8:A9"/>
    <mergeCell ref="A12:B12"/>
    <mergeCell ref="A13:A14"/>
    <mergeCell ref="A15:A16"/>
  </mergeCells>
  <phoneticPr fontId="2"/>
  <pageMargins left="0.7" right="0.7" top="0.75" bottom="0.75" header="0.3" footer="0.3"/>
  <pageSetup paperSize="9" scale="7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52"/>
  <sheetViews>
    <sheetView view="pageBreakPreview" zoomScale="70" zoomScaleNormal="100" zoomScaleSheetLayoutView="70" workbookViewId="0">
      <selection activeCell="H21" sqref="H21"/>
    </sheetView>
  </sheetViews>
  <sheetFormatPr defaultColWidth="9" defaultRowHeight="13.5" x14ac:dyDescent="0.4"/>
  <cols>
    <col min="1" max="1" width="17.5" style="2" customWidth="1"/>
    <col min="2" max="3" width="16.875" style="2" customWidth="1"/>
    <col min="4" max="4" width="16.875" style="1" customWidth="1"/>
    <col min="5" max="5" width="19.125" style="1" customWidth="1"/>
    <col min="6" max="16384" width="9" style="1"/>
  </cols>
  <sheetData>
    <row r="1" spans="1:5" x14ac:dyDescent="0.4">
      <c r="A1" s="1"/>
      <c r="B1" s="1"/>
      <c r="D1" s="2"/>
      <c r="E1" s="20" t="s">
        <v>108</v>
      </c>
    </row>
    <row r="2" spans="1:5" ht="19.5" customHeight="1" x14ac:dyDescent="0.4">
      <c r="A2" s="278" t="s">
        <v>46</v>
      </c>
      <c r="B2" s="278"/>
      <c r="C2" s="278"/>
      <c r="D2" s="278"/>
      <c r="E2" s="278"/>
    </row>
    <row r="3" spans="1:5" x14ac:dyDescent="0.4">
      <c r="A3" s="45"/>
      <c r="B3" s="46"/>
      <c r="C3" s="45"/>
      <c r="D3" s="47"/>
      <c r="E3" s="47"/>
    </row>
    <row r="4" spans="1:5" x14ac:dyDescent="0.4">
      <c r="A4" s="48"/>
      <c r="B4" s="49"/>
      <c r="C4" s="48"/>
      <c r="D4" s="50"/>
      <c r="E4" s="50"/>
    </row>
    <row r="5" spans="1:5" ht="15.95" customHeight="1" x14ac:dyDescent="0.4">
      <c r="A5" s="6" t="s">
        <v>25</v>
      </c>
      <c r="B5" s="23" t="s">
        <v>47</v>
      </c>
      <c r="C5" s="283" t="s">
        <v>48</v>
      </c>
      <c r="D5" s="285"/>
      <c r="E5" s="23" t="s">
        <v>49</v>
      </c>
    </row>
    <row r="6" spans="1:5" ht="15.95" customHeight="1" x14ac:dyDescent="0.4">
      <c r="A6" s="51"/>
      <c r="B6" s="52"/>
      <c r="C6" s="295"/>
      <c r="D6" s="296"/>
      <c r="E6" s="12"/>
    </row>
    <row r="7" spans="1:5" ht="15.95" customHeight="1" x14ac:dyDescent="0.4">
      <c r="A7" s="51"/>
      <c r="B7" s="52"/>
      <c r="C7" s="295"/>
      <c r="D7" s="296"/>
      <c r="E7" s="12"/>
    </row>
    <row r="8" spans="1:5" ht="15.95" customHeight="1" x14ac:dyDescent="0.4">
      <c r="A8" s="51"/>
      <c r="B8" s="52"/>
      <c r="C8" s="295"/>
      <c r="D8" s="296"/>
      <c r="E8" s="12"/>
    </row>
    <row r="9" spans="1:5" ht="15.95" customHeight="1" x14ac:dyDescent="0.4">
      <c r="A9" s="51"/>
      <c r="B9" s="52"/>
      <c r="C9" s="295"/>
      <c r="D9" s="296"/>
      <c r="E9" s="12"/>
    </row>
    <row r="10" spans="1:5" ht="15.95" customHeight="1" x14ac:dyDescent="0.4">
      <c r="A10" s="51"/>
      <c r="B10" s="52"/>
      <c r="C10" s="295"/>
      <c r="D10" s="296"/>
      <c r="E10" s="12"/>
    </row>
    <row r="11" spans="1:5" ht="15.95" customHeight="1" x14ac:dyDescent="0.4">
      <c r="A11" s="51"/>
      <c r="B11" s="52"/>
      <c r="C11" s="295"/>
      <c r="D11" s="296"/>
      <c r="E11" s="12"/>
    </row>
    <row r="12" spans="1:5" ht="15.95" customHeight="1" x14ac:dyDescent="0.4">
      <c r="A12" s="51"/>
      <c r="B12" s="52"/>
      <c r="C12" s="295"/>
      <c r="D12" s="296"/>
      <c r="E12" s="12"/>
    </row>
    <row r="13" spans="1:5" ht="15.95" customHeight="1" x14ac:dyDescent="0.4">
      <c r="A13" s="8"/>
      <c r="B13" s="52"/>
      <c r="C13" s="295"/>
      <c r="D13" s="296"/>
      <c r="E13" s="53"/>
    </row>
    <row r="14" spans="1:5" ht="15.95" customHeight="1" x14ac:dyDescent="0.4">
      <c r="A14" s="8"/>
      <c r="B14" s="52"/>
      <c r="C14" s="295"/>
      <c r="D14" s="296"/>
      <c r="E14" s="53"/>
    </row>
    <row r="15" spans="1:5" ht="15.95" customHeight="1" x14ac:dyDescent="0.4">
      <c r="A15" s="8"/>
      <c r="B15" s="8"/>
      <c r="C15" s="295"/>
      <c r="D15" s="296"/>
      <c r="E15" s="53"/>
    </row>
    <row r="16" spans="1:5" ht="15.95" customHeight="1" x14ac:dyDescent="0.4">
      <c r="A16" s="51"/>
      <c r="B16" s="52"/>
      <c r="C16" s="295"/>
      <c r="D16" s="296"/>
      <c r="E16" s="12"/>
    </row>
    <row r="17" spans="1:5" ht="15.95" customHeight="1" x14ac:dyDescent="0.4">
      <c r="A17" s="51"/>
      <c r="B17" s="52"/>
      <c r="C17" s="295"/>
      <c r="D17" s="296"/>
      <c r="E17" s="12"/>
    </row>
    <row r="18" spans="1:5" ht="15.95" customHeight="1" x14ac:dyDescent="0.4">
      <c r="A18" s="51"/>
      <c r="B18" s="52"/>
      <c r="C18" s="295"/>
      <c r="D18" s="296"/>
      <c r="E18" s="12"/>
    </row>
    <row r="19" spans="1:5" ht="15.95" customHeight="1" x14ac:dyDescent="0.4">
      <c r="A19" s="8"/>
      <c r="B19" s="52"/>
      <c r="C19" s="295"/>
      <c r="D19" s="296"/>
      <c r="E19" s="53"/>
    </row>
    <row r="20" spans="1:5" ht="15.95" customHeight="1" x14ac:dyDescent="0.4">
      <c r="A20" s="8"/>
      <c r="B20" s="52"/>
      <c r="C20" s="295"/>
      <c r="D20" s="296"/>
      <c r="E20" s="53"/>
    </row>
    <row r="21" spans="1:5" ht="15.95" customHeight="1" x14ac:dyDescent="0.4">
      <c r="A21" s="8"/>
      <c r="B21" s="8"/>
      <c r="C21" s="295"/>
      <c r="D21" s="296"/>
      <c r="E21" s="53"/>
    </row>
    <row r="22" spans="1:5" ht="15.95" customHeight="1" x14ac:dyDescent="0.4">
      <c r="A22" s="297" t="s">
        <v>50</v>
      </c>
      <c r="B22" s="298"/>
      <c r="C22" s="298"/>
      <c r="D22" s="299"/>
      <c r="E22" s="53"/>
    </row>
    <row r="23" spans="1:5" ht="15.95" customHeight="1" x14ac:dyDescent="0.4">
      <c r="A23" s="6" t="s">
        <v>25</v>
      </c>
      <c r="B23" s="54" t="s">
        <v>51</v>
      </c>
      <c r="C23" s="283" t="s">
        <v>52</v>
      </c>
      <c r="D23" s="285"/>
      <c r="E23" s="23" t="s">
        <v>53</v>
      </c>
    </row>
    <row r="24" spans="1:5" ht="15.95" customHeight="1" x14ac:dyDescent="0.4">
      <c r="A24" s="51"/>
      <c r="B24" s="55"/>
      <c r="C24" s="286"/>
      <c r="D24" s="288"/>
      <c r="E24" s="53"/>
    </row>
    <row r="25" spans="1:5" ht="15.95" customHeight="1" x14ac:dyDescent="0.4">
      <c r="A25" s="51"/>
      <c r="B25" s="53"/>
      <c r="C25" s="295"/>
      <c r="D25" s="296"/>
      <c r="E25" s="53"/>
    </row>
    <row r="26" spans="1:5" ht="15.95" customHeight="1" x14ac:dyDescent="0.4">
      <c r="A26" s="51"/>
      <c r="B26" s="55"/>
      <c r="C26" s="286"/>
      <c r="D26" s="288"/>
      <c r="E26" s="53"/>
    </row>
    <row r="27" spans="1:5" ht="15.95" customHeight="1" x14ac:dyDescent="0.4">
      <c r="A27" s="51"/>
      <c r="B27" s="53"/>
      <c r="C27" s="295"/>
      <c r="D27" s="296"/>
      <c r="E27" s="53"/>
    </row>
    <row r="28" spans="1:5" ht="15.95" customHeight="1" x14ac:dyDescent="0.4">
      <c r="A28" s="8"/>
      <c r="B28" s="8"/>
      <c r="C28" s="295"/>
      <c r="D28" s="296"/>
      <c r="E28" s="53"/>
    </row>
    <row r="29" spans="1:5" ht="15.95" customHeight="1" x14ac:dyDescent="0.4">
      <c r="A29" s="297" t="s">
        <v>54</v>
      </c>
      <c r="B29" s="298"/>
      <c r="C29" s="298"/>
      <c r="D29" s="299"/>
      <c r="E29" s="53"/>
    </row>
    <row r="30" spans="1:5" ht="15.95" customHeight="1" x14ac:dyDescent="0.4">
      <c r="A30" s="6" t="s">
        <v>25</v>
      </c>
      <c r="B30" s="23" t="s">
        <v>55</v>
      </c>
      <c r="C30" s="23" t="s">
        <v>56</v>
      </c>
      <c r="D30" s="54" t="s">
        <v>57</v>
      </c>
      <c r="E30" s="23" t="s">
        <v>53</v>
      </c>
    </row>
    <row r="31" spans="1:5" ht="15.95" customHeight="1" x14ac:dyDescent="0.4">
      <c r="A31" s="51"/>
      <c r="B31" s="52"/>
      <c r="C31" s="56"/>
      <c r="D31" s="56"/>
      <c r="E31" s="53"/>
    </row>
    <row r="32" spans="1:5" ht="15.95" customHeight="1" x14ac:dyDescent="0.4">
      <c r="A32" s="51"/>
      <c r="B32" s="52"/>
      <c r="C32" s="53"/>
      <c r="D32" s="56"/>
      <c r="E32" s="53"/>
    </row>
    <row r="33" spans="1:5" ht="15.95" customHeight="1" x14ac:dyDescent="0.4">
      <c r="A33" s="51"/>
      <c r="B33" s="52"/>
      <c r="C33" s="53"/>
      <c r="D33" s="56"/>
      <c r="E33" s="53"/>
    </row>
    <row r="34" spans="1:5" ht="15.95" customHeight="1" x14ac:dyDescent="0.4">
      <c r="A34" s="51"/>
      <c r="B34" s="52"/>
      <c r="C34" s="57"/>
      <c r="D34" s="56"/>
      <c r="E34" s="53"/>
    </row>
    <row r="35" spans="1:5" ht="15.95" customHeight="1" x14ac:dyDescent="0.4">
      <c r="A35" s="51"/>
      <c r="B35" s="52"/>
      <c r="C35" s="57"/>
      <c r="D35" s="56"/>
      <c r="E35" s="53"/>
    </row>
    <row r="36" spans="1:5" ht="15.95" customHeight="1" x14ac:dyDescent="0.4">
      <c r="A36" s="51"/>
      <c r="B36" s="52"/>
      <c r="C36" s="57"/>
      <c r="D36" s="56"/>
      <c r="E36" s="53"/>
    </row>
    <row r="37" spans="1:5" ht="15.95" customHeight="1" x14ac:dyDescent="0.4">
      <c r="A37" s="51"/>
      <c r="B37" s="52"/>
      <c r="C37" s="56"/>
      <c r="D37" s="56"/>
      <c r="E37" s="53"/>
    </row>
    <row r="38" spans="1:5" ht="15.95" customHeight="1" x14ac:dyDescent="0.4">
      <c r="A38" s="51"/>
      <c r="B38" s="52"/>
      <c r="C38" s="53"/>
      <c r="D38" s="56"/>
      <c r="E38" s="53"/>
    </row>
    <row r="39" spans="1:5" ht="15.95" customHeight="1" x14ac:dyDescent="0.4">
      <c r="A39" s="51"/>
      <c r="B39" s="52"/>
      <c r="C39" s="53"/>
      <c r="D39" s="56"/>
      <c r="E39" s="53"/>
    </row>
    <row r="40" spans="1:5" ht="15.95" customHeight="1" x14ac:dyDescent="0.4">
      <c r="A40" s="51"/>
      <c r="B40" s="52"/>
      <c r="C40" s="57"/>
      <c r="D40" s="56"/>
      <c r="E40" s="53"/>
    </row>
    <row r="41" spans="1:5" ht="15.95" customHeight="1" x14ac:dyDescent="0.4">
      <c r="A41" s="51"/>
      <c r="B41" s="52"/>
      <c r="C41" s="57"/>
      <c r="D41" s="56"/>
      <c r="E41" s="53"/>
    </row>
    <row r="42" spans="1:5" ht="15.95" customHeight="1" x14ac:dyDescent="0.4">
      <c r="A42" s="51"/>
      <c r="B42" s="52"/>
      <c r="C42" s="57"/>
      <c r="D42" s="56"/>
      <c r="E42" s="53"/>
    </row>
    <row r="43" spans="1:5" ht="15.95" customHeight="1" x14ac:dyDescent="0.4">
      <c r="A43" s="51"/>
      <c r="B43" s="52"/>
      <c r="C43" s="56"/>
      <c r="D43" s="56"/>
      <c r="E43" s="53"/>
    </row>
    <row r="44" spans="1:5" ht="15.95" customHeight="1" x14ac:dyDescent="0.4">
      <c r="A44" s="51"/>
      <c r="B44" s="52"/>
      <c r="C44" s="53"/>
      <c r="D44" s="56"/>
      <c r="E44" s="53"/>
    </row>
    <row r="45" spans="1:5" ht="15.95" customHeight="1" x14ac:dyDescent="0.4">
      <c r="A45" s="51"/>
      <c r="B45" s="52"/>
      <c r="C45" s="53"/>
      <c r="D45" s="56"/>
      <c r="E45" s="53"/>
    </row>
    <row r="46" spans="1:5" ht="15.95" customHeight="1" x14ac:dyDescent="0.4">
      <c r="A46" s="51"/>
      <c r="B46" s="52"/>
      <c r="C46" s="57"/>
      <c r="D46" s="56"/>
      <c r="E46" s="53"/>
    </row>
    <row r="47" spans="1:5" ht="15.95" customHeight="1" x14ac:dyDescent="0.4">
      <c r="A47" s="51"/>
      <c r="B47" s="52"/>
      <c r="C47" s="57"/>
      <c r="D47" s="56"/>
      <c r="E47" s="53"/>
    </row>
    <row r="48" spans="1:5" ht="15.95" customHeight="1" x14ac:dyDescent="0.4">
      <c r="A48" s="51"/>
      <c r="B48" s="52"/>
      <c r="C48" s="57"/>
      <c r="D48" s="56"/>
      <c r="E48" s="53"/>
    </row>
    <row r="49" spans="1:5" ht="15.95" customHeight="1" thickBot="1" x14ac:dyDescent="0.45">
      <c r="A49" s="300" t="s">
        <v>58</v>
      </c>
      <c r="B49" s="301"/>
      <c r="C49" s="301"/>
      <c r="D49" s="302"/>
      <c r="E49" s="58"/>
    </row>
    <row r="50" spans="1:5" ht="15.95" customHeight="1" thickBot="1" x14ac:dyDescent="0.45">
      <c r="A50" s="303" t="s">
        <v>59</v>
      </c>
      <c r="B50" s="304"/>
      <c r="C50" s="304"/>
      <c r="D50" s="305"/>
      <c r="E50" s="59"/>
    </row>
    <row r="51" spans="1:5" ht="15.95" customHeight="1" x14ac:dyDescent="0.4">
      <c r="A51" s="3"/>
      <c r="B51" s="3"/>
      <c r="C51" s="60"/>
      <c r="D51" s="61"/>
      <c r="E51" s="62"/>
    </row>
    <row r="52" spans="1:5" x14ac:dyDescent="0.4">
      <c r="A52" s="1" t="s">
        <v>87</v>
      </c>
      <c r="D52" s="2"/>
    </row>
  </sheetData>
  <mergeCells count="28">
    <mergeCell ref="C28:D28"/>
    <mergeCell ref="A29:D29"/>
    <mergeCell ref="A49:D49"/>
    <mergeCell ref="A50:D50"/>
    <mergeCell ref="A22:D22"/>
    <mergeCell ref="C23:D23"/>
    <mergeCell ref="C24:D24"/>
    <mergeCell ref="C25:D25"/>
    <mergeCell ref="C26:D26"/>
    <mergeCell ref="C27:D27"/>
    <mergeCell ref="C21:D21"/>
    <mergeCell ref="C10:D10"/>
    <mergeCell ref="C11:D11"/>
    <mergeCell ref="C12:D12"/>
    <mergeCell ref="C13:D13"/>
    <mergeCell ref="C14:D14"/>
    <mergeCell ref="C15:D15"/>
    <mergeCell ref="C16:D16"/>
    <mergeCell ref="C17:D17"/>
    <mergeCell ref="C18:D18"/>
    <mergeCell ref="C19:D19"/>
    <mergeCell ref="C20:D20"/>
    <mergeCell ref="C9:D9"/>
    <mergeCell ref="A2:E2"/>
    <mergeCell ref="C5:D5"/>
    <mergeCell ref="C6:D6"/>
    <mergeCell ref="C7:D7"/>
    <mergeCell ref="C8:D8"/>
  </mergeCells>
  <phoneticPr fontId="2"/>
  <printOptions horizontalCentered="1"/>
  <pageMargins left="0.78740157480314965" right="0.59055118110236227" top="0.59055118110236227" bottom="0.59055118110236227" header="0.31496062992125984" footer="0.15748031496062992"/>
  <pageSetup paperSize="9" scale="9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M61"/>
  <sheetViews>
    <sheetView view="pageBreakPreview" zoomScale="70" zoomScaleNormal="100" zoomScaleSheetLayoutView="70" workbookViewId="0">
      <selection activeCell="H21" sqref="H21"/>
    </sheetView>
  </sheetViews>
  <sheetFormatPr defaultColWidth="9" defaultRowHeight="13.5" x14ac:dyDescent="0.4"/>
  <cols>
    <col min="1" max="1" width="13.625" style="2" customWidth="1"/>
    <col min="2" max="2" width="5.875" style="2" bestFit="1" customWidth="1"/>
    <col min="3" max="3" width="6.875" style="1" customWidth="1"/>
    <col min="4" max="4" width="10.25" style="1" bestFit="1" customWidth="1"/>
    <col min="5" max="5" width="5" style="1" bestFit="1" customWidth="1"/>
    <col min="6" max="6" width="10.25" style="1" bestFit="1" customWidth="1"/>
    <col min="7" max="7" width="3.25" style="1" bestFit="1" customWidth="1"/>
    <col min="8" max="8" width="5" style="1" bestFit="1" customWidth="1"/>
    <col min="9" max="9" width="10.25" style="1" bestFit="1" customWidth="1"/>
    <col min="10" max="12" width="7.125" style="1" customWidth="1"/>
    <col min="13" max="13" width="5" style="1" customWidth="1"/>
    <col min="14" max="17" width="1.625" style="1" customWidth="1"/>
    <col min="18" max="46" width="1.75" style="1" customWidth="1"/>
    <col min="47" max="16384" width="9" style="1"/>
  </cols>
  <sheetData>
    <row r="1" spans="1:33" x14ac:dyDescent="0.4">
      <c r="A1" s="1"/>
      <c r="C1" s="2"/>
      <c r="D1" s="2"/>
      <c r="L1" s="20" t="s">
        <v>109</v>
      </c>
      <c r="M1" s="20"/>
      <c r="N1" s="20"/>
    </row>
    <row r="2" spans="1:33" ht="19.5" customHeight="1" x14ac:dyDescent="0.4">
      <c r="A2" s="278" t="s">
        <v>60</v>
      </c>
      <c r="B2" s="278"/>
      <c r="C2" s="278"/>
      <c r="D2" s="278"/>
      <c r="E2" s="278"/>
      <c r="F2" s="278"/>
      <c r="G2" s="278"/>
      <c r="H2" s="278"/>
      <c r="I2" s="278"/>
      <c r="J2" s="278"/>
      <c r="K2" s="278"/>
      <c r="L2" s="278"/>
      <c r="M2" s="63"/>
      <c r="N2" s="47"/>
    </row>
    <row r="3" spans="1:33" ht="13.5" customHeight="1" x14ac:dyDescent="0.4">
      <c r="A3" s="63"/>
      <c r="B3" s="63"/>
      <c r="C3" s="63"/>
      <c r="D3" s="63"/>
      <c r="E3" s="63"/>
      <c r="F3" s="63"/>
      <c r="G3" s="63"/>
      <c r="H3" s="63"/>
      <c r="I3" s="63"/>
      <c r="J3" s="63"/>
      <c r="K3" s="63"/>
      <c r="L3" s="63"/>
      <c r="M3" s="63"/>
      <c r="N3" s="47"/>
    </row>
    <row r="4" spans="1:33" x14ac:dyDescent="0.4">
      <c r="A4" s="45"/>
      <c r="B4" s="45"/>
      <c r="C4" s="45"/>
      <c r="D4" s="45"/>
      <c r="E4" s="47"/>
      <c r="F4" s="47"/>
      <c r="G4" s="47"/>
      <c r="H4" s="47"/>
      <c r="I4" s="47"/>
      <c r="J4" s="47"/>
      <c r="K4" s="47"/>
      <c r="L4" s="47"/>
      <c r="M4" s="47"/>
    </row>
    <row r="5" spans="1:33" ht="24.75" customHeight="1" x14ac:dyDescent="0.4">
      <c r="A5" s="306" t="s">
        <v>61</v>
      </c>
      <c r="B5" s="306"/>
      <c r="C5" s="307" t="s">
        <v>62</v>
      </c>
      <c r="D5" s="307" t="s">
        <v>63</v>
      </c>
      <c r="E5" s="277" t="s">
        <v>64</v>
      </c>
      <c r="F5" s="277"/>
      <c r="G5" s="277"/>
      <c r="H5" s="277"/>
      <c r="I5" s="277"/>
      <c r="J5" s="277"/>
      <c r="K5" s="277"/>
      <c r="L5" s="277"/>
      <c r="M5" s="105"/>
    </row>
    <row r="6" spans="1:33" ht="36.75" customHeight="1" x14ac:dyDescent="0.4">
      <c r="A6" s="306"/>
      <c r="B6" s="306"/>
      <c r="C6" s="307"/>
      <c r="D6" s="307"/>
      <c r="E6" s="308" t="s">
        <v>65</v>
      </c>
      <c r="F6" s="308"/>
      <c r="G6" s="308"/>
      <c r="H6" s="308"/>
      <c r="I6" s="308"/>
      <c r="J6" s="106" t="s">
        <v>66</v>
      </c>
      <c r="K6" s="106" t="s">
        <v>67</v>
      </c>
      <c r="L6" s="106" t="s">
        <v>68</v>
      </c>
      <c r="M6" s="107"/>
    </row>
    <row r="7" spans="1:33" ht="15.95" customHeight="1" x14ac:dyDescent="0.4">
      <c r="A7" s="108"/>
      <c r="B7" s="29"/>
      <c r="C7" s="109"/>
      <c r="D7" s="110"/>
      <c r="E7" s="111"/>
      <c r="F7" s="112"/>
      <c r="G7" s="112" t="s">
        <v>69</v>
      </c>
      <c r="H7" s="112"/>
      <c r="I7" s="113"/>
      <c r="J7" s="114"/>
      <c r="K7" s="115"/>
      <c r="L7" s="115"/>
      <c r="M7" s="116"/>
      <c r="N7" s="312"/>
      <c r="O7" s="312"/>
      <c r="P7" s="312"/>
      <c r="Q7" s="312"/>
      <c r="R7" s="312"/>
      <c r="S7" s="312"/>
      <c r="T7" s="312"/>
      <c r="U7" s="278"/>
      <c r="V7" s="278"/>
      <c r="W7" s="278"/>
      <c r="X7" s="278"/>
      <c r="Y7" s="278"/>
      <c r="AA7" s="313"/>
      <c r="AB7" s="313"/>
      <c r="AC7" s="313"/>
      <c r="AE7" s="313"/>
      <c r="AF7" s="313"/>
      <c r="AG7" s="313"/>
    </row>
    <row r="8" spans="1:33" ht="15.95" customHeight="1" x14ac:dyDescent="0.4">
      <c r="A8" s="108"/>
      <c r="B8" s="29"/>
      <c r="C8" s="109"/>
      <c r="D8" s="110"/>
      <c r="E8" s="111"/>
      <c r="F8" s="112"/>
      <c r="G8" s="112" t="s">
        <v>70</v>
      </c>
      <c r="H8" s="112"/>
      <c r="I8" s="113"/>
      <c r="J8" s="114"/>
      <c r="K8" s="115"/>
      <c r="L8" s="115"/>
      <c r="M8" s="116"/>
      <c r="N8" s="312"/>
      <c r="O8" s="312"/>
      <c r="P8" s="312"/>
      <c r="Q8" s="312"/>
      <c r="R8" s="312"/>
      <c r="S8" s="312"/>
      <c r="T8" s="312"/>
      <c r="U8" s="278"/>
      <c r="V8" s="278"/>
      <c r="W8" s="278"/>
      <c r="X8" s="278"/>
      <c r="Y8" s="278"/>
      <c r="AA8" s="311"/>
      <c r="AB8" s="311"/>
      <c r="AC8" s="311"/>
      <c r="AE8" s="313"/>
      <c r="AF8" s="313"/>
      <c r="AG8" s="313"/>
    </row>
    <row r="9" spans="1:33" ht="15.95" customHeight="1" x14ac:dyDescent="0.4">
      <c r="A9" s="108"/>
      <c r="B9" s="29"/>
      <c r="C9" s="109"/>
      <c r="D9" s="110"/>
      <c r="E9" s="111"/>
      <c r="F9" s="112"/>
      <c r="G9" s="112" t="s">
        <v>29</v>
      </c>
      <c r="H9" s="112"/>
      <c r="I9" s="113"/>
      <c r="J9" s="114"/>
      <c r="K9" s="115"/>
      <c r="L9" s="115"/>
      <c r="M9" s="116"/>
      <c r="N9" s="312"/>
      <c r="O9" s="312"/>
      <c r="P9" s="312"/>
      <c r="Q9" s="312"/>
      <c r="R9" s="312"/>
      <c r="S9" s="312"/>
      <c r="T9" s="312"/>
      <c r="U9" s="278"/>
      <c r="V9" s="278"/>
      <c r="W9" s="278"/>
      <c r="X9" s="278"/>
      <c r="Y9" s="278"/>
      <c r="AA9" s="311"/>
      <c r="AB9" s="311"/>
      <c r="AC9" s="311"/>
      <c r="AE9" s="313"/>
      <c r="AF9" s="313"/>
      <c r="AG9" s="313"/>
    </row>
    <row r="10" spans="1:33" ht="15.95" customHeight="1" x14ac:dyDescent="0.4">
      <c r="A10" s="108"/>
      <c r="B10" s="29"/>
      <c r="C10" s="109"/>
      <c r="D10" s="110"/>
      <c r="E10" s="111"/>
      <c r="F10" s="112"/>
      <c r="G10" s="112" t="s">
        <v>71</v>
      </c>
      <c r="H10" s="112"/>
      <c r="I10" s="113"/>
      <c r="J10" s="114"/>
      <c r="K10" s="115"/>
      <c r="L10" s="115"/>
      <c r="M10" s="116"/>
      <c r="U10" s="278"/>
      <c r="V10" s="278"/>
      <c r="W10" s="278"/>
      <c r="X10" s="278"/>
      <c r="Y10" s="278"/>
      <c r="AA10" s="309"/>
      <c r="AB10" s="309"/>
      <c r="AC10" s="309"/>
      <c r="AE10" s="310"/>
      <c r="AF10" s="311"/>
      <c r="AG10" s="311"/>
    </row>
    <row r="11" spans="1:33" ht="15.95" customHeight="1" x14ac:dyDescent="0.4">
      <c r="A11" s="108"/>
      <c r="B11" s="29"/>
      <c r="C11" s="109"/>
      <c r="D11" s="110"/>
      <c r="E11" s="111"/>
      <c r="F11" s="112"/>
      <c r="G11" s="112" t="s">
        <v>29</v>
      </c>
      <c r="H11" s="112"/>
      <c r="I11" s="113"/>
      <c r="J11" s="114"/>
      <c r="K11" s="115"/>
      <c r="L11" s="115"/>
      <c r="M11" s="116"/>
      <c r="AA11" s="278"/>
      <c r="AB11" s="278"/>
      <c r="AC11" s="278"/>
      <c r="AE11" s="278"/>
      <c r="AF11" s="278"/>
      <c r="AG11" s="278"/>
    </row>
    <row r="12" spans="1:33" ht="15.95" customHeight="1" x14ac:dyDescent="0.4">
      <c r="A12" s="108"/>
      <c r="B12" s="29"/>
      <c r="C12" s="109"/>
      <c r="D12" s="110"/>
      <c r="E12" s="111"/>
      <c r="F12" s="112"/>
      <c r="G12" s="112" t="s">
        <v>72</v>
      </c>
      <c r="H12" s="112"/>
      <c r="I12" s="113"/>
      <c r="J12" s="114"/>
      <c r="K12" s="115"/>
      <c r="L12" s="115"/>
      <c r="M12" s="116"/>
    </row>
    <row r="13" spans="1:33" ht="15.95" customHeight="1" x14ac:dyDescent="0.4">
      <c r="A13" s="108"/>
      <c r="B13" s="29"/>
      <c r="C13" s="109"/>
      <c r="D13" s="110"/>
      <c r="E13" s="111"/>
      <c r="F13" s="112"/>
      <c r="G13" s="112" t="s">
        <v>29</v>
      </c>
      <c r="H13" s="112"/>
      <c r="I13" s="113"/>
      <c r="J13" s="114"/>
      <c r="K13" s="115"/>
      <c r="L13" s="115"/>
      <c r="M13" s="116"/>
    </row>
    <row r="14" spans="1:33" ht="15.95" customHeight="1" x14ac:dyDescent="0.4">
      <c r="A14" s="108"/>
      <c r="B14" s="29"/>
      <c r="C14" s="109"/>
      <c r="D14" s="110"/>
      <c r="E14" s="111"/>
      <c r="F14" s="112"/>
      <c r="G14" s="112" t="s">
        <v>71</v>
      </c>
      <c r="H14" s="112"/>
      <c r="I14" s="113"/>
      <c r="J14" s="114"/>
      <c r="K14" s="115"/>
      <c r="L14" s="115"/>
      <c r="M14" s="116"/>
      <c r="N14" s="312"/>
      <c r="O14" s="312"/>
      <c r="P14" s="312"/>
      <c r="Q14" s="312"/>
      <c r="R14" s="312"/>
      <c r="S14" s="312"/>
      <c r="T14" s="312"/>
      <c r="U14" s="278"/>
      <c r="V14" s="278"/>
      <c r="W14" s="278"/>
      <c r="X14" s="278"/>
      <c r="Y14" s="278"/>
      <c r="AA14" s="313"/>
      <c r="AB14" s="313"/>
      <c r="AC14" s="313"/>
      <c r="AE14" s="313"/>
      <c r="AF14" s="313"/>
      <c r="AG14" s="313"/>
    </row>
    <row r="15" spans="1:33" ht="15.95" customHeight="1" x14ac:dyDescent="0.4">
      <c r="A15" s="108"/>
      <c r="B15" s="29"/>
      <c r="C15" s="109"/>
      <c r="D15" s="110"/>
      <c r="E15" s="111"/>
      <c r="F15" s="112"/>
      <c r="G15" s="112" t="s">
        <v>72</v>
      </c>
      <c r="H15" s="112"/>
      <c r="I15" s="113"/>
      <c r="J15" s="114"/>
      <c r="K15" s="115"/>
      <c r="L15" s="115"/>
      <c r="M15" s="116"/>
      <c r="N15" s="312"/>
      <c r="O15" s="312"/>
      <c r="P15" s="312"/>
      <c r="Q15" s="312"/>
      <c r="R15" s="312"/>
      <c r="S15" s="312"/>
      <c r="T15" s="312"/>
      <c r="U15" s="278"/>
      <c r="V15" s="278"/>
      <c r="W15" s="278"/>
      <c r="X15" s="278"/>
      <c r="Y15" s="278"/>
      <c r="AA15" s="311"/>
      <c r="AB15" s="311"/>
      <c r="AC15" s="311"/>
      <c r="AE15" s="313"/>
      <c r="AF15" s="313"/>
      <c r="AG15" s="313"/>
    </row>
    <row r="16" spans="1:33" ht="15.95" customHeight="1" x14ac:dyDescent="0.4">
      <c r="A16" s="108"/>
      <c r="B16" s="29"/>
      <c r="C16" s="109"/>
      <c r="D16" s="110"/>
      <c r="E16" s="111"/>
      <c r="F16" s="112"/>
      <c r="G16" s="112" t="s">
        <v>70</v>
      </c>
      <c r="H16" s="112"/>
      <c r="I16" s="113"/>
      <c r="J16" s="114"/>
      <c r="K16" s="115"/>
      <c r="L16" s="115"/>
      <c r="M16" s="116"/>
      <c r="N16" s="312"/>
      <c r="O16" s="312"/>
      <c r="P16" s="312"/>
      <c r="Q16" s="312"/>
      <c r="R16" s="312"/>
      <c r="S16" s="312"/>
      <c r="T16" s="312"/>
      <c r="U16" s="278"/>
      <c r="V16" s="278"/>
      <c r="W16" s="278"/>
      <c r="X16" s="278"/>
      <c r="Y16" s="278"/>
      <c r="AA16" s="311"/>
      <c r="AB16" s="311"/>
      <c r="AC16" s="311"/>
      <c r="AE16" s="313"/>
      <c r="AF16" s="313"/>
      <c r="AG16" s="313"/>
    </row>
    <row r="17" spans="1:33" ht="15.95" customHeight="1" x14ac:dyDescent="0.4">
      <c r="A17" s="108"/>
      <c r="B17" s="29"/>
      <c r="C17" s="109"/>
      <c r="D17" s="110"/>
      <c r="E17" s="110"/>
      <c r="F17" s="117"/>
      <c r="G17" s="117" t="s">
        <v>70</v>
      </c>
      <c r="H17" s="117"/>
      <c r="I17" s="118"/>
      <c r="J17" s="119"/>
      <c r="K17" s="115"/>
      <c r="L17" s="115"/>
      <c r="M17" s="116"/>
      <c r="U17" s="278"/>
      <c r="V17" s="278"/>
      <c r="W17" s="278"/>
      <c r="X17" s="278"/>
      <c r="Y17" s="278"/>
      <c r="AA17" s="309"/>
      <c r="AB17" s="309"/>
      <c r="AC17" s="309"/>
      <c r="AE17" s="310"/>
      <c r="AF17" s="311"/>
      <c r="AG17" s="311"/>
    </row>
    <row r="18" spans="1:33" ht="15.95" customHeight="1" x14ac:dyDescent="0.4">
      <c r="A18" s="108"/>
      <c r="B18" s="29"/>
      <c r="C18" s="109"/>
      <c r="D18" s="110"/>
      <c r="E18" s="110"/>
      <c r="F18" s="117"/>
      <c r="G18" s="117" t="s">
        <v>29</v>
      </c>
      <c r="H18" s="117"/>
      <c r="I18" s="118"/>
      <c r="J18" s="119"/>
      <c r="K18" s="115"/>
      <c r="L18" s="115"/>
      <c r="M18" s="116"/>
      <c r="AA18" s="278"/>
      <c r="AB18" s="278"/>
      <c r="AC18" s="278"/>
      <c r="AE18" s="278"/>
      <c r="AF18" s="278"/>
      <c r="AG18" s="278"/>
    </row>
    <row r="19" spans="1:33" ht="15.95" customHeight="1" x14ac:dyDescent="0.4">
      <c r="A19" s="28"/>
      <c r="B19" s="120"/>
      <c r="C19" s="109"/>
      <c r="D19" s="110"/>
      <c r="E19" s="110"/>
      <c r="F19" s="117"/>
      <c r="G19" s="117" t="s">
        <v>70</v>
      </c>
      <c r="H19" s="117"/>
      <c r="I19" s="118"/>
      <c r="J19" s="119"/>
      <c r="K19" s="115"/>
      <c r="L19" s="115"/>
      <c r="M19" s="116"/>
    </row>
    <row r="20" spans="1:33" ht="15.95" customHeight="1" x14ac:dyDescent="0.4">
      <c r="A20" s="28"/>
      <c r="B20" s="120"/>
      <c r="C20" s="109"/>
      <c r="D20" s="110"/>
      <c r="E20" s="110"/>
      <c r="F20" s="117"/>
      <c r="G20" s="117" t="s">
        <v>71</v>
      </c>
      <c r="H20" s="117"/>
      <c r="I20" s="118"/>
      <c r="J20" s="119"/>
      <c r="K20" s="115"/>
      <c r="L20" s="115"/>
      <c r="M20" s="116"/>
    </row>
    <row r="21" spans="1:33" ht="15.95" customHeight="1" x14ac:dyDescent="0.4">
      <c r="A21" s="28"/>
      <c r="B21" s="120"/>
      <c r="C21" s="109"/>
      <c r="D21" s="110"/>
      <c r="E21" s="110"/>
      <c r="F21" s="117"/>
      <c r="G21" s="117" t="s">
        <v>70</v>
      </c>
      <c r="H21" s="117"/>
      <c r="I21" s="118"/>
      <c r="J21" s="119"/>
      <c r="K21" s="115"/>
      <c r="L21" s="115"/>
      <c r="M21" s="116"/>
    </row>
    <row r="22" spans="1:33" ht="15.95" customHeight="1" x14ac:dyDescent="0.4">
      <c r="A22" s="28"/>
      <c r="B22" s="120"/>
      <c r="C22" s="109"/>
      <c r="D22" s="110"/>
      <c r="E22" s="110"/>
      <c r="F22" s="117"/>
      <c r="G22" s="117" t="s">
        <v>71</v>
      </c>
      <c r="H22" s="117"/>
      <c r="I22" s="118"/>
      <c r="J22" s="119"/>
      <c r="K22" s="115"/>
      <c r="L22" s="115"/>
      <c r="M22" s="116"/>
    </row>
    <row r="23" spans="1:33" ht="15.95" customHeight="1" x14ac:dyDescent="0.4">
      <c r="A23" s="28"/>
      <c r="B23" s="120"/>
      <c r="C23" s="109"/>
      <c r="D23" s="110"/>
      <c r="E23" s="110"/>
      <c r="F23" s="117"/>
      <c r="G23" s="117" t="s">
        <v>69</v>
      </c>
      <c r="H23" s="117"/>
      <c r="I23" s="118"/>
      <c r="J23" s="119"/>
      <c r="K23" s="115"/>
      <c r="L23" s="115"/>
      <c r="M23" s="116"/>
    </row>
    <row r="24" spans="1:33" ht="15.95" customHeight="1" x14ac:dyDescent="0.4">
      <c r="A24" s="28"/>
      <c r="B24" s="120"/>
      <c r="C24" s="109"/>
      <c r="D24" s="110"/>
      <c r="E24" s="110"/>
      <c r="F24" s="117"/>
      <c r="G24" s="117" t="s">
        <v>70</v>
      </c>
      <c r="H24" s="117"/>
      <c r="I24" s="118"/>
      <c r="J24" s="119"/>
      <c r="K24" s="115"/>
      <c r="L24" s="115"/>
      <c r="M24" s="116"/>
    </row>
    <row r="25" spans="1:33" ht="15.95" customHeight="1" x14ac:dyDescent="0.4">
      <c r="A25" s="28"/>
      <c r="B25" s="120"/>
      <c r="C25" s="109"/>
      <c r="D25" s="110"/>
      <c r="E25" s="110"/>
      <c r="F25" s="117"/>
      <c r="G25" s="117" t="s">
        <v>29</v>
      </c>
      <c r="H25" s="117"/>
      <c r="I25" s="118"/>
      <c r="J25" s="119"/>
      <c r="K25" s="115"/>
      <c r="L25" s="115"/>
      <c r="M25" s="116"/>
    </row>
    <row r="26" spans="1:33" ht="15.95" customHeight="1" x14ac:dyDescent="0.4">
      <c r="A26" s="28"/>
      <c r="B26" s="120"/>
      <c r="C26" s="109"/>
      <c r="D26" s="110"/>
      <c r="E26" s="110"/>
      <c r="F26" s="117"/>
      <c r="G26" s="117" t="s">
        <v>71</v>
      </c>
      <c r="H26" s="117"/>
      <c r="I26" s="118"/>
      <c r="J26" s="119"/>
      <c r="K26" s="115"/>
      <c r="L26" s="115"/>
      <c r="M26" s="116"/>
    </row>
    <row r="27" spans="1:33" ht="15.95" customHeight="1" x14ac:dyDescent="0.4">
      <c r="A27" s="28"/>
      <c r="B27" s="120"/>
      <c r="C27" s="109"/>
      <c r="D27" s="110"/>
      <c r="E27" s="110"/>
      <c r="F27" s="117"/>
      <c r="G27" s="117" t="s">
        <v>70</v>
      </c>
      <c r="H27" s="117"/>
      <c r="I27" s="118"/>
      <c r="J27" s="119"/>
      <c r="K27" s="115"/>
      <c r="L27" s="115"/>
      <c r="M27" s="116"/>
    </row>
    <row r="28" spans="1:33" ht="15.95" customHeight="1" x14ac:dyDescent="0.4">
      <c r="A28" s="28"/>
      <c r="B28" s="120"/>
      <c r="C28" s="109"/>
      <c r="D28" s="110"/>
      <c r="E28" s="110"/>
      <c r="F28" s="117"/>
      <c r="G28" s="117" t="s">
        <v>29</v>
      </c>
      <c r="H28" s="117"/>
      <c r="I28" s="118"/>
      <c r="J28" s="119"/>
      <c r="K28" s="115"/>
      <c r="L28" s="115"/>
      <c r="M28" s="116"/>
    </row>
    <row r="29" spans="1:33" ht="15.75" customHeight="1" x14ac:dyDescent="0.4">
      <c r="A29" s="28"/>
      <c r="B29" s="120"/>
      <c r="C29" s="109"/>
      <c r="D29" s="110"/>
      <c r="E29" s="110"/>
      <c r="F29" s="117"/>
      <c r="G29" s="117" t="s">
        <v>70</v>
      </c>
      <c r="H29" s="117"/>
      <c r="I29" s="118"/>
      <c r="J29" s="119"/>
      <c r="K29" s="115"/>
      <c r="L29" s="115"/>
      <c r="M29" s="116"/>
    </row>
    <row r="30" spans="1:33" ht="15.95" customHeight="1" x14ac:dyDescent="0.4">
      <c r="A30" s="28"/>
      <c r="B30" s="120"/>
      <c r="C30" s="109"/>
      <c r="D30" s="110"/>
      <c r="E30" s="110"/>
      <c r="F30" s="117"/>
      <c r="G30" s="117" t="s">
        <v>70</v>
      </c>
      <c r="H30" s="117"/>
      <c r="I30" s="118"/>
      <c r="J30" s="119"/>
      <c r="K30" s="115"/>
      <c r="L30" s="115"/>
      <c r="M30" s="116"/>
    </row>
    <row r="31" spans="1:33" ht="15.95" customHeight="1" x14ac:dyDescent="0.4">
      <c r="A31" s="28"/>
      <c r="B31" s="120"/>
      <c r="C31" s="109"/>
      <c r="D31" s="110"/>
      <c r="E31" s="110"/>
      <c r="F31" s="117"/>
      <c r="G31" s="117" t="s">
        <v>71</v>
      </c>
      <c r="H31" s="117"/>
      <c r="I31" s="118"/>
      <c r="J31" s="119"/>
      <c r="K31" s="115"/>
      <c r="L31" s="115"/>
      <c r="M31" s="116"/>
    </row>
    <row r="32" spans="1:33" ht="15.95" customHeight="1" x14ac:dyDescent="0.4">
      <c r="A32" s="28"/>
      <c r="B32" s="120"/>
      <c r="C32" s="109"/>
      <c r="D32" s="110"/>
      <c r="E32" s="110"/>
      <c r="F32" s="117"/>
      <c r="G32" s="117" t="s">
        <v>70</v>
      </c>
      <c r="H32" s="117"/>
      <c r="I32" s="118"/>
      <c r="J32" s="119"/>
      <c r="K32" s="115"/>
      <c r="L32" s="115"/>
      <c r="M32" s="116"/>
    </row>
    <row r="33" spans="1:13" ht="15.75" customHeight="1" x14ac:dyDescent="0.4">
      <c r="A33" s="28"/>
      <c r="B33" s="120"/>
      <c r="C33" s="109"/>
      <c r="D33" s="110"/>
      <c r="E33" s="110"/>
      <c r="F33" s="117"/>
      <c r="G33" s="117" t="s">
        <v>70</v>
      </c>
      <c r="H33" s="117"/>
      <c r="I33" s="118"/>
      <c r="J33" s="119"/>
      <c r="K33" s="115"/>
      <c r="L33" s="115"/>
      <c r="M33" s="116"/>
    </row>
    <row r="34" spans="1:13" ht="15.75" customHeight="1" x14ac:dyDescent="0.4">
      <c r="A34" s="28"/>
      <c r="B34" s="120"/>
      <c r="C34" s="109"/>
      <c r="D34" s="110"/>
      <c r="E34" s="110"/>
      <c r="F34" s="117"/>
      <c r="G34" s="117" t="s">
        <v>29</v>
      </c>
      <c r="H34" s="117"/>
      <c r="I34" s="118"/>
      <c r="J34" s="119"/>
      <c r="K34" s="115"/>
      <c r="L34" s="115"/>
      <c r="M34" s="116"/>
    </row>
    <row r="35" spans="1:13" ht="15.95" customHeight="1" x14ac:dyDescent="0.4">
      <c r="A35" s="28"/>
      <c r="B35" s="120"/>
      <c r="C35" s="109"/>
      <c r="D35" s="110"/>
      <c r="E35" s="110"/>
      <c r="F35" s="117"/>
      <c r="G35" s="117" t="s">
        <v>69</v>
      </c>
      <c r="H35" s="117"/>
      <c r="I35" s="118"/>
      <c r="J35" s="119"/>
      <c r="K35" s="115"/>
      <c r="L35" s="115"/>
      <c r="M35" s="116"/>
    </row>
    <row r="36" spans="1:13" ht="15.95" customHeight="1" x14ac:dyDescent="0.4">
      <c r="A36" s="28"/>
      <c r="B36" s="120"/>
      <c r="C36" s="109"/>
      <c r="D36" s="110"/>
      <c r="E36" s="110"/>
      <c r="F36" s="117"/>
      <c r="G36" s="117" t="s">
        <v>71</v>
      </c>
      <c r="H36" s="117"/>
      <c r="I36" s="118"/>
      <c r="J36" s="119"/>
      <c r="K36" s="115"/>
      <c r="L36" s="115"/>
      <c r="M36" s="116"/>
    </row>
    <row r="37" spans="1:13" ht="15.95" customHeight="1" x14ac:dyDescent="0.4">
      <c r="A37" s="28"/>
      <c r="B37" s="120"/>
      <c r="C37" s="109"/>
      <c r="D37" s="110"/>
      <c r="E37" s="110"/>
      <c r="F37" s="117"/>
      <c r="G37" s="117" t="s">
        <v>70</v>
      </c>
      <c r="H37" s="117"/>
      <c r="I37" s="118"/>
      <c r="J37" s="119"/>
      <c r="K37" s="115"/>
      <c r="L37" s="115"/>
      <c r="M37" s="116"/>
    </row>
    <row r="38" spans="1:13" ht="15.95" customHeight="1" x14ac:dyDescent="0.4">
      <c r="A38" s="28"/>
      <c r="B38" s="120"/>
      <c r="C38" s="109"/>
      <c r="D38" s="110"/>
      <c r="E38" s="110"/>
      <c r="F38" s="117"/>
      <c r="G38" s="117" t="s">
        <v>70</v>
      </c>
      <c r="H38" s="117"/>
      <c r="I38" s="118"/>
      <c r="J38" s="119"/>
      <c r="K38" s="115"/>
      <c r="L38" s="115"/>
      <c r="M38" s="116"/>
    </row>
    <row r="39" spans="1:13" ht="15.95" customHeight="1" x14ac:dyDescent="0.4">
      <c r="A39" s="28"/>
      <c r="B39" s="120"/>
      <c r="C39" s="109"/>
      <c r="D39" s="110"/>
      <c r="E39" s="110"/>
      <c r="F39" s="117"/>
      <c r="G39" s="117" t="s">
        <v>29</v>
      </c>
      <c r="H39" s="117"/>
      <c r="I39" s="118"/>
      <c r="J39" s="119"/>
      <c r="K39" s="115"/>
      <c r="L39" s="115"/>
      <c r="M39" s="116"/>
    </row>
    <row r="40" spans="1:13" ht="15.95" customHeight="1" x14ac:dyDescent="0.4">
      <c r="A40" s="28"/>
      <c r="B40" s="120"/>
      <c r="C40" s="109"/>
      <c r="D40" s="110"/>
      <c r="E40" s="110"/>
      <c r="F40" s="117"/>
      <c r="G40" s="117" t="s">
        <v>69</v>
      </c>
      <c r="H40" s="117"/>
      <c r="I40" s="118"/>
      <c r="J40" s="119"/>
      <c r="K40" s="115"/>
      <c r="L40" s="115"/>
      <c r="M40" s="116"/>
    </row>
    <row r="41" spans="1:13" ht="15.95" customHeight="1" x14ac:dyDescent="0.4">
      <c r="A41" s="28"/>
      <c r="B41" s="120"/>
      <c r="C41" s="109"/>
      <c r="D41" s="110"/>
      <c r="E41" s="110"/>
      <c r="F41" s="117"/>
      <c r="G41" s="117" t="s">
        <v>72</v>
      </c>
      <c r="H41" s="117"/>
      <c r="I41" s="118"/>
      <c r="J41" s="119"/>
      <c r="K41" s="115"/>
      <c r="L41" s="115"/>
      <c r="M41" s="116"/>
    </row>
    <row r="42" spans="1:13" ht="15.95" customHeight="1" x14ac:dyDescent="0.4">
      <c r="A42" s="28"/>
      <c r="B42" s="120"/>
      <c r="C42" s="109"/>
      <c r="D42" s="110"/>
      <c r="E42" s="110"/>
      <c r="F42" s="117"/>
      <c r="G42" s="117" t="s">
        <v>29</v>
      </c>
      <c r="H42" s="117"/>
      <c r="I42" s="118"/>
      <c r="J42" s="119"/>
      <c r="K42" s="115"/>
      <c r="L42" s="115"/>
      <c r="M42" s="116"/>
    </row>
    <row r="43" spans="1:13" ht="15.95" customHeight="1" x14ac:dyDescent="0.4">
      <c r="A43" s="28"/>
      <c r="B43" s="120"/>
      <c r="C43" s="109"/>
      <c r="D43" s="110"/>
      <c r="E43" s="110"/>
      <c r="F43" s="117"/>
      <c r="G43" s="117" t="s">
        <v>29</v>
      </c>
      <c r="H43" s="117"/>
      <c r="I43" s="118"/>
      <c r="J43" s="119"/>
      <c r="K43" s="115"/>
      <c r="L43" s="115"/>
      <c r="M43" s="116"/>
    </row>
    <row r="44" spans="1:13" ht="15.95" customHeight="1" x14ac:dyDescent="0.4">
      <c r="A44" s="28"/>
      <c r="B44" s="120"/>
      <c r="C44" s="109"/>
      <c r="D44" s="110"/>
      <c r="E44" s="110"/>
      <c r="F44" s="117"/>
      <c r="G44" s="117" t="s">
        <v>29</v>
      </c>
      <c r="H44" s="117"/>
      <c r="I44" s="118"/>
      <c r="J44" s="119"/>
      <c r="K44" s="115"/>
      <c r="L44" s="115"/>
      <c r="M44" s="116"/>
    </row>
    <row r="45" spans="1:13" ht="15.95" customHeight="1" x14ac:dyDescent="0.4">
      <c r="A45" s="28"/>
      <c r="B45" s="120"/>
      <c r="C45" s="109"/>
      <c r="D45" s="110"/>
      <c r="E45" s="110"/>
      <c r="F45" s="117"/>
      <c r="G45" s="117" t="s">
        <v>69</v>
      </c>
      <c r="H45" s="117"/>
      <c r="I45" s="118"/>
      <c r="J45" s="119"/>
      <c r="K45" s="115"/>
      <c r="L45" s="115"/>
      <c r="M45" s="116"/>
    </row>
    <row r="46" spans="1:13" ht="15.95" customHeight="1" x14ac:dyDescent="0.4">
      <c r="A46" s="28"/>
      <c r="B46" s="120"/>
      <c r="C46" s="109"/>
      <c r="D46" s="110"/>
      <c r="E46" s="110"/>
      <c r="F46" s="117"/>
      <c r="G46" s="117" t="s">
        <v>29</v>
      </c>
      <c r="H46" s="117"/>
      <c r="I46" s="118"/>
      <c r="J46" s="119"/>
      <c r="K46" s="115"/>
      <c r="L46" s="115"/>
      <c r="M46" s="116"/>
    </row>
    <row r="47" spans="1:13" ht="15.95" customHeight="1" x14ac:dyDescent="0.4">
      <c r="A47" s="28"/>
      <c r="B47" s="120" t="s">
        <v>59</v>
      </c>
      <c r="C47" s="33"/>
      <c r="D47" s="121"/>
      <c r="E47" s="110"/>
      <c r="F47" s="117"/>
      <c r="G47" s="117"/>
      <c r="H47" s="117"/>
      <c r="I47" s="118"/>
      <c r="J47" s="122" t="s">
        <v>73</v>
      </c>
      <c r="K47" s="123"/>
      <c r="L47" s="123"/>
      <c r="M47" s="62"/>
    </row>
    <row r="48" spans="1:13" ht="15.95" customHeight="1" x14ac:dyDescent="0.4">
      <c r="A48" s="28"/>
      <c r="B48" s="120"/>
      <c r="C48" s="124"/>
      <c r="D48" s="121"/>
      <c r="E48" s="110"/>
      <c r="F48" s="117"/>
      <c r="G48" s="117"/>
      <c r="H48" s="117"/>
      <c r="I48" s="118"/>
      <c r="J48" s="122" t="s">
        <v>74</v>
      </c>
      <c r="K48" s="125"/>
      <c r="L48" s="123"/>
      <c r="M48" s="62"/>
    </row>
    <row r="49" spans="1:39" ht="15.95" customHeight="1" x14ac:dyDescent="0.4">
      <c r="A49" s="37"/>
      <c r="B49" s="126"/>
      <c r="C49" s="127"/>
      <c r="D49" s="127"/>
      <c r="E49" s="128"/>
      <c r="F49" s="128"/>
      <c r="G49" s="128"/>
      <c r="H49" s="128"/>
      <c r="I49" s="128"/>
      <c r="J49" s="129"/>
      <c r="K49" s="130"/>
      <c r="L49" s="131"/>
      <c r="M49" s="62"/>
    </row>
    <row r="50" spans="1:39" x14ac:dyDescent="0.4">
      <c r="A50" s="1" t="s">
        <v>87</v>
      </c>
      <c r="B50" s="42"/>
      <c r="C50" s="42"/>
      <c r="D50" s="42"/>
      <c r="E50" s="43"/>
      <c r="F50" s="43"/>
      <c r="G50" s="43"/>
      <c r="H50" s="43"/>
      <c r="I50" s="43"/>
      <c r="J50" s="43"/>
      <c r="K50" s="43"/>
      <c r="L50" s="43"/>
    </row>
    <row r="52" spans="1:39" x14ac:dyDescent="0.4">
      <c r="Y52" s="309"/>
      <c r="Z52" s="309"/>
      <c r="AA52" s="309"/>
    </row>
    <row r="53" spans="1:39" x14ac:dyDescent="0.4">
      <c r="X53" s="278"/>
      <c r="Y53" s="278"/>
      <c r="Z53" s="278"/>
    </row>
    <row r="54" spans="1:39" x14ac:dyDescent="0.4">
      <c r="K54" s="19"/>
      <c r="L54" s="19"/>
      <c r="M54" s="19"/>
      <c r="AF54" s="278"/>
      <c r="AG54" s="278"/>
      <c r="AH54" s="278"/>
    </row>
    <row r="55" spans="1:39" x14ac:dyDescent="0.4">
      <c r="S55" s="278"/>
      <c r="T55" s="278"/>
      <c r="U55" s="278"/>
      <c r="V55" s="278"/>
      <c r="Z55" s="278"/>
      <c r="AA55" s="278"/>
      <c r="AB55" s="278"/>
    </row>
    <row r="56" spans="1:39" x14ac:dyDescent="0.4">
      <c r="AH56" s="278"/>
      <c r="AI56" s="278"/>
      <c r="AJ56" s="278"/>
    </row>
    <row r="58" spans="1:39" x14ac:dyDescent="0.4">
      <c r="T58" s="312"/>
      <c r="U58" s="312"/>
      <c r="V58" s="312"/>
      <c r="W58" s="312"/>
      <c r="X58" s="312"/>
      <c r="Y58" s="312"/>
      <c r="Z58" s="312"/>
      <c r="AA58" s="278"/>
      <c r="AB58" s="278"/>
      <c r="AC58" s="278"/>
      <c r="AD58" s="278"/>
      <c r="AE58" s="278"/>
      <c r="AG58" s="313"/>
      <c r="AH58" s="313"/>
      <c r="AI58" s="313"/>
      <c r="AK58" s="314"/>
      <c r="AL58" s="314"/>
      <c r="AM58" s="314"/>
    </row>
    <row r="59" spans="1:39" x14ac:dyDescent="0.4">
      <c r="T59" s="312"/>
      <c r="U59" s="312"/>
      <c r="V59" s="312"/>
      <c r="W59" s="312"/>
      <c r="X59" s="312"/>
      <c r="Y59" s="312"/>
      <c r="Z59" s="312"/>
      <c r="AA59" s="278"/>
      <c r="AB59" s="278"/>
      <c r="AC59" s="278"/>
      <c r="AD59" s="278"/>
      <c r="AE59" s="278"/>
      <c r="AG59" s="311"/>
      <c r="AH59" s="311"/>
      <c r="AI59" s="311"/>
      <c r="AK59" s="314"/>
      <c r="AL59" s="314"/>
      <c r="AM59" s="314"/>
    </row>
    <row r="60" spans="1:39" x14ac:dyDescent="0.4">
      <c r="T60" s="312"/>
      <c r="U60" s="312"/>
      <c r="V60" s="312"/>
      <c r="W60" s="312"/>
      <c r="X60" s="312"/>
      <c r="Y60" s="312"/>
      <c r="Z60" s="312"/>
      <c r="AA60" s="278"/>
      <c r="AB60" s="278"/>
      <c r="AC60" s="278"/>
      <c r="AD60" s="278"/>
      <c r="AE60" s="278"/>
      <c r="AG60" s="311"/>
      <c r="AH60" s="311"/>
      <c r="AI60" s="311"/>
      <c r="AK60" s="314"/>
      <c r="AL60" s="314"/>
      <c r="AM60" s="314"/>
    </row>
    <row r="61" spans="1:39" x14ac:dyDescent="0.4">
      <c r="AA61" s="278"/>
      <c r="AB61" s="278"/>
      <c r="AC61" s="278"/>
      <c r="AD61" s="278"/>
      <c r="AE61" s="278"/>
      <c r="AG61" s="309"/>
      <c r="AH61" s="309"/>
      <c r="AI61" s="309"/>
      <c r="AK61" s="310"/>
      <c r="AL61" s="311"/>
      <c r="AM61" s="311"/>
    </row>
  </sheetData>
  <mergeCells count="73">
    <mergeCell ref="AD60:AE60"/>
    <mergeCell ref="AG60:AI60"/>
    <mergeCell ref="AK60:AM60"/>
    <mergeCell ref="AA61:AC61"/>
    <mergeCell ref="AD61:AE61"/>
    <mergeCell ref="AG61:AI61"/>
    <mergeCell ref="AK61:AM61"/>
    <mergeCell ref="AD59:AE59"/>
    <mergeCell ref="AG59:AI59"/>
    <mergeCell ref="AK59:AM59"/>
    <mergeCell ref="T58:Z58"/>
    <mergeCell ref="AA58:AC58"/>
    <mergeCell ref="AD58:AE58"/>
    <mergeCell ref="AG58:AI58"/>
    <mergeCell ref="AK58:AM58"/>
    <mergeCell ref="T60:Z60"/>
    <mergeCell ref="AA60:AC60"/>
    <mergeCell ref="AH56:AJ56"/>
    <mergeCell ref="U17:W17"/>
    <mergeCell ref="X17:Y17"/>
    <mergeCell ref="AA17:AC17"/>
    <mergeCell ref="AE17:AG17"/>
    <mergeCell ref="AA18:AC18"/>
    <mergeCell ref="AE18:AG18"/>
    <mergeCell ref="Y52:AA52"/>
    <mergeCell ref="X53:Z53"/>
    <mergeCell ref="AF54:AH54"/>
    <mergeCell ref="S55:V55"/>
    <mergeCell ref="Z55:AB55"/>
    <mergeCell ref="T59:Z59"/>
    <mergeCell ref="AA59:AC59"/>
    <mergeCell ref="N15:T15"/>
    <mergeCell ref="U15:W15"/>
    <mergeCell ref="X15:Y15"/>
    <mergeCell ref="AA15:AC15"/>
    <mergeCell ref="AE15:AG15"/>
    <mergeCell ref="N16:T16"/>
    <mergeCell ref="U16:W16"/>
    <mergeCell ref="X16:Y16"/>
    <mergeCell ref="AA16:AC16"/>
    <mergeCell ref="AE16:AG16"/>
    <mergeCell ref="N14:T14"/>
    <mergeCell ref="U14:W14"/>
    <mergeCell ref="X14:Y14"/>
    <mergeCell ref="AA14:AC14"/>
    <mergeCell ref="AE14:AG14"/>
    <mergeCell ref="X9:Y9"/>
    <mergeCell ref="AA9:AC9"/>
    <mergeCell ref="AE9:AG9"/>
    <mergeCell ref="AA11:AC11"/>
    <mergeCell ref="AE11:AG11"/>
    <mergeCell ref="U10:W10"/>
    <mergeCell ref="X10:Y10"/>
    <mergeCell ref="AA10:AC10"/>
    <mergeCell ref="AE10:AG10"/>
    <mergeCell ref="N7:T7"/>
    <mergeCell ref="U7:W7"/>
    <mergeCell ref="X7:Y7"/>
    <mergeCell ref="AA7:AC7"/>
    <mergeCell ref="AE7:AG7"/>
    <mergeCell ref="N8:T8"/>
    <mergeCell ref="U8:W8"/>
    <mergeCell ref="X8:Y8"/>
    <mergeCell ref="AA8:AC8"/>
    <mergeCell ref="AE8:AG8"/>
    <mergeCell ref="N9:T9"/>
    <mergeCell ref="U9:W9"/>
    <mergeCell ref="A2:L2"/>
    <mergeCell ref="A5:B6"/>
    <mergeCell ref="C5:C6"/>
    <mergeCell ref="D5:D6"/>
    <mergeCell ref="E5:L5"/>
    <mergeCell ref="E6:I6"/>
  </mergeCells>
  <phoneticPr fontId="2"/>
  <printOptions horizontalCentered="1"/>
  <pageMargins left="0.78740157480314965" right="0.39370078740157483" top="0.59055118110236227" bottom="0.59055118110236227" header="0.31496062992125984" footer="0.15748031496062992"/>
  <pageSetup paperSize="9" scale="9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S52"/>
  <sheetViews>
    <sheetView view="pageBreakPreview" zoomScale="55" zoomScaleNormal="100" zoomScaleSheetLayoutView="55" workbookViewId="0">
      <selection activeCell="AB25" sqref="AB25"/>
    </sheetView>
  </sheetViews>
  <sheetFormatPr defaultColWidth="9" defaultRowHeight="13.5" x14ac:dyDescent="0.4"/>
  <cols>
    <col min="1" max="2" width="14.625" style="99" customWidth="1"/>
    <col min="3" max="3" width="24.875" style="99" customWidth="1"/>
    <col min="4" max="4" width="24.875" style="74" customWidth="1"/>
    <col min="5" max="5" width="12.75" style="74" customWidth="1"/>
    <col min="6" max="15" width="9" style="74"/>
    <col min="16" max="16" width="9" style="1"/>
    <col min="17" max="17" width="9" style="77"/>
    <col min="18" max="16384" width="9" style="74"/>
  </cols>
  <sheetData>
    <row r="1" spans="1:25" x14ac:dyDescent="0.4">
      <c r="A1" s="74"/>
      <c r="B1" s="74"/>
      <c r="D1" s="99"/>
      <c r="E1" s="76" t="s">
        <v>142</v>
      </c>
      <c r="O1" s="225" t="s">
        <v>279</v>
      </c>
      <c r="P1" s="74"/>
      <c r="Q1" s="74"/>
      <c r="Y1" s="225" t="s">
        <v>279</v>
      </c>
    </row>
    <row r="2" spans="1:25" ht="19.5" customHeight="1" x14ac:dyDescent="0.4">
      <c r="A2" s="315" t="s">
        <v>76</v>
      </c>
      <c r="B2" s="315"/>
      <c r="C2" s="315"/>
      <c r="D2" s="315"/>
      <c r="E2" s="315"/>
      <c r="P2" s="74"/>
      <c r="Q2" s="74"/>
    </row>
    <row r="3" spans="1:25" x14ac:dyDescent="0.4">
      <c r="A3" s="78"/>
      <c r="B3" s="79"/>
      <c r="C3" s="78"/>
      <c r="D3" s="81"/>
      <c r="E3" s="81"/>
      <c r="G3" s="74" t="s">
        <v>280</v>
      </c>
      <c r="P3" s="74"/>
      <c r="Q3" s="74"/>
    </row>
    <row r="4" spans="1:25" x14ac:dyDescent="0.4">
      <c r="A4" s="82"/>
      <c r="B4" s="83"/>
      <c r="C4" s="82"/>
      <c r="D4" s="86"/>
      <c r="E4" s="86"/>
      <c r="G4" s="230"/>
      <c r="H4" s="231"/>
      <c r="I4" s="231"/>
      <c r="J4" s="231"/>
      <c r="K4" s="231"/>
      <c r="L4" s="231"/>
      <c r="M4" s="231"/>
      <c r="N4" s="232"/>
      <c r="P4" s="74"/>
      <c r="Q4" s="74"/>
    </row>
    <row r="5" spans="1:25" ht="15.95" customHeight="1" x14ac:dyDescent="0.4">
      <c r="A5" s="6" t="s">
        <v>25</v>
      </c>
      <c r="B5" s="100" t="s">
        <v>77</v>
      </c>
      <c r="C5" s="23" t="s">
        <v>78</v>
      </c>
      <c r="D5" s="23" t="s">
        <v>79</v>
      </c>
      <c r="E5" s="23" t="s">
        <v>80</v>
      </c>
      <c r="G5" s="233"/>
      <c r="H5" s="234"/>
      <c r="I5" s="234"/>
      <c r="J5" s="234"/>
      <c r="K5" s="234"/>
      <c r="L5" s="234"/>
      <c r="M5" s="234"/>
      <c r="N5" s="235"/>
      <c r="P5" s="74"/>
      <c r="Q5" s="74"/>
    </row>
    <row r="6" spans="1:25" ht="15.95" customHeight="1" x14ac:dyDescent="0.4">
      <c r="A6" s="92"/>
      <c r="B6" s="101"/>
      <c r="C6" s="87"/>
      <c r="D6" s="93"/>
      <c r="E6" s="104"/>
      <c r="G6" s="233"/>
      <c r="H6" s="234"/>
      <c r="I6" s="234"/>
      <c r="J6" s="234"/>
      <c r="K6" s="234"/>
      <c r="L6" s="234"/>
      <c r="M6" s="234"/>
      <c r="N6" s="235"/>
      <c r="P6" s="74"/>
      <c r="Q6" s="74"/>
    </row>
    <row r="7" spans="1:25" ht="15.95" customHeight="1" x14ac:dyDescent="0.4">
      <c r="A7" s="92"/>
      <c r="B7" s="101"/>
      <c r="C7" s="93"/>
      <c r="D7" s="87"/>
      <c r="E7" s="104"/>
      <c r="G7" s="233"/>
      <c r="H7" s="234"/>
      <c r="I7" s="234"/>
      <c r="J7" s="234"/>
      <c r="K7" s="234"/>
      <c r="L7" s="234"/>
      <c r="M7" s="234"/>
      <c r="N7" s="235"/>
      <c r="P7" s="74"/>
      <c r="Q7" s="74"/>
    </row>
    <row r="8" spans="1:25" ht="15.95" customHeight="1" x14ac:dyDescent="0.4">
      <c r="A8" s="92"/>
      <c r="B8" s="101"/>
      <c r="C8" s="87"/>
      <c r="D8" s="93"/>
      <c r="E8" s="104"/>
      <c r="G8" s="233"/>
      <c r="H8" s="234"/>
      <c r="I8" s="234" t="s">
        <v>281</v>
      </c>
      <c r="J8" s="234"/>
      <c r="K8" s="234"/>
      <c r="L8" s="234"/>
      <c r="M8" s="234"/>
      <c r="N8" s="235"/>
      <c r="P8" s="74"/>
      <c r="Q8" s="74"/>
    </row>
    <row r="9" spans="1:25" ht="15.95" customHeight="1" x14ac:dyDescent="0.4">
      <c r="A9" s="92"/>
      <c r="B9" s="101"/>
      <c r="C9" s="87"/>
      <c r="D9" s="93"/>
      <c r="E9" s="104"/>
      <c r="G9" s="233"/>
      <c r="H9" s="234"/>
      <c r="I9" s="234" t="s">
        <v>282</v>
      </c>
      <c r="J9" s="234"/>
      <c r="K9" s="234"/>
      <c r="L9" s="234"/>
      <c r="M9" s="234"/>
      <c r="N9" s="235"/>
      <c r="P9" s="74"/>
      <c r="Q9" s="74"/>
    </row>
    <row r="10" spans="1:25" ht="15.95" customHeight="1" x14ac:dyDescent="0.4">
      <c r="A10" s="92"/>
      <c r="B10" s="101"/>
      <c r="C10" s="87"/>
      <c r="D10" s="93"/>
      <c r="E10" s="104"/>
      <c r="G10" s="233"/>
      <c r="H10" s="234"/>
      <c r="I10" s="234"/>
      <c r="J10" s="234"/>
      <c r="K10" s="234"/>
      <c r="L10" s="234"/>
      <c r="M10" s="234"/>
      <c r="N10" s="235"/>
      <c r="P10" s="74"/>
      <c r="Q10" s="74"/>
    </row>
    <row r="11" spans="1:25" ht="15.95" customHeight="1" x14ac:dyDescent="0.4">
      <c r="A11" s="92"/>
      <c r="B11" s="101"/>
      <c r="C11" s="93"/>
      <c r="D11" s="87"/>
      <c r="E11" s="104"/>
      <c r="G11" s="233"/>
      <c r="H11" s="234"/>
      <c r="I11" s="234"/>
      <c r="J11" s="234"/>
      <c r="K11" s="234"/>
      <c r="L11" s="234"/>
      <c r="M11" s="234"/>
      <c r="N11" s="235"/>
      <c r="P11" s="74"/>
      <c r="Q11" s="74"/>
    </row>
    <row r="12" spans="1:25" ht="15.95" customHeight="1" x14ac:dyDescent="0.4">
      <c r="A12" s="92"/>
      <c r="B12" s="101"/>
      <c r="C12" s="87"/>
      <c r="D12" s="93"/>
      <c r="E12" s="104"/>
      <c r="G12" s="233"/>
      <c r="H12" s="234"/>
      <c r="I12" s="234"/>
      <c r="J12" s="234"/>
      <c r="K12" s="234"/>
      <c r="L12" s="234"/>
      <c r="M12" s="234"/>
      <c r="N12" s="235"/>
      <c r="P12" s="74"/>
      <c r="Q12" s="74"/>
    </row>
    <row r="13" spans="1:25" ht="15.95" customHeight="1" x14ac:dyDescent="0.4">
      <c r="A13" s="92"/>
      <c r="B13" s="101"/>
      <c r="C13" s="87"/>
      <c r="D13" s="93"/>
      <c r="E13" s="104"/>
      <c r="G13" s="233"/>
      <c r="H13" s="234"/>
      <c r="I13" s="234"/>
      <c r="J13" s="234"/>
      <c r="K13" s="234"/>
      <c r="L13" s="234"/>
      <c r="M13" s="234"/>
      <c r="N13" s="235"/>
      <c r="P13" s="74"/>
      <c r="Q13" s="74"/>
    </row>
    <row r="14" spans="1:25" ht="15.95" customHeight="1" x14ac:dyDescent="0.4">
      <c r="A14" s="92"/>
      <c r="B14" s="101"/>
      <c r="C14" s="87"/>
      <c r="D14" s="93"/>
      <c r="E14" s="104"/>
      <c r="G14" s="233"/>
      <c r="H14" s="234"/>
      <c r="I14" s="234"/>
      <c r="J14" s="234"/>
      <c r="K14" s="234"/>
      <c r="L14" s="234"/>
      <c r="M14" s="234"/>
      <c r="N14" s="235"/>
      <c r="P14" s="74"/>
      <c r="Q14" s="74"/>
    </row>
    <row r="15" spans="1:25" ht="15.95" customHeight="1" x14ac:dyDescent="0.4">
      <c r="A15" s="92"/>
      <c r="B15" s="101"/>
      <c r="C15" s="87"/>
      <c r="D15" s="93"/>
      <c r="E15" s="104"/>
      <c r="G15" s="233"/>
      <c r="H15" s="234"/>
      <c r="I15" s="234"/>
      <c r="J15" s="234"/>
      <c r="K15" s="234"/>
      <c r="L15" s="234"/>
      <c r="M15" s="234"/>
      <c r="N15" s="235"/>
      <c r="P15" s="74"/>
      <c r="Q15" s="74"/>
    </row>
    <row r="16" spans="1:25" ht="15.95" customHeight="1" x14ac:dyDescent="0.4">
      <c r="A16" s="92"/>
      <c r="B16" s="101"/>
      <c r="C16" s="87"/>
      <c r="D16" s="93"/>
      <c r="E16" s="104"/>
      <c r="G16" s="233"/>
      <c r="H16" s="234"/>
      <c r="I16" s="234"/>
      <c r="J16" s="234"/>
      <c r="K16" s="234"/>
      <c r="L16" s="234"/>
      <c r="M16" s="234"/>
      <c r="N16" s="235"/>
      <c r="P16" s="74"/>
      <c r="Q16" s="74"/>
    </row>
    <row r="17" spans="1:17" ht="15.95" customHeight="1" x14ac:dyDescent="0.4">
      <c r="A17" s="92"/>
      <c r="B17" s="101"/>
      <c r="C17" s="87"/>
      <c r="D17" s="93"/>
      <c r="E17" s="104"/>
      <c r="G17" s="236"/>
      <c r="H17" s="237"/>
      <c r="I17" s="237"/>
      <c r="J17" s="237"/>
      <c r="K17" s="237"/>
      <c r="L17" s="237"/>
      <c r="M17" s="237"/>
      <c r="N17" s="238"/>
      <c r="P17" s="74"/>
      <c r="Q17" s="74"/>
    </row>
    <row r="18" spans="1:17" ht="15.95" customHeight="1" x14ac:dyDescent="0.4">
      <c r="A18" s="92"/>
      <c r="B18" s="101"/>
      <c r="C18" s="87"/>
      <c r="D18" s="93"/>
      <c r="E18" s="104"/>
      <c r="P18" s="74"/>
      <c r="Q18" s="74"/>
    </row>
    <row r="19" spans="1:17" ht="15.95" customHeight="1" x14ac:dyDescent="0.4">
      <c r="A19" s="92"/>
      <c r="B19" s="101"/>
      <c r="C19" s="87"/>
      <c r="D19" s="93"/>
      <c r="E19" s="104"/>
      <c r="G19" s="74" t="s">
        <v>280</v>
      </c>
      <c r="P19" s="74"/>
      <c r="Q19" s="74"/>
    </row>
    <row r="20" spans="1:17" ht="15.95" customHeight="1" x14ac:dyDescent="0.4">
      <c r="A20" s="92"/>
      <c r="B20" s="101"/>
      <c r="C20" s="87"/>
      <c r="D20" s="93"/>
      <c r="E20" s="104"/>
      <c r="G20" s="230"/>
      <c r="H20" s="231"/>
      <c r="I20" s="231"/>
      <c r="J20" s="231"/>
      <c r="K20" s="231"/>
      <c r="L20" s="231"/>
      <c r="M20" s="231"/>
      <c r="N20" s="232"/>
      <c r="P20" s="74"/>
      <c r="Q20" s="74"/>
    </row>
    <row r="21" spans="1:17" ht="15.95" customHeight="1" x14ac:dyDescent="0.4">
      <c r="A21" s="92"/>
      <c r="B21" s="101"/>
      <c r="C21" s="87"/>
      <c r="D21" s="93"/>
      <c r="E21" s="104"/>
      <c r="G21" s="233"/>
      <c r="H21" s="234"/>
      <c r="I21" s="234"/>
      <c r="J21" s="234"/>
      <c r="K21" s="234"/>
      <c r="L21" s="234"/>
      <c r="M21" s="234"/>
      <c r="N21" s="235"/>
      <c r="P21" s="74"/>
      <c r="Q21" s="74"/>
    </row>
    <row r="22" spans="1:17" ht="15.95" customHeight="1" x14ac:dyDescent="0.4">
      <c r="A22" s="92"/>
      <c r="B22" s="101"/>
      <c r="C22" s="87"/>
      <c r="D22" s="93"/>
      <c r="E22" s="104"/>
      <c r="G22" s="233"/>
      <c r="H22" s="234"/>
      <c r="I22" s="234"/>
      <c r="J22" s="234"/>
      <c r="K22" s="234"/>
      <c r="L22" s="234"/>
      <c r="M22" s="234"/>
      <c r="N22" s="235"/>
      <c r="P22" s="74"/>
      <c r="Q22" s="74"/>
    </row>
    <row r="23" spans="1:17" ht="15.95" customHeight="1" x14ac:dyDescent="0.4">
      <c r="A23" s="92"/>
      <c r="B23" s="101"/>
      <c r="C23" s="87"/>
      <c r="D23" s="93"/>
      <c r="E23" s="104"/>
      <c r="G23" s="233"/>
      <c r="H23" s="234"/>
      <c r="I23" s="234"/>
      <c r="J23" s="234"/>
      <c r="K23" s="234"/>
      <c r="L23" s="234"/>
      <c r="M23" s="234"/>
      <c r="N23" s="235"/>
      <c r="P23" s="74"/>
      <c r="Q23" s="74"/>
    </row>
    <row r="24" spans="1:17" ht="15.95" customHeight="1" x14ac:dyDescent="0.4">
      <c r="A24" s="92"/>
      <c r="B24" s="101"/>
      <c r="C24" s="87"/>
      <c r="D24" s="93"/>
      <c r="E24" s="104"/>
      <c r="G24" s="233"/>
      <c r="H24" s="234"/>
      <c r="I24" s="234" t="s">
        <v>281</v>
      </c>
      <c r="J24" s="234"/>
      <c r="K24" s="234"/>
      <c r="L24" s="234"/>
      <c r="M24" s="234"/>
      <c r="N24" s="235"/>
      <c r="P24" s="74"/>
      <c r="Q24" s="74"/>
    </row>
    <row r="25" spans="1:17" ht="15.95" customHeight="1" x14ac:dyDescent="0.4">
      <c r="A25" s="92"/>
      <c r="B25" s="101"/>
      <c r="C25" s="87"/>
      <c r="D25" s="93"/>
      <c r="E25" s="104"/>
      <c r="G25" s="233"/>
      <c r="H25" s="234"/>
      <c r="I25" s="234" t="s">
        <v>282</v>
      </c>
      <c r="J25" s="234"/>
      <c r="K25" s="234"/>
      <c r="L25" s="234"/>
      <c r="M25" s="234"/>
      <c r="N25" s="235"/>
      <c r="P25" s="74"/>
      <c r="Q25" s="74"/>
    </row>
    <row r="26" spans="1:17" ht="15.95" customHeight="1" x14ac:dyDescent="0.4">
      <c r="A26" s="92"/>
      <c r="B26" s="101"/>
      <c r="C26" s="87"/>
      <c r="D26" s="93"/>
      <c r="E26" s="104"/>
      <c r="G26" s="233"/>
      <c r="H26" s="234"/>
      <c r="I26" s="234"/>
      <c r="J26" s="234"/>
      <c r="K26" s="234"/>
      <c r="L26" s="234"/>
      <c r="M26" s="234"/>
      <c r="N26" s="235"/>
      <c r="P26" s="74"/>
      <c r="Q26" s="74"/>
    </row>
    <row r="27" spans="1:17" ht="15.95" customHeight="1" x14ac:dyDescent="0.4">
      <c r="A27" s="92"/>
      <c r="B27" s="101"/>
      <c r="C27" s="87"/>
      <c r="D27" s="93"/>
      <c r="E27" s="104"/>
      <c r="G27" s="233"/>
      <c r="H27" s="234"/>
      <c r="I27" s="234"/>
      <c r="J27" s="234"/>
      <c r="K27" s="234"/>
      <c r="L27" s="234"/>
      <c r="M27" s="234"/>
      <c r="N27" s="235"/>
      <c r="P27" s="74"/>
      <c r="Q27" s="74"/>
    </row>
    <row r="28" spans="1:17" ht="15.95" customHeight="1" x14ac:dyDescent="0.4">
      <c r="A28" s="92"/>
      <c r="B28" s="101"/>
      <c r="C28" s="87"/>
      <c r="D28" s="93"/>
      <c r="E28" s="104"/>
      <c r="G28" s="233"/>
      <c r="H28" s="234"/>
      <c r="I28" s="234"/>
      <c r="J28" s="234"/>
      <c r="K28" s="234"/>
      <c r="L28" s="234"/>
      <c r="M28" s="234"/>
      <c r="N28" s="235"/>
      <c r="P28" s="74"/>
      <c r="Q28" s="74"/>
    </row>
    <row r="29" spans="1:17" ht="15.95" customHeight="1" x14ac:dyDescent="0.4">
      <c r="A29" s="92"/>
      <c r="B29" s="101"/>
      <c r="C29" s="87"/>
      <c r="D29" s="93"/>
      <c r="E29" s="104"/>
      <c r="G29" s="233"/>
      <c r="H29" s="234"/>
      <c r="I29" s="234"/>
      <c r="J29" s="234"/>
      <c r="K29" s="234"/>
      <c r="L29" s="234"/>
      <c r="M29" s="234"/>
      <c r="N29" s="235"/>
      <c r="P29" s="74"/>
      <c r="Q29" s="74"/>
    </row>
    <row r="30" spans="1:17" ht="15.95" customHeight="1" x14ac:dyDescent="0.4">
      <c r="A30" s="92"/>
      <c r="B30" s="101"/>
      <c r="C30" s="87"/>
      <c r="D30" s="93"/>
      <c r="E30" s="104"/>
      <c r="G30" s="233"/>
      <c r="H30" s="234"/>
      <c r="I30" s="234"/>
      <c r="J30" s="234"/>
      <c r="K30" s="234"/>
      <c r="L30" s="234"/>
      <c r="M30" s="234"/>
      <c r="N30" s="235"/>
      <c r="P30" s="74"/>
      <c r="Q30" s="74"/>
    </row>
    <row r="31" spans="1:17" ht="15.95" customHeight="1" x14ac:dyDescent="0.4">
      <c r="A31" s="92"/>
      <c r="B31" s="101"/>
      <c r="C31" s="87"/>
      <c r="D31" s="93"/>
      <c r="E31" s="104"/>
      <c r="G31" s="233"/>
      <c r="H31" s="234"/>
      <c r="I31" s="234"/>
      <c r="J31" s="234"/>
      <c r="K31" s="234"/>
      <c r="L31" s="234"/>
      <c r="M31" s="234"/>
      <c r="N31" s="235"/>
      <c r="P31" s="74"/>
      <c r="Q31" s="74"/>
    </row>
    <row r="32" spans="1:17" ht="15.95" customHeight="1" x14ac:dyDescent="0.4">
      <c r="A32" s="92"/>
      <c r="B32" s="101"/>
      <c r="C32" s="87"/>
      <c r="D32" s="93"/>
      <c r="E32" s="104"/>
      <c r="G32" s="233"/>
      <c r="H32" s="234"/>
      <c r="I32" s="234"/>
      <c r="J32" s="234"/>
      <c r="K32" s="234"/>
      <c r="L32" s="234"/>
      <c r="M32" s="234"/>
      <c r="N32" s="235"/>
      <c r="P32" s="74"/>
      <c r="Q32" s="74"/>
    </row>
    <row r="33" spans="1:17" ht="15.95" customHeight="1" x14ac:dyDescent="0.4">
      <c r="A33" s="92"/>
      <c r="B33" s="101"/>
      <c r="C33" s="87"/>
      <c r="D33" s="93"/>
      <c r="E33" s="104"/>
      <c r="G33" s="236"/>
      <c r="H33" s="237"/>
      <c r="I33" s="237"/>
      <c r="J33" s="237"/>
      <c r="K33" s="237"/>
      <c r="L33" s="237"/>
      <c r="M33" s="237"/>
      <c r="N33" s="238"/>
      <c r="P33" s="74"/>
      <c r="Q33" s="74"/>
    </row>
    <row r="34" spans="1:17" ht="15.95" customHeight="1" x14ac:dyDescent="0.4">
      <c r="A34" s="92"/>
      <c r="B34" s="101"/>
      <c r="C34" s="87"/>
      <c r="D34" s="93"/>
      <c r="E34" s="104"/>
      <c r="P34" s="74"/>
      <c r="Q34" s="74"/>
    </row>
    <row r="35" spans="1:17" ht="15.95" customHeight="1" x14ac:dyDescent="0.4">
      <c r="A35" s="92"/>
      <c r="B35" s="101"/>
      <c r="C35" s="87"/>
      <c r="D35" s="93"/>
      <c r="E35" s="104"/>
      <c r="G35" s="74" t="s">
        <v>280</v>
      </c>
      <c r="P35" s="74"/>
      <c r="Q35" s="74"/>
    </row>
    <row r="36" spans="1:17" ht="15.95" customHeight="1" x14ac:dyDescent="0.4">
      <c r="A36" s="92"/>
      <c r="B36" s="101"/>
      <c r="C36" s="87"/>
      <c r="D36" s="93"/>
      <c r="E36" s="104"/>
      <c r="G36" s="230"/>
      <c r="H36" s="231"/>
      <c r="I36" s="231"/>
      <c r="J36" s="231"/>
      <c r="K36" s="231"/>
      <c r="L36" s="231"/>
      <c r="M36" s="231"/>
      <c r="N36" s="232"/>
      <c r="P36" s="74"/>
      <c r="Q36" s="74"/>
    </row>
    <row r="37" spans="1:17" ht="15.95" customHeight="1" x14ac:dyDescent="0.4">
      <c r="A37" s="92"/>
      <c r="B37" s="101"/>
      <c r="C37" s="87"/>
      <c r="D37" s="93"/>
      <c r="E37" s="104"/>
      <c r="G37" s="233"/>
      <c r="H37" s="234"/>
      <c r="I37" s="234"/>
      <c r="J37" s="234"/>
      <c r="K37" s="234"/>
      <c r="L37" s="234"/>
      <c r="M37" s="234"/>
      <c r="N37" s="235"/>
      <c r="P37" s="74"/>
      <c r="Q37" s="74"/>
    </row>
    <row r="38" spans="1:17" ht="15.95" customHeight="1" x14ac:dyDescent="0.4">
      <c r="A38" s="92"/>
      <c r="B38" s="101"/>
      <c r="C38" s="87"/>
      <c r="D38" s="93"/>
      <c r="E38" s="104"/>
      <c r="G38" s="233"/>
      <c r="H38" s="234"/>
      <c r="I38" s="234"/>
      <c r="J38" s="234"/>
      <c r="K38" s="234"/>
      <c r="L38" s="234"/>
      <c r="M38" s="234"/>
      <c r="N38" s="235"/>
      <c r="P38" s="74"/>
      <c r="Q38" s="74"/>
    </row>
    <row r="39" spans="1:17" ht="15.95" customHeight="1" x14ac:dyDescent="0.4">
      <c r="A39" s="92"/>
      <c r="B39" s="101"/>
      <c r="C39" s="87"/>
      <c r="D39" s="93"/>
      <c r="E39" s="104"/>
      <c r="G39" s="233"/>
      <c r="H39" s="234"/>
      <c r="I39" s="234"/>
      <c r="J39" s="234"/>
      <c r="K39" s="234"/>
      <c r="L39" s="234"/>
      <c r="M39" s="234"/>
      <c r="N39" s="235"/>
      <c r="P39" s="74"/>
      <c r="Q39" s="74"/>
    </row>
    <row r="40" spans="1:17" ht="15.95" customHeight="1" x14ac:dyDescent="0.4">
      <c r="A40" s="92"/>
      <c r="B40" s="101"/>
      <c r="C40" s="87"/>
      <c r="D40" s="93"/>
      <c r="E40" s="104"/>
      <c r="G40" s="233"/>
      <c r="H40" s="234"/>
      <c r="I40" s="234" t="s">
        <v>281</v>
      </c>
      <c r="J40" s="234"/>
      <c r="K40" s="234"/>
      <c r="L40" s="234"/>
      <c r="M40" s="234"/>
      <c r="N40" s="235"/>
      <c r="P40" s="74"/>
      <c r="Q40" s="74"/>
    </row>
    <row r="41" spans="1:17" ht="15.95" customHeight="1" x14ac:dyDescent="0.4">
      <c r="A41" s="92"/>
      <c r="B41" s="101"/>
      <c r="C41" s="87"/>
      <c r="D41" s="93"/>
      <c r="E41" s="104"/>
      <c r="G41" s="233"/>
      <c r="H41" s="234"/>
      <c r="I41" s="234" t="s">
        <v>282</v>
      </c>
      <c r="J41" s="234"/>
      <c r="K41" s="234"/>
      <c r="L41" s="234"/>
      <c r="M41" s="234"/>
      <c r="N41" s="235"/>
      <c r="P41" s="74"/>
      <c r="Q41" s="74"/>
    </row>
    <row r="42" spans="1:17" ht="15.95" customHeight="1" x14ac:dyDescent="0.4">
      <c r="A42" s="92"/>
      <c r="B42" s="101"/>
      <c r="C42" s="87"/>
      <c r="D42" s="93"/>
      <c r="E42" s="104"/>
      <c r="G42" s="233"/>
      <c r="H42" s="234"/>
      <c r="I42" s="234"/>
      <c r="J42" s="234"/>
      <c r="K42" s="234"/>
      <c r="L42" s="234"/>
      <c r="M42" s="234"/>
      <c r="N42" s="235"/>
      <c r="P42" s="74"/>
      <c r="Q42" s="74"/>
    </row>
    <row r="43" spans="1:17" ht="15.95" customHeight="1" x14ac:dyDescent="0.4">
      <c r="A43" s="92"/>
      <c r="B43" s="101"/>
      <c r="C43" s="87"/>
      <c r="D43" s="93"/>
      <c r="E43" s="104"/>
      <c r="G43" s="233"/>
      <c r="H43" s="234"/>
      <c r="I43" s="234"/>
      <c r="J43" s="234"/>
      <c r="K43" s="234"/>
      <c r="L43" s="234"/>
      <c r="M43" s="234"/>
      <c r="N43" s="235"/>
      <c r="P43" s="74"/>
      <c r="Q43" s="74"/>
    </row>
    <row r="44" spans="1:17" ht="15.95" customHeight="1" x14ac:dyDescent="0.4">
      <c r="A44" s="92"/>
      <c r="B44" s="101"/>
      <c r="C44" s="87"/>
      <c r="D44" s="93"/>
      <c r="E44" s="104"/>
      <c r="G44" s="233"/>
      <c r="H44" s="234"/>
      <c r="I44" s="234"/>
      <c r="J44" s="234"/>
      <c r="K44" s="234"/>
      <c r="L44" s="234"/>
      <c r="M44" s="234"/>
      <c r="N44" s="235"/>
      <c r="P44" s="74"/>
      <c r="Q44" s="74"/>
    </row>
    <row r="45" spans="1:17" ht="15.95" customHeight="1" x14ac:dyDescent="0.4">
      <c r="A45" s="92"/>
      <c r="B45" s="101"/>
      <c r="C45" s="87"/>
      <c r="D45" s="93"/>
      <c r="E45" s="104"/>
      <c r="G45" s="233"/>
      <c r="H45" s="234"/>
      <c r="I45" s="234"/>
      <c r="J45" s="234"/>
      <c r="K45" s="234"/>
      <c r="L45" s="234"/>
      <c r="M45" s="234"/>
      <c r="N45" s="235"/>
      <c r="P45" s="74"/>
      <c r="Q45" s="74"/>
    </row>
    <row r="46" spans="1:17" ht="15.95" customHeight="1" x14ac:dyDescent="0.4">
      <c r="A46" s="92"/>
      <c r="B46" s="101"/>
      <c r="C46" s="87"/>
      <c r="D46" s="93"/>
      <c r="E46" s="104"/>
      <c r="G46" s="233"/>
      <c r="H46" s="234"/>
      <c r="I46" s="234"/>
      <c r="J46" s="234"/>
      <c r="K46" s="234"/>
      <c r="L46" s="234"/>
      <c r="M46" s="234"/>
      <c r="N46" s="235"/>
      <c r="P46" s="74"/>
      <c r="Q46" s="74"/>
    </row>
    <row r="47" spans="1:17" ht="15.95" customHeight="1" x14ac:dyDescent="0.4">
      <c r="A47" s="92"/>
      <c r="B47" s="101"/>
      <c r="C47" s="87"/>
      <c r="D47" s="93"/>
      <c r="E47" s="104"/>
      <c r="G47" s="233"/>
      <c r="H47" s="234"/>
      <c r="I47" s="234"/>
      <c r="J47" s="234"/>
      <c r="K47" s="234"/>
      <c r="L47" s="234"/>
      <c r="M47" s="234"/>
      <c r="N47" s="235"/>
      <c r="P47" s="74"/>
      <c r="Q47" s="74"/>
    </row>
    <row r="48" spans="1:17" ht="15.95" customHeight="1" x14ac:dyDescent="0.4">
      <c r="A48" s="92"/>
      <c r="B48" s="101"/>
      <c r="C48" s="87"/>
      <c r="D48" s="93"/>
      <c r="E48" s="104"/>
      <c r="G48" s="233"/>
      <c r="H48" s="234"/>
      <c r="I48" s="234"/>
      <c r="J48" s="234"/>
      <c r="K48" s="234"/>
      <c r="L48" s="234"/>
      <c r="M48" s="234"/>
      <c r="N48" s="235"/>
      <c r="P48" s="74"/>
      <c r="Q48" s="74"/>
    </row>
    <row r="49" spans="1:45" ht="15.95" customHeight="1" x14ac:dyDescent="0.4">
      <c r="A49" s="92"/>
      <c r="B49" s="101"/>
      <c r="C49" s="87"/>
      <c r="D49" s="93"/>
      <c r="E49" s="104"/>
      <c r="G49" s="236"/>
      <c r="H49" s="237"/>
      <c r="I49" s="237"/>
      <c r="J49" s="237"/>
      <c r="K49" s="237"/>
      <c r="L49" s="237"/>
      <c r="M49" s="237"/>
      <c r="N49" s="238"/>
      <c r="P49" s="74"/>
      <c r="Q49" s="74"/>
    </row>
    <row r="50" spans="1:45" ht="15.95" customHeight="1" x14ac:dyDescent="0.4">
      <c r="A50" s="92"/>
      <c r="B50" s="92"/>
      <c r="C50" s="87"/>
      <c r="D50" s="93" t="s">
        <v>59</v>
      </c>
      <c r="E50" s="94"/>
      <c r="P50" s="74"/>
      <c r="Q50" s="74"/>
    </row>
    <row r="51" spans="1:45" ht="15.95" customHeight="1" x14ac:dyDescent="0.4">
      <c r="A51" s="95"/>
      <c r="B51" s="95"/>
      <c r="C51" s="96"/>
      <c r="D51" s="97"/>
      <c r="E51" s="98"/>
      <c r="P51" s="74"/>
      <c r="Q51" s="74"/>
    </row>
    <row r="52" spans="1:45" x14ac:dyDescent="0.4">
      <c r="A52" s="1" t="s">
        <v>87</v>
      </c>
      <c r="D52" s="99"/>
      <c r="P52" s="74"/>
      <c r="Q52" s="74"/>
      <c r="AR52" s="1"/>
      <c r="AS52" s="77"/>
    </row>
  </sheetData>
  <mergeCells count="1">
    <mergeCell ref="A2:E2"/>
  </mergeCells>
  <phoneticPr fontId="2"/>
  <printOptions horizontalCentered="1"/>
  <pageMargins left="0.78740157480314965" right="0.39370078740157483" top="0.59055118110236227" bottom="0.59055118110236227" header="0.31496062992125984" footer="0.39370078740157483"/>
  <pageSetup paperSize="9" scale="9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AS52"/>
  <sheetViews>
    <sheetView view="pageBreakPreview" zoomScale="70" zoomScaleNormal="100" zoomScaleSheetLayoutView="70" workbookViewId="0">
      <selection activeCell="H21" sqref="H21"/>
    </sheetView>
  </sheetViews>
  <sheetFormatPr defaultColWidth="9" defaultRowHeight="13.5" x14ac:dyDescent="0.4"/>
  <cols>
    <col min="1" max="1" width="20.875" style="99" customWidth="1"/>
    <col min="2" max="2" width="17" style="99" customWidth="1"/>
    <col min="3" max="3" width="20.125" style="99" customWidth="1"/>
    <col min="4" max="4" width="17.25" style="74" customWidth="1"/>
    <col min="5" max="5" width="16.125" style="74" customWidth="1"/>
    <col min="6" max="15" width="9" style="74"/>
    <col min="16" max="16" width="9" style="1"/>
    <col min="17" max="17" width="9" style="77"/>
    <col min="18" max="16384" width="9" style="74"/>
  </cols>
  <sheetData>
    <row r="1" spans="1:19" x14ac:dyDescent="0.4">
      <c r="A1" s="74"/>
      <c r="B1" s="74"/>
      <c r="D1" s="99"/>
      <c r="E1" s="76" t="s">
        <v>143</v>
      </c>
      <c r="P1" s="74"/>
      <c r="Q1" s="74"/>
      <c r="R1" s="1"/>
      <c r="S1" s="77"/>
    </row>
    <row r="2" spans="1:19" ht="19.5" customHeight="1" x14ac:dyDescent="0.4">
      <c r="A2" s="315" t="s">
        <v>82</v>
      </c>
      <c r="B2" s="315"/>
      <c r="C2" s="315"/>
      <c r="D2" s="315"/>
      <c r="E2" s="315"/>
      <c r="P2" s="74"/>
      <c r="Q2" s="74"/>
      <c r="R2" s="1"/>
      <c r="S2" s="77"/>
    </row>
    <row r="3" spans="1:19" x14ac:dyDescent="0.4">
      <c r="A3" s="78"/>
      <c r="B3" s="79"/>
      <c r="C3" s="78"/>
      <c r="D3" s="81"/>
      <c r="E3" s="81"/>
    </row>
    <row r="4" spans="1:19" x14ac:dyDescent="0.4">
      <c r="A4" s="82"/>
      <c r="B4" s="83"/>
      <c r="C4" s="82"/>
      <c r="D4" s="86"/>
      <c r="E4" s="86"/>
    </row>
    <row r="5" spans="1:19" ht="15.95" customHeight="1" x14ac:dyDescent="0.4">
      <c r="A5" s="6" t="s">
        <v>25</v>
      </c>
      <c r="B5" s="100" t="s">
        <v>83</v>
      </c>
      <c r="C5" s="23" t="s">
        <v>84</v>
      </c>
      <c r="D5" s="23" t="s">
        <v>85</v>
      </c>
      <c r="E5" s="23" t="s">
        <v>80</v>
      </c>
    </row>
    <row r="6" spans="1:19" ht="15.95" customHeight="1" x14ac:dyDescent="0.4">
      <c r="A6" s="87"/>
      <c r="B6" s="26"/>
      <c r="C6" s="93"/>
      <c r="D6" s="101"/>
      <c r="E6" s="89"/>
    </row>
    <row r="7" spans="1:19" ht="15.95" customHeight="1" x14ac:dyDescent="0.4">
      <c r="A7" s="87"/>
      <c r="B7" s="26"/>
      <c r="C7" s="93"/>
      <c r="D7" s="101"/>
      <c r="E7" s="89"/>
    </row>
    <row r="8" spans="1:19" ht="15.95" customHeight="1" x14ac:dyDescent="0.4">
      <c r="A8" s="87"/>
      <c r="B8" s="26"/>
      <c r="C8" s="93"/>
      <c r="D8" s="101"/>
      <c r="E8" s="89"/>
    </row>
    <row r="9" spans="1:19" ht="15.95" customHeight="1" x14ac:dyDescent="0.4">
      <c r="A9" s="87"/>
      <c r="B9" s="102"/>
      <c r="C9" s="103"/>
      <c r="D9" s="87"/>
      <c r="E9" s="89"/>
    </row>
    <row r="10" spans="1:19" ht="15.95" customHeight="1" x14ac:dyDescent="0.4">
      <c r="A10" s="87"/>
      <c r="B10" s="26"/>
      <c r="C10" s="93"/>
      <c r="D10" s="101"/>
      <c r="E10" s="89"/>
    </row>
    <row r="11" spans="1:19" ht="15.95" customHeight="1" x14ac:dyDescent="0.4">
      <c r="A11" s="87"/>
      <c r="B11" s="26"/>
      <c r="C11" s="93"/>
      <c r="D11" s="101"/>
      <c r="E11" s="89"/>
    </row>
    <row r="12" spans="1:19" ht="15.95" customHeight="1" x14ac:dyDescent="0.4">
      <c r="A12" s="87"/>
      <c r="B12" s="26"/>
      <c r="C12" s="93"/>
      <c r="D12" s="101"/>
      <c r="E12" s="89"/>
    </row>
    <row r="13" spans="1:19" ht="15.95" customHeight="1" x14ac:dyDescent="0.4">
      <c r="A13" s="92"/>
      <c r="B13" s="92"/>
      <c r="C13" s="87"/>
      <c r="D13" s="88"/>
      <c r="E13" s="89"/>
    </row>
    <row r="14" spans="1:19" ht="15.95" customHeight="1" x14ac:dyDescent="0.4">
      <c r="A14" s="92"/>
      <c r="B14" s="92"/>
      <c r="C14" s="87"/>
      <c r="D14" s="88"/>
      <c r="E14" s="89"/>
    </row>
    <row r="15" spans="1:19" ht="15.95" customHeight="1" x14ac:dyDescent="0.4">
      <c r="A15" s="92"/>
      <c r="B15" s="92"/>
      <c r="C15" s="87"/>
      <c r="D15" s="88"/>
      <c r="E15" s="89"/>
    </row>
    <row r="16" spans="1:19" ht="15.95" customHeight="1" x14ac:dyDescent="0.4">
      <c r="A16" s="92"/>
      <c r="B16" s="92"/>
      <c r="C16" s="87"/>
      <c r="D16" s="88"/>
      <c r="E16" s="89"/>
    </row>
    <row r="17" spans="1:5" ht="15.95" customHeight="1" x14ac:dyDescent="0.4">
      <c r="A17" s="92"/>
      <c r="B17" s="92"/>
      <c r="C17" s="87"/>
      <c r="D17" s="88"/>
      <c r="E17" s="89"/>
    </row>
    <row r="18" spans="1:5" ht="15.95" customHeight="1" x14ac:dyDescent="0.4">
      <c r="A18" s="92"/>
      <c r="B18" s="92"/>
      <c r="C18" s="87"/>
      <c r="D18" s="88"/>
      <c r="E18" s="89"/>
    </row>
    <row r="19" spans="1:5" ht="15.95" customHeight="1" x14ac:dyDescent="0.4">
      <c r="A19" s="92"/>
      <c r="B19" s="92"/>
      <c r="C19" s="87"/>
      <c r="D19" s="88"/>
      <c r="E19" s="89"/>
    </row>
    <row r="20" spans="1:5" ht="15.95" customHeight="1" x14ac:dyDescent="0.4">
      <c r="A20" s="92"/>
      <c r="B20" s="92"/>
      <c r="C20" s="87"/>
      <c r="D20" s="88"/>
      <c r="E20" s="89"/>
    </row>
    <row r="21" spans="1:5" ht="15.95" customHeight="1" x14ac:dyDescent="0.4">
      <c r="A21" s="92"/>
      <c r="B21" s="92"/>
      <c r="C21" s="87"/>
      <c r="D21" s="88"/>
      <c r="E21" s="89"/>
    </row>
    <row r="22" spans="1:5" ht="15.95" customHeight="1" x14ac:dyDescent="0.4">
      <c r="A22" s="92"/>
      <c r="B22" s="92"/>
      <c r="C22" s="87"/>
      <c r="D22" s="88"/>
      <c r="E22" s="89"/>
    </row>
    <row r="23" spans="1:5" ht="15.95" customHeight="1" x14ac:dyDescent="0.4">
      <c r="A23" s="92"/>
      <c r="B23" s="92"/>
      <c r="C23" s="87"/>
      <c r="D23" s="88"/>
      <c r="E23" s="89"/>
    </row>
    <row r="24" spans="1:5" ht="15.95" customHeight="1" x14ac:dyDescent="0.4">
      <c r="A24" s="92"/>
      <c r="B24" s="92"/>
      <c r="C24" s="87"/>
      <c r="D24" s="88"/>
      <c r="E24" s="89"/>
    </row>
    <row r="25" spans="1:5" ht="15.95" customHeight="1" x14ac:dyDescent="0.4">
      <c r="A25" s="92"/>
      <c r="B25" s="92"/>
      <c r="C25" s="87"/>
      <c r="D25" s="88"/>
      <c r="E25" s="89"/>
    </row>
    <row r="26" spans="1:5" ht="15.95" customHeight="1" x14ac:dyDescent="0.4">
      <c r="A26" s="92"/>
      <c r="B26" s="92"/>
      <c r="C26" s="87"/>
      <c r="D26" s="88"/>
      <c r="E26" s="89"/>
    </row>
    <row r="27" spans="1:5" ht="15.95" customHeight="1" x14ac:dyDescent="0.4">
      <c r="A27" s="92"/>
      <c r="B27" s="92"/>
      <c r="C27" s="87"/>
      <c r="D27" s="88"/>
      <c r="E27" s="89"/>
    </row>
    <row r="28" spans="1:5" ht="15.95" customHeight="1" x14ac:dyDescent="0.4">
      <c r="A28" s="92"/>
      <c r="B28" s="92"/>
      <c r="C28" s="87"/>
      <c r="D28" s="88"/>
      <c r="E28" s="89"/>
    </row>
    <row r="29" spans="1:5" ht="15.95" customHeight="1" x14ac:dyDescent="0.4">
      <c r="A29" s="92"/>
      <c r="B29" s="92"/>
      <c r="C29" s="87"/>
      <c r="D29" s="88"/>
      <c r="E29" s="89"/>
    </row>
    <row r="30" spans="1:5" ht="15.95" customHeight="1" x14ac:dyDescent="0.4">
      <c r="A30" s="92"/>
      <c r="B30" s="92"/>
      <c r="C30" s="87"/>
      <c r="D30" s="88"/>
      <c r="E30" s="89"/>
    </row>
    <row r="31" spans="1:5" ht="15.95" customHeight="1" x14ac:dyDescent="0.4">
      <c r="A31" s="92"/>
      <c r="B31" s="92"/>
      <c r="C31" s="87"/>
      <c r="D31" s="88"/>
      <c r="E31" s="89"/>
    </row>
    <row r="32" spans="1:5" ht="15.95" customHeight="1" x14ac:dyDescent="0.4">
      <c r="A32" s="92"/>
      <c r="B32" s="92"/>
      <c r="C32" s="87"/>
      <c r="D32" s="88"/>
      <c r="E32" s="89"/>
    </row>
    <row r="33" spans="1:5" ht="15.95" customHeight="1" x14ac:dyDescent="0.4">
      <c r="A33" s="92"/>
      <c r="B33" s="92"/>
      <c r="C33" s="87"/>
      <c r="D33" s="88"/>
      <c r="E33" s="89"/>
    </row>
    <row r="34" spans="1:5" ht="15.95" customHeight="1" x14ac:dyDescent="0.4">
      <c r="A34" s="92"/>
      <c r="B34" s="92"/>
      <c r="C34" s="87"/>
      <c r="D34" s="88"/>
      <c r="E34" s="89"/>
    </row>
    <row r="35" spans="1:5" ht="15.95" customHeight="1" x14ac:dyDescent="0.4">
      <c r="A35" s="92"/>
      <c r="B35" s="92"/>
      <c r="C35" s="87"/>
      <c r="D35" s="88"/>
      <c r="E35" s="89"/>
    </row>
    <row r="36" spans="1:5" ht="15.95" customHeight="1" x14ac:dyDescent="0.4">
      <c r="A36" s="92"/>
      <c r="B36" s="92"/>
      <c r="C36" s="87"/>
      <c r="D36" s="88"/>
      <c r="E36" s="89"/>
    </row>
    <row r="37" spans="1:5" ht="15.95" customHeight="1" x14ac:dyDescent="0.4">
      <c r="A37" s="92"/>
      <c r="B37" s="92"/>
      <c r="C37" s="87"/>
      <c r="D37" s="88"/>
      <c r="E37" s="89"/>
    </row>
    <row r="38" spans="1:5" ht="15.95" customHeight="1" x14ac:dyDescent="0.4">
      <c r="A38" s="92"/>
      <c r="B38" s="92"/>
      <c r="C38" s="87"/>
      <c r="D38" s="88"/>
      <c r="E38" s="89"/>
    </row>
    <row r="39" spans="1:5" ht="15.95" customHeight="1" x14ac:dyDescent="0.4">
      <c r="A39" s="92"/>
      <c r="B39" s="92"/>
      <c r="C39" s="87"/>
      <c r="D39" s="88"/>
      <c r="E39" s="89"/>
    </row>
    <row r="40" spans="1:5" ht="15.95" customHeight="1" x14ac:dyDescent="0.4">
      <c r="A40" s="92"/>
      <c r="B40" s="92"/>
      <c r="C40" s="87"/>
      <c r="D40" s="88"/>
      <c r="E40" s="89"/>
    </row>
    <row r="41" spans="1:5" ht="15.95" customHeight="1" x14ac:dyDescent="0.4">
      <c r="A41" s="92"/>
      <c r="B41" s="92"/>
      <c r="C41" s="87"/>
      <c r="D41" s="88"/>
      <c r="E41" s="89"/>
    </row>
    <row r="42" spans="1:5" ht="15.95" customHeight="1" x14ac:dyDescent="0.4">
      <c r="A42" s="92"/>
      <c r="B42" s="92"/>
      <c r="C42" s="87"/>
      <c r="D42" s="88"/>
      <c r="E42" s="89"/>
    </row>
    <row r="43" spans="1:5" ht="15.95" customHeight="1" x14ac:dyDescent="0.4">
      <c r="A43" s="92"/>
      <c r="B43" s="92"/>
      <c r="C43" s="87"/>
      <c r="D43" s="88"/>
      <c r="E43" s="89"/>
    </row>
    <row r="44" spans="1:5" ht="15.95" customHeight="1" x14ac:dyDescent="0.4">
      <c r="A44" s="92"/>
      <c r="B44" s="92"/>
      <c r="C44" s="87"/>
      <c r="D44" s="88"/>
      <c r="E44" s="89"/>
    </row>
    <row r="45" spans="1:5" ht="15.95" customHeight="1" x14ac:dyDescent="0.4">
      <c r="A45" s="92"/>
      <c r="B45" s="92"/>
      <c r="C45" s="87"/>
      <c r="D45" s="88"/>
      <c r="E45" s="89"/>
    </row>
    <row r="46" spans="1:5" ht="15.95" customHeight="1" x14ac:dyDescent="0.4">
      <c r="A46" s="92"/>
      <c r="B46" s="92"/>
      <c r="C46" s="87"/>
      <c r="D46" s="88"/>
      <c r="E46" s="89"/>
    </row>
    <row r="47" spans="1:5" ht="15.95" customHeight="1" x14ac:dyDescent="0.4">
      <c r="A47" s="92"/>
      <c r="B47" s="92"/>
      <c r="C47" s="87"/>
      <c r="D47" s="88"/>
      <c r="E47" s="89"/>
    </row>
    <row r="48" spans="1:5" ht="15.95" customHeight="1" x14ac:dyDescent="0.4">
      <c r="A48" s="92"/>
      <c r="B48" s="92"/>
      <c r="C48" s="87"/>
      <c r="D48" s="88"/>
      <c r="E48" s="89"/>
    </row>
    <row r="49" spans="1:45" ht="15.95" customHeight="1" x14ac:dyDescent="0.4">
      <c r="A49" s="92"/>
      <c r="B49" s="92"/>
      <c r="C49" s="87"/>
      <c r="D49" s="88"/>
      <c r="E49" s="89"/>
    </row>
    <row r="50" spans="1:45" ht="15.95" customHeight="1" x14ac:dyDescent="0.4">
      <c r="A50" s="92"/>
      <c r="B50" s="92"/>
      <c r="C50" s="87"/>
      <c r="D50" s="93" t="s">
        <v>59</v>
      </c>
      <c r="E50" s="94"/>
    </row>
    <row r="51" spans="1:45" ht="15.95" customHeight="1" x14ac:dyDescent="0.4">
      <c r="A51" s="95"/>
      <c r="B51" s="95"/>
      <c r="C51" s="96"/>
      <c r="D51" s="97"/>
      <c r="E51" s="98"/>
    </row>
    <row r="52" spans="1:45" x14ac:dyDescent="0.4">
      <c r="A52" s="1" t="s">
        <v>87</v>
      </c>
      <c r="D52" s="99"/>
      <c r="P52" s="74"/>
      <c r="Q52" s="74"/>
      <c r="AR52" s="1"/>
      <c r="AS52" s="77"/>
    </row>
  </sheetData>
  <mergeCells count="1">
    <mergeCell ref="A2:E2"/>
  </mergeCells>
  <phoneticPr fontId="2"/>
  <printOptions horizontalCentered="1"/>
  <pageMargins left="0.78740157480314965" right="0.39370078740157483" top="0.59055118110236227" bottom="0.59055118110236227" header="0.31496062992125984" footer="0.39370078740157483"/>
  <pageSetup paperSize="9" scale="9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AS52"/>
  <sheetViews>
    <sheetView view="pageBreakPreview" zoomScale="70" zoomScaleNormal="100" zoomScaleSheetLayoutView="70" workbookViewId="0">
      <selection activeCell="F101" sqref="F101"/>
    </sheetView>
  </sheetViews>
  <sheetFormatPr defaultColWidth="9" defaultRowHeight="13.5" x14ac:dyDescent="0.4"/>
  <cols>
    <col min="1" max="2" width="16.125" style="99" customWidth="1"/>
    <col min="3" max="3" width="22.5" style="75" customWidth="1"/>
    <col min="4" max="4" width="22.5" style="80" customWidth="1"/>
    <col min="5" max="5" width="14.375" style="74" customWidth="1"/>
    <col min="6" max="15" width="9" style="74"/>
    <col min="16" max="16" width="9" style="1"/>
    <col min="17" max="17" width="9" style="77"/>
    <col min="18" max="16384" width="9" style="74"/>
  </cols>
  <sheetData>
    <row r="1" spans="1:19" x14ac:dyDescent="0.4">
      <c r="A1" s="74"/>
      <c r="B1" s="74"/>
      <c r="D1" s="75"/>
      <c r="E1" s="76" t="s">
        <v>144</v>
      </c>
      <c r="P1" s="74"/>
      <c r="Q1" s="74"/>
      <c r="R1" s="1"/>
      <c r="S1" s="77"/>
    </row>
    <row r="2" spans="1:19" ht="19.5" customHeight="1" x14ac:dyDescent="0.4">
      <c r="A2" s="315" t="s">
        <v>86</v>
      </c>
      <c r="B2" s="315"/>
      <c r="C2" s="315"/>
      <c r="D2" s="315"/>
      <c r="E2" s="315"/>
      <c r="P2" s="74"/>
      <c r="Q2" s="74"/>
      <c r="R2" s="1"/>
      <c r="S2" s="77"/>
    </row>
    <row r="3" spans="1:19" x14ac:dyDescent="0.4">
      <c r="A3" s="78"/>
      <c r="B3" s="79"/>
      <c r="E3" s="81"/>
    </row>
    <row r="4" spans="1:19" x14ac:dyDescent="0.4">
      <c r="A4" s="82"/>
      <c r="B4" s="83"/>
      <c r="C4" s="84"/>
      <c r="D4" s="85"/>
      <c r="E4" s="86"/>
    </row>
    <row r="5" spans="1:19" ht="15.95" customHeight="1" x14ac:dyDescent="0.4">
      <c r="A5" s="6" t="s">
        <v>25</v>
      </c>
      <c r="B5" s="23" t="s">
        <v>85</v>
      </c>
      <c r="C5" s="23" t="s">
        <v>78</v>
      </c>
      <c r="D5" s="23" t="s">
        <v>79</v>
      </c>
      <c r="E5" s="23" t="s">
        <v>80</v>
      </c>
    </row>
    <row r="6" spans="1:19" ht="15.95" customHeight="1" x14ac:dyDescent="0.4">
      <c r="A6" s="87"/>
      <c r="B6" s="87"/>
      <c r="C6" s="87"/>
      <c r="D6" s="88"/>
      <c r="E6" s="89"/>
    </row>
    <row r="7" spans="1:19" ht="15.95" customHeight="1" x14ac:dyDescent="0.4">
      <c r="A7" s="90"/>
      <c r="B7" s="87"/>
      <c r="C7" s="87"/>
      <c r="D7" s="88"/>
      <c r="E7" s="89"/>
    </row>
    <row r="8" spans="1:19" ht="15.95" customHeight="1" x14ac:dyDescent="0.4">
      <c r="A8" s="87"/>
      <c r="B8" s="87"/>
      <c r="C8" s="87"/>
      <c r="D8" s="88"/>
      <c r="E8" s="89"/>
    </row>
    <row r="9" spans="1:19" ht="15.95" customHeight="1" x14ac:dyDescent="0.4">
      <c r="A9" s="91"/>
      <c r="B9" s="92"/>
      <c r="C9" s="87"/>
      <c r="D9" s="88"/>
      <c r="E9" s="89"/>
    </row>
    <row r="10" spans="1:19" ht="15.95" customHeight="1" x14ac:dyDescent="0.4">
      <c r="A10" s="92"/>
      <c r="B10" s="92"/>
      <c r="C10" s="87"/>
      <c r="D10" s="88"/>
      <c r="E10" s="89"/>
    </row>
    <row r="11" spans="1:19" ht="15.95" customHeight="1" x14ac:dyDescent="0.4">
      <c r="A11" s="92"/>
      <c r="B11" s="92"/>
      <c r="C11" s="87"/>
      <c r="D11" s="88"/>
      <c r="E11" s="89"/>
    </row>
    <row r="12" spans="1:19" ht="15.95" customHeight="1" x14ac:dyDescent="0.4">
      <c r="A12" s="92"/>
      <c r="B12" s="92"/>
      <c r="C12" s="87"/>
      <c r="D12" s="88"/>
      <c r="E12" s="89"/>
    </row>
    <row r="13" spans="1:19" ht="15.95" customHeight="1" x14ac:dyDescent="0.4">
      <c r="A13" s="92"/>
      <c r="B13" s="92"/>
      <c r="C13" s="87"/>
      <c r="D13" s="88"/>
      <c r="E13" s="89"/>
    </row>
    <row r="14" spans="1:19" ht="15.95" customHeight="1" x14ac:dyDescent="0.4">
      <c r="A14" s="92"/>
      <c r="B14" s="92"/>
      <c r="C14" s="87"/>
      <c r="D14" s="88"/>
      <c r="E14" s="89"/>
    </row>
    <row r="15" spans="1:19" ht="15.95" customHeight="1" x14ac:dyDescent="0.4">
      <c r="A15" s="92"/>
      <c r="B15" s="92"/>
      <c r="C15" s="87"/>
      <c r="D15" s="88"/>
      <c r="E15" s="89"/>
    </row>
    <row r="16" spans="1:19" ht="15.95" customHeight="1" x14ac:dyDescent="0.4">
      <c r="A16" s="92"/>
      <c r="B16" s="92"/>
      <c r="C16" s="87"/>
      <c r="D16" s="88"/>
      <c r="E16" s="89"/>
    </row>
    <row r="17" spans="1:5" ht="15.95" customHeight="1" x14ac:dyDescent="0.4">
      <c r="A17" s="92"/>
      <c r="B17" s="92"/>
      <c r="C17" s="87"/>
      <c r="D17" s="88"/>
      <c r="E17" s="89"/>
    </row>
    <row r="18" spans="1:5" ht="15.95" customHeight="1" x14ac:dyDescent="0.4">
      <c r="A18" s="92"/>
      <c r="B18" s="92"/>
      <c r="C18" s="87"/>
      <c r="D18" s="88"/>
      <c r="E18" s="89"/>
    </row>
    <row r="19" spans="1:5" ht="15.95" customHeight="1" x14ac:dyDescent="0.4">
      <c r="A19" s="92"/>
      <c r="B19" s="92"/>
      <c r="C19" s="87"/>
      <c r="D19" s="88"/>
      <c r="E19" s="89"/>
    </row>
    <row r="20" spans="1:5" ht="15.95" customHeight="1" x14ac:dyDescent="0.4">
      <c r="A20" s="92"/>
      <c r="B20" s="92"/>
      <c r="C20" s="87"/>
      <c r="D20" s="88"/>
      <c r="E20" s="89"/>
    </row>
    <row r="21" spans="1:5" ht="15.95" customHeight="1" x14ac:dyDescent="0.4">
      <c r="A21" s="92"/>
      <c r="B21" s="92"/>
      <c r="C21" s="87"/>
      <c r="D21" s="88"/>
      <c r="E21" s="89"/>
    </row>
    <row r="22" spans="1:5" ht="15.95" customHeight="1" x14ac:dyDescent="0.4">
      <c r="A22" s="92"/>
      <c r="B22" s="92"/>
      <c r="C22" s="87"/>
      <c r="D22" s="88"/>
      <c r="E22" s="89"/>
    </row>
    <row r="23" spans="1:5" ht="15.95" customHeight="1" x14ac:dyDescent="0.4">
      <c r="A23" s="92"/>
      <c r="B23" s="92"/>
      <c r="C23" s="87"/>
      <c r="D23" s="88"/>
      <c r="E23" s="89"/>
    </row>
    <row r="24" spans="1:5" ht="15.95" customHeight="1" x14ac:dyDescent="0.4">
      <c r="A24" s="92"/>
      <c r="B24" s="92"/>
      <c r="C24" s="87"/>
      <c r="D24" s="88"/>
      <c r="E24" s="89"/>
    </row>
    <row r="25" spans="1:5" ht="15.95" customHeight="1" x14ac:dyDescent="0.4">
      <c r="A25" s="92"/>
      <c r="B25" s="92"/>
      <c r="C25" s="87"/>
      <c r="D25" s="88"/>
      <c r="E25" s="89"/>
    </row>
    <row r="26" spans="1:5" ht="15.95" customHeight="1" x14ac:dyDescent="0.4">
      <c r="A26" s="92"/>
      <c r="B26" s="92"/>
      <c r="C26" s="87"/>
      <c r="D26" s="88"/>
      <c r="E26" s="89"/>
    </row>
    <row r="27" spans="1:5" ht="15.95" customHeight="1" x14ac:dyDescent="0.4">
      <c r="A27" s="92"/>
      <c r="B27" s="92"/>
      <c r="C27" s="87"/>
      <c r="D27" s="88"/>
      <c r="E27" s="89"/>
    </row>
    <row r="28" spans="1:5" ht="15.95" customHeight="1" x14ac:dyDescent="0.4">
      <c r="A28" s="92"/>
      <c r="B28" s="92"/>
      <c r="C28" s="87"/>
      <c r="D28" s="88"/>
      <c r="E28" s="89"/>
    </row>
    <row r="29" spans="1:5" ht="15.95" customHeight="1" x14ac:dyDescent="0.4">
      <c r="A29" s="92"/>
      <c r="B29" s="92"/>
      <c r="C29" s="87"/>
      <c r="D29" s="88"/>
      <c r="E29" s="89"/>
    </row>
    <row r="30" spans="1:5" ht="15.95" customHeight="1" x14ac:dyDescent="0.4">
      <c r="A30" s="92"/>
      <c r="B30" s="92"/>
      <c r="C30" s="87"/>
      <c r="D30" s="88"/>
      <c r="E30" s="89"/>
    </row>
    <row r="31" spans="1:5" ht="15.95" customHeight="1" x14ac:dyDescent="0.4">
      <c r="A31" s="92"/>
      <c r="B31" s="92"/>
      <c r="C31" s="87"/>
      <c r="D31" s="88"/>
      <c r="E31" s="89"/>
    </row>
    <row r="32" spans="1:5" ht="15.95" customHeight="1" x14ac:dyDescent="0.4">
      <c r="A32" s="92"/>
      <c r="B32" s="92"/>
      <c r="C32" s="87"/>
      <c r="D32" s="88"/>
      <c r="E32" s="89"/>
    </row>
    <row r="33" spans="1:5" ht="15.95" customHeight="1" x14ac:dyDescent="0.4">
      <c r="A33" s="92"/>
      <c r="B33" s="92"/>
      <c r="C33" s="87"/>
      <c r="D33" s="88"/>
      <c r="E33" s="89"/>
    </row>
    <row r="34" spans="1:5" ht="15.95" customHeight="1" x14ac:dyDescent="0.4">
      <c r="A34" s="92"/>
      <c r="B34" s="92"/>
      <c r="C34" s="87"/>
      <c r="D34" s="88"/>
      <c r="E34" s="89"/>
    </row>
    <row r="35" spans="1:5" ht="15.95" customHeight="1" x14ac:dyDescent="0.4">
      <c r="A35" s="92"/>
      <c r="B35" s="92"/>
      <c r="C35" s="87"/>
      <c r="D35" s="88"/>
      <c r="E35" s="89"/>
    </row>
    <row r="36" spans="1:5" ht="15.95" customHeight="1" x14ac:dyDescent="0.4">
      <c r="A36" s="92"/>
      <c r="B36" s="92"/>
      <c r="C36" s="87"/>
      <c r="D36" s="88"/>
      <c r="E36" s="89"/>
    </row>
    <row r="37" spans="1:5" ht="15.95" customHeight="1" x14ac:dyDescent="0.4">
      <c r="A37" s="92"/>
      <c r="B37" s="92"/>
      <c r="C37" s="87"/>
      <c r="D37" s="88"/>
      <c r="E37" s="89"/>
    </row>
    <row r="38" spans="1:5" ht="15.95" customHeight="1" x14ac:dyDescent="0.4">
      <c r="A38" s="92"/>
      <c r="B38" s="92"/>
      <c r="C38" s="87"/>
      <c r="D38" s="88"/>
      <c r="E38" s="89"/>
    </row>
    <row r="39" spans="1:5" ht="15.95" customHeight="1" x14ac:dyDescent="0.4">
      <c r="A39" s="92"/>
      <c r="B39" s="92"/>
      <c r="C39" s="87"/>
      <c r="D39" s="88"/>
      <c r="E39" s="89"/>
    </row>
    <row r="40" spans="1:5" ht="15.95" customHeight="1" x14ac:dyDescent="0.4">
      <c r="A40" s="92"/>
      <c r="B40" s="92"/>
      <c r="C40" s="87"/>
      <c r="D40" s="88"/>
      <c r="E40" s="89"/>
    </row>
    <row r="41" spans="1:5" ht="15.95" customHeight="1" x14ac:dyDescent="0.4">
      <c r="A41" s="92"/>
      <c r="B41" s="92"/>
      <c r="C41" s="87"/>
      <c r="D41" s="88"/>
      <c r="E41" s="89"/>
    </row>
    <row r="42" spans="1:5" ht="15.95" customHeight="1" x14ac:dyDescent="0.4">
      <c r="A42" s="92"/>
      <c r="B42" s="92"/>
      <c r="C42" s="87"/>
      <c r="D42" s="88"/>
      <c r="E42" s="89"/>
    </row>
    <row r="43" spans="1:5" ht="15.95" customHeight="1" x14ac:dyDescent="0.4">
      <c r="A43" s="92"/>
      <c r="B43" s="92"/>
      <c r="C43" s="87"/>
      <c r="D43" s="88"/>
      <c r="E43" s="89"/>
    </row>
    <row r="44" spans="1:5" ht="15.95" customHeight="1" x14ac:dyDescent="0.4">
      <c r="A44" s="92"/>
      <c r="B44" s="92"/>
      <c r="C44" s="87"/>
      <c r="D44" s="88"/>
      <c r="E44" s="89"/>
    </row>
    <row r="45" spans="1:5" ht="15.95" customHeight="1" x14ac:dyDescent="0.4">
      <c r="A45" s="92"/>
      <c r="B45" s="92"/>
      <c r="C45" s="87"/>
      <c r="D45" s="88"/>
      <c r="E45" s="89"/>
    </row>
    <row r="46" spans="1:5" ht="15.95" customHeight="1" x14ac:dyDescent="0.4">
      <c r="A46" s="92"/>
      <c r="B46" s="92"/>
      <c r="C46" s="87"/>
      <c r="D46" s="88"/>
      <c r="E46" s="89"/>
    </row>
    <row r="47" spans="1:5" ht="15.95" customHeight="1" x14ac:dyDescent="0.4">
      <c r="A47" s="92"/>
      <c r="B47" s="92"/>
      <c r="C47" s="87"/>
      <c r="D47" s="88"/>
      <c r="E47" s="89"/>
    </row>
    <row r="48" spans="1:5" ht="15.95" customHeight="1" x14ac:dyDescent="0.4">
      <c r="A48" s="92"/>
      <c r="B48" s="92"/>
      <c r="C48" s="87"/>
      <c r="D48" s="88"/>
      <c r="E48" s="89"/>
    </row>
    <row r="49" spans="1:45" ht="15.95" customHeight="1" x14ac:dyDescent="0.4">
      <c r="A49" s="92"/>
      <c r="B49" s="92"/>
      <c r="C49" s="87"/>
      <c r="D49" s="88"/>
      <c r="E49" s="89"/>
    </row>
    <row r="50" spans="1:45" ht="15.95" customHeight="1" x14ac:dyDescent="0.4">
      <c r="A50" s="92"/>
      <c r="B50" s="92"/>
      <c r="C50" s="87"/>
      <c r="D50" s="93" t="s">
        <v>59</v>
      </c>
      <c r="E50" s="94"/>
    </row>
    <row r="51" spans="1:45" ht="15.95" customHeight="1" x14ac:dyDescent="0.4">
      <c r="A51" s="95"/>
      <c r="B51" s="95"/>
      <c r="C51" s="96"/>
      <c r="D51" s="97"/>
      <c r="E51" s="98"/>
    </row>
    <row r="52" spans="1:45" x14ac:dyDescent="0.4">
      <c r="A52" s="1" t="s">
        <v>87</v>
      </c>
      <c r="D52" s="75"/>
      <c r="P52" s="74"/>
      <c r="Q52" s="74"/>
      <c r="AR52" s="1"/>
      <c r="AS52" s="77"/>
    </row>
  </sheetData>
  <mergeCells count="1">
    <mergeCell ref="A2:E2"/>
  </mergeCells>
  <phoneticPr fontId="2"/>
  <printOptions horizontalCentered="1"/>
  <pageMargins left="0.78740157480314965" right="0.39370078740157483" top="0.59055118110236227" bottom="0.59055118110236227" header="0.31496062992125984" footer="0.39370078740157483"/>
  <pageSetup paperSize="9" scale="9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512DE-663A-4DE7-9756-91CB2FE97D0A}">
  <dimension ref="A1:BA213"/>
  <sheetViews>
    <sheetView view="pageBreakPreview" zoomScale="130" zoomScaleNormal="70" zoomScaleSheetLayoutView="130" workbookViewId="0">
      <selection activeCell="S180" sqref="S180"/>
    </sheetView>
  </sheetViews>
  <sheetFormatPr defaultColWidth="8.75" defaultRowHeight="18.75" x14ac:dyDescent="0.4"/>
  <cols>
    <col min="1" max="18" width="4.375" style="207" customWidth="1"/>
    <col min="19" max="20" width="13.25" style="207" customWidth="1"/>
    <col min="21" max="21" width="3.25" style="207" customWidth="1"/>
    <col min="22" max="22" width="8.375" style="156" customWidth="1"/>
    <col min="23" max="23" width="35" style="156" customWidth="1"/>
    <col min="24" max="24" width="10.25" style="156" customWidth="1"/>
    <col min="25" max="25" width="9.375" style="156" customWidth="1"/>
    <col min="26" max="26" width="10.25" style="156" customWidth="1"/>
    <col min="27" max="27" width="9.375" style="156" customWidth="1"/>
    <col min="28" max="28" width="10.25" style="156" customWidth="1"/>
    <col min="29" max="29" width="9.375" style="156" customWidth="1"/>
    <col min="30" max="30" width="10.25" style="156" customWidth="1"/>
    <col min="31" max="31" width="9.375" style="156" customWidth="1"/>
    <col min="32" max="32" width="10.25" style="156" customWidth="1"/>
    <col min="33" max="33" width="9.375" style="156" customWidth="1"/>
    <col min="34" max="35" width="10.25" style="156" customWidth="1"/>
    <col min="36" max="52" width="8.75" style="156"/>
    <col min="53" max="53" width="5.75" style="207" bestFit="1" customWidth="1"/>
    <col min="54" max="70" width="4.75" style="207" customWidth="1"/>
    <col min="71" max="16384" width="8.75" style="207"/>
  </cols>
  <sheetData>
    <row r="1" spans="1:53" ht="24" x14ac:dyDescent="0.4">
      <c r="O1" s="344" t="s">
        <v>115</v>
      </c>
      <c r="P1" s="344"/>
      <c r="Q1" s="344"/>
      <c r="R1" s="344"/>
      <c r="V1" s="155" t="s">
        <v>145</v>
      </c>
      <c r="AI1" s="186"/>
    </row>
    <row r="2" spans="1:53" ht="30" x14ac:dyDescent="0.4">
      <c r="A2" s="345" t="s">
        <v>257</v>
      </c>
      <c r="B2" s="345"/>
      <c r="C2" s="345"/>
      <c r="D2" s="345"/>
      <c r="E2" s="345"/>
      <c r="F2" s="345"/>
      <c r="G2" s="345"/>
      <c r="H2" s="345"/>
      <c r="I2" s="345"/>
      <c r="J2" s="345"/>
      <c r="K2" s="345"/>
      <c r="L2" s="345"/>
      <c r="M2" s="345"/>
      <c r="N2" s="345"/>
      <c r="O2" s="345"/>
      <c r="P2" s="345"/>
      <c r="Q2" s="345"/>
      <c r="R2" s="345"/>
      <c r="V2" s="158" t="s">
        <v>147</v>
      </c>
    </row>
    <row r="3" spans="1:53" ht="20.45" customHeight="1" x14ac:dyDescent="0.4">
      <c r="A3" s="134" t="s">
        <v>116</v>
      </c>
      <c r="D3" s="220"/>
      <c r="V3" s="159" t="s">
        <v>272</v>
      </c>
      <c r="W3" s="160"/>
      <c r="X3" s="161"/>
      <c r="Y3" s="161"/>
      <c r="Z3" s="161"/>
      <c r="AA3" s="161"/>
      <c r="AB3" s="161"/>
      <c r="AC3" s="161"/>
      <c r="AD3" s="161"/>
      <c r="AE3" s="161"/>
      <c r="AF3" s="161"/>
      <c r="AG3" s="161"/>
      <c r="AH3" s="161"/>
      <c r="AI3" s="162"/>
    </row>
    <row r="4" spans="1:53" x14ac:dyDescent="0.4">
      <c r="A4" s="346" t="s">
        <v>255</v>
      </c>
      <c r="B4" s="346"/>
      <c r="C4" s="347" t="s">
        <v>153</v>
      </c>
      <c r="D4" s="347"/>
      <c r="E4" s="347"/>
      <c r="F4" s="347"/>
      <c r="G4" s="347"/>
      <c r="H4" s="347"/>
      <c r="V4" s="163" t="s">
        <v>148</v>
      </c>
      <c r="AU4" s="162" t="s">
        <v>181</v>
      </c>
      <c r="AV4" s="162" t="s">
        <v>181</v>
      </c>
      <c r="AW4" s="162" t="s">
        <v>181</v>
      </c>
      <c r="AX4" s="162" t="s">
        <v>182</v>
      </c>
      <c r="AY4" s="162" t="s">
        <v>182</v>
      </c>
      <c r="AZ4" s="162" t="s">
        <v>182</v>
      </c>
    </row>
    <row r="5" spans="1:53" ht="38.25" x14ac:dyDescent="0.4">
      <c r="A5" s="224"/>
      <c r="B5" s="224"/>
      <c r="C5" s="215"/>
      <c r="D5" s="215"/>
      <c r="E5" s="215"/>
      <c r="F5" s="215"/>
      <c r="G5" s="215"/>
      <c r="H5" s="215"/>
      <c r="S5" s="223"/>
      <c r="T5" s="223"/>
      <c r="U5" s="223"/>
      <c r="V5" s="244" t="s">
        <v>149</v>
      </c>
      <c r="W5" s="245"/>
      <c r="X5" s="164" t="s">
        <v>150</v>
      </c>
      <c r="Y5" s="164" t="s">
        <v>151</v>
      </c>
      <c r="Z5" s="164" t="s">
        <v>152</v>
      </c>
      <c r="AA5" s="164" t="s">
        <v>153</v>
      </c>
      <c r="AB5" s="164" t="s">
        <v>154</v>
      </c>
      <c r="AC5" s="164" t="s">
        <v>155</v>
      </c>
      <c r="AD5" s="164" t="s">
        <v>156</v>
      </c>
      <c r="AE5" s="164" t="s">
        <v>157</v>
      </c>
      <c r="AF5" s="164" t="s">
        <v>158</v>
      </c>
      <c r="AG5" s="164" t="s">
        <v>159</v>
      </c>
      <c r="AH5" s="164" t="s">
        <v>160</v>
      </c>
      <c r="AI5" s="173" t="s">
        <v>167</v>
      </c>
      <c r="AJ5" s="173" t="s">
        <v>168</v>
      </c>
      <c r="AK5" s="173" t="s">
        <v>169</v>
      </c>
      <c r="AL5" s="173" t="s">
        <v>170</v>
      </c>
      <c r="AM5" s="173" t="s">
        <v>171</v>
      </c>
      <c r="AN5" s="173" t="s">
        <v>271</v>
      </c>
      <c r="AO5" s="173" t="s">
        <v>173</v>
      </c>
      <c r="AP5" s="173" t="s">
        <v>174</v>
      </c>
      <c r="AQ5" s="173" t="s">
        <v>175</v>
      </c>
      <c r="AR5" s="173" t="s">
        <v>176</v>
      </c>
      <c r="AS5" s="173" t="s">
        <v>270</v>
      </c>
      <c r="AT5" s="174" t="s">
        <v>178</v>
      </c>
      <c r="AU5" s="188" t="s">
        <v>184</v>
      </c>
      <c r="AV5" s="188" t="s">
        <v>185</v>
      </c>
      <c r="AW5" s="188" t="s">
        <v>186</v>
      </c>
      <c r="AX5" s="188" t="s">
        <v>187</v>
      </c>
      <c r="AY5" s="188" t="s">
        <v>188</v>
      </c>
      <c r="AZ5" s="188" t="s">
        <v>189</v>
      </c>
    </row>
    <row r="6" spans="1:53" ht="25.5" x14ac:dyDescent="0.4">
      <c r="A6" s="207" t="s">
        <v>254</v>
      </c>
      <c r="S6" s="219" t="s">
        <v>269</v>
      </c>
      <c r="T6" s="218"/>
      <c r="V6" s="246" t="s">
        <v>161</v>
      </c>
      <c r="W6" s="165" t="s">
        <v>162</v>
      </c>
      <c r="X6" s="166">
        <v>9.19</v>
      </c>
      <c r="Y6" s="166">
        <v>17.809999999999999</v>
      </c>
      <c r="Z6" s="166">
        <v>13.61</v>
      </c>
      <c r="AA6" s="166">
        <v>12.82</v>
      </c>
      <c r="AB6" s="166">
        <v>28.64</v>
      </c>
      <c r="AC6" s="166">
        <v>18.84</v>
      </c>
      <c r="AD6" s="166">
        <v>11.25</v>
      </c>
      <c r="AE6" s="166">
        <v>11.84</v>
      </c>
      <c r="AF6" s="166">
        <v>10.64</v>
      </c>
      <c r="AG6" s="166">
        <v>11.76</v>
      </c>
      <c r="AH6" s="166">
        <v>16.600000000000001</v>
      </c>
      <c r="AI6" s="166">
        <v>22.04</v>
      </c>
      <c r="AJ6" s="166">
        <v>14.93</v>
      </c>
      <c r="AK6" s="166">
        <v>10.64</v>
      </c>
      <c r="AL6" s="166">
        <v>19.98</v>
      </c>
      <c r="AM6" s="166">
        <v>15.66</v>
      </c>
      <c r="AN6" s="166">
        <v>15.69</v>
      </c>
      <c r="AO6" s="166">
        <v>15.8</v>
      </c>
      <c r="AP6" s="166">
        <v>9.4499999999999993</v>
      </c>
      <c r="AQ6" s="166">
        <v>6.7</v>
      </c>
      <c r="AR6" s="166">
        <v>18.329999999999998</v>
      </c>
      <c r="AS6" s="166">
        <v>12.67</v>
      </c>
      <c r="AT6" s="176">
        <v>7.27</v>
      </c>
      <c r="AU6" s="183">
        <v>15.24</v>
      </c>
      <c r="AV6" s="183">
        <v>12.91</v>
      </c>
      <c r="AW6" s="183">
        <v>13.61</v>
      </c>
      <c r="AX6" s="166">
        <v>9.4499999999999993</v>
      </c>
      <c r="AY6" s="166">
        <v>15.8</v>
      </c>
      <c r="AZ6" s="166">
        <v>6.7</v>
      </c>
    </row>
    <row r="7" spans="1:53" ht="26.65" customHeight="1" x14ac:dyDescent="0.4">
      <c r="A7" s="342" t="s">
        <v>252</v>
      </c>
      <c r="B7" s="342"/>
      <c r="C7" s="342"/>
      <c r="D7" s="343">
        <v>10000000</v>
      </c>
      <c r="E7" s="343"/>
      <c r="F7" s="343"/>
      <c r="G7" s="342" t="s">
        <v>251</v>
      </c>
      <c r="H7" s="342"/>
      <c r="I7" s="342"/>
      <c r="J7" s="343">
        <v>0</v>
      </c>
      <c r="K7" s="343"/>
      <c r="L7" s="343"/>
      <c r="M7" s="342" t="s">
        <v>250</v>
      </c>
      <c r="N7" s="342"/>
      <c r="O7" s="342"/>
      <c r="P7" s="343">
        <v>200000</v>
      </c>
      <c r="Q7" s="343"/>
      <c r="R7" s="354"/>
      <c r="S7" s="217" t="s">
        <v>249</v>
      </c>
      <c r="T7" s="217" t="s">
        <v>248</v>
      </c>
      <c r="V7" s="247"/>
      <c r="W7" s="165" t="s">
        <v>163</v>
      </c>
      <c r="X7" s="167">
        <v>1.24</v>
      </c>
      <c r="Y7" s="167">
        <v>2.14</v>
      </c>
      <c r="Z7" s="167">
        <v>1.69</v>
      </c>
      <c r="AA7" s="167">
        <v>1.52</v>
      </c>
      <c r="AB7" s="167">
        <v>3.09</v>
      </c>
      <c r="AC7" s="167">
        <v>2.02</v>
      </c>
      <c r="AD7" s="167">
        <v>1.27</v>
      </c>
      <c r="AE7" s="167">
        <v>1.38</v>
      </c>
      <c r="AF7" s="167">
        <v>1.1000000000000001</v>
      </c>
      <c r="AG7" s="167">
        <v>1.35</v>
      </c>
      <c r="AH7" s="167">
        <v>2.1</v>
      </c>
      <c r="AI7" s="167">
        <v>1.73</v>
      </c>
      <c r="AJ7" s="167">
        <v>1.1299999999999999</v>
      </c>
      <c r="AK7" s="167">
        <v>1.08</v>
      </c>
      <c r="AL7" s="167">
        <v>1.0900000000000001</v>
      </c>
      <c r="AM7" s="167">
        <v>1.76</v>
      </c>
      <c r="AN7" s="167">
        <v>1.96</v>
      </c>
      <c r="AO7" s="167">
        <v>1.53</v>
      </c>
      <c r="AP7" s="167">
        <v>1.22</v>
      </c>
      <c r="AQ7" s="167">
        <v>1.28</v>
      </c>
      <c r="AR7" s="167">
        <v>2.02</v>
      </c>
      <c r="AS7" s="167">
        <v>2.2999999999999998</v>
      </c>
      <c r="AT7" s="177">
        <v>0.96</v>
      </c>
      <c r="AU7" s="185">
        <v>1.95</v>
      </c>
      <c r="AV7" s="185">
        <v>2.21</v>
      </c>
      <c r="AW7" s="185">
        <v>1.69</v>
      </c>
      <c r="AX7" s="167">
        <v>1.22</v>
      </c>
      <c r="AY7" s="167">
        <v>1.53</v>
      </c>
      <c r="AZ7" s="167">
        <v>1.28</v>
      </c>
    </row>
    <row r="8" spans="1:53" ht="26.65" customHeight="1" x14ac:dyDescent="0.4">
      <c r="A8" s="342" t="s">
        <v>247</v>
      </c>
      <c r="B8" s="342"/>
      <c r="C8" s="342"/>
      <c r="D8" s="343">
        <v>500000</v>
      </c>
      <c r="E8" s="343"/>
      <c r="F8" s="343"/>
      <c r="G8" s="342" t="s">
        <v>246</v>
      </c>
      <c r="H8" s="342"/>
      <c r="I8" s="342"/>
      <c r="J8" s="343">
        <v>0</v>
      </c>
      <c r="K8" s="343"/>
      <c r="L8" s="343"/>
      <c r="M8" s="342" t="s">
        <v>245</v>
      </c>
      <c r="N8" s="342"/>
      <c r="O8" s="342"/>
      <c r="P8" s="343">
        <v>6000000</v>
      </c>
      <c r="Q8" s="343"/>
      <c r="R8" s="343"/>
      <c r="S8" s="217" t="s">
        <v>244</v>
      </c>
      <c r="T8" s="217" t="s">
        <v>243</v>
      </c>
      <c r="V8" s="242" t="s">
        <v>164</v>
      </c>
      <c r="W8" s="168" t="s">
        <v>165</v>
      </c>
      <c r="X8" s="169">
        <v>19.41</v>
      </c>
      <c r="Y8" s="169">
        <v>28.89</v>
      </c>
      <c r="Z8" s="169">
        <v>26.5</v>
      </c>
      <c r="AA8" s="169">
        <v>22.77</v>
      </c>
      <c r="AB8" s="169">
        <v>37.71</v>
      </c>
      <c r="AC8" s="169">
        <v>31.42</v>
      </c>
      <c r="AD8" s="169">
        <v>18.43</v>
      </c>
      <c r="AE8" s="169">
        <v>22.14</v>
      </c>
      <c r="AF8" s="169">
        <v>19.79</v>
      </c>
      <c r="AG8" s="169">
        <v>19.510000000000002</v>
      </c>
      <c r="AH8" s="169">
        <v>24.13</v>
      </c>
      <c r="AI8" s="169">
        <v>32.22</v>
      </c>
      <c r="AJ8" s="169">
        <v>24.15</v>
      </c>
      <c r="AK8" s="169">
        <v>17.75</v>
      </c>
      <c r="AL8" s="169">
        <v>30.93</v>
      </c>
      <c r="AM8" s="169">
        <v>24.94</v>
      </c>
      <c r="AN8" s="169">
        <v>35.74</v>
      </c>
      <c r="AO8" s="169">
        <v>25.52</v>
      </c>
      <c r="AP8" s="169">
        <v>16.850000000000001</v>
      </c>
      <c r="AQ8" s="169">
        <v>17.78</v>
      </c>
      <c r="AR8" s="169">
        <v>24</v>
      </c>
      <c r="AS8" s="169">
        <v>39.950000000000003</v>
      </c>
      <c r="AT8" s="179">
        <v>45.95</v>
      </c>
      <c r="AU8" s="222"/>
      <c r="AV8" s="222"/>
      <c r="AW8" s="222"/>
      <c r="AX8" s="169">
        <v>16.850000000000001</v>
      </c>
      <c r="AY8" s="169">
        <v>25.52</v>
      </c>
      <c r="AZ8" s="169">
        <v>17.78</v>
      </c>
      <c r="BA8" s="207" t="s">
        <v>268</v>
      </c>
    </row>
    <row r="9" spans="1:53" ht="26.65" customHeight="1" x14ac:dyDescent="0.4">
      <c r="A9" s="342" t="s">
        <v>242</v>
      </c>
      <c r="B9" s="342"/>
      <c r="C9" s="342"/>
      <c r="D9" s="343">
        <v>1000000</v>
      </c>
      <c r="E9" s="343"/>
      <c r="F9" s="343"/>
      <c r="G9" s="342" t="s">
        <v>241</v>
      </c>
      <c r="H9" s="342"/>
      <c r="I9" s="342"/>
      <c r="J9" s="343">
        <v>200000</v>
      </c>
      <c r="K9" s="343"/>
      <c r="L9" s="343"/>
      <c r="M9" s="342"/>
      <c r="N9" s="342"/>
      <c r="O9" s="342"/>
      <c r="P9" s="343"/>
      <c r="Q9" s="343"/>
      <c r="R9" s="343"/>
      <c r="S9" s="216" cm="1">
        <f t="array" ref="S9">_xlfn.IFS(OR(C4=AN5,C4=AS5,C4=AT5,),1,OR(C4=AU5,C4=AV5,C4=AW5,),2,AND(C4&lt;&gt;AN5,C4&lt;&gt;AS5,C4&lt;&gt;AT5,C4&lt;&gt;AU5,C4&lt;&gt;AV5,C4&lt;&gt;AW5),3)</f>
        <v>3</v>
      </c>
      <c r="T9" s="216">
        <f>IF(D8&gt;0,1,0)</f>
        <v>1</v>
      </c>
      <c r="V9" s="243"/>
      <c r="W9" s="168" t="s">
        <v>166</v>
      </c>
      <c r="X9" s="170">
        <v>1.67</v>
      </c>
      <c r="Y9" s="170">
        <v>2.52</v>
      </c>
      <c r="Z9" s="170">
        <v>2.14</v>
      </c>
      <c r="AA9" s="170">
        <v>1.9</v>
      </c>
      <c r="AB9" s="170">
        <v>3.39</v>
      </c>
      <c r="AC9" s="170">
        <v>2.39</v>
      </c>
      <c r="AD9" s="170">
        <v>1.77</v>
      </c>
      <c r="AE9" s="170">
        <v>1.86</v>
      </c>
      <c r="AF9" s="170">
        <v>1.58</v>
      </c>
      <c r="AG9" s="170">
        <v>1.9</v>
      </c>
      <c r="AH9" s="170">
        <v>2.56</v>
      </c>
      <c r="AI9" s="180">
        <v>2.0299999999999998</v>
      </c>
      <c r="AJ9" s="180">
        <v>1.8</v>
      </c>
      <c r="AK9" s="180">
        <v>1.61</v>
      </c>
      <c r="AL9" s="180">
        <v>1.59</v>
      </c>
      <c r="AM9" s="180">
        <v>2.0699999999999998</v>
      </c>
      <c r="AN9" s="180">
        <v>2.35</v>
      </c>
      <c r="AO9" s="180">
        <v>1.89</v>
      </c>
      <c r="AP9" s="180">
        <v>1.75</v>
      </c>
      <c r="AQ9" s="180">
        <v>1.71</v>
      </c>
      <c r="AR9" s="180">
        <v>2.48</v>
      </c>
      <c r="AS9" s="180">
        <v>2.56</v>
      </c>
      <c r="AT9" s="181">
        <v>1.35</v>
      </c>
      <c r="AU9" s="221"/>
      <c r="AV9" s="221"/>
      <c r="AW9" s="221"/>
      <c r="AX9" s="180">
        <v>1.75</v>
      </c>
      <c r="AY9" s="180">
        <v>1.89</v>
      </c>
      <c r="AZ9" s="180">
        <v>1.71</v>
      </c>
      <c r="BA9" s="207" t="s">
        <v>267</v>
      </c>
    </row>
    <row r="10" spans="1:53" ht="26.65" customHeight="1" x14ac:dyDescent="0.4">
      <c r="A10" s="215"/>
      <c r="B10" s="215"/>
      <c r="C10" s="215"/>
      <c r="D10" s="214"/>
      <c r="E10" s="214"/>
      <c r="F10" s="214"/>
      <c r="G10" s="215"/>
      <c r="H10" s="215"/>
      <c r="I10" s="215"/>
      <c r="J10" s="214"/>
      <c r="K10" s="214"/>
      <c r="L10" s="214"/>
      <c r="M10" s="215"/>
      <c r="N10" s="215"/>
      <c r="O10" s="215"/>
      <c r="P10" s="214"/>
      <c r="Q10" s="214"/>
      <c r="R10" s="214"/>
      <c r="V10" s="213"/>
      <c r="W10" s="212"/>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05"/>
      <c r="AV10" s="205"/>
      <c r="AW10" s="205"/>
      <c r="AX10" s="205"/>
      <c r="AY10" s="205"/>
      <c r="AZ10" s="205"/>
    </row>
    <row r="11" spans="1:53" x14ac:dyDescent="0.4">
      <c r="V11" s="171"/>
      <c r="W11" s="160"/>
      <c r="X11" s="161"/>
      <c r="Y11" s="161"/>
      <c r="Z11" s="161"/>
      <c r="AA11" s="161"/>
      <c r="AB11" s="161"/>
      <c r="AC11" s="161"/>
      <c r="AD11" s="161"/>
      <c r="AE11" s="161"/>
      <c r="AF11" s="161"/>
      <c r="AG11" s="161"/>
      <c r="AH11" s="161"/>
      <c r="AI11" s="162"/>
    </row>
    <row r="12" spans="1:53" x14ac:dyDescent="0.4">
      <c r="A12" s="340" t="s">
        <v>240</v>
      </c>
      <c r="B12" s="340"/>
      <c r="C12" s="340"/>
      <c r="D12" s="340"/>
      <c r="E12" s="340"/>
      <c r="F12" s="340"/>
      <c r="G12" s="340"/>
      <c r="H12" s="340"/>
      <c r="I12" s="340"/>
      <c r="J12" s="340"/>
      <c r="K12" s="340" t="s">
        <v>239</v>
      </c>
      <c r="L12" s="340"/>
      <c r="M12" s="340"/>
      <c r="N12" s="340" t="s">
        <v>238</v>
      </c>
      <c r="O12" s="340"/>
      <c r="P12" s="340"/>
      <c r="Q12" s="340"/>
      <c r="R12" s="340"/>
      <c r="V12" s="171"/>
      <c r="W12" s="160"/>
      <c r="X12" s="161"/>
      <c r="Y12" s="161"/>
      <c r="Z12" s="161"/>
      <c r="AA12" s="161"/>
      <c r="AB12" s="161"/>
      <c r="AC12" s="161"/>
      <c r="AD12" s="161"/>
      <c r="AE12" s="161"/>
      <c r="AF12" s="161"/>
      <c r="AG12" s="161"/>
      <c r="AH12" s="161"/>
      <c r="AI12" s="162"/>
    </row>
    <row r="13" spans="1:53" x14ac:dyDescent="0.4">
      <c r="A13" s="338" t="s">
        <v>266</v>
      </c>
      <c r="B13" s="338"/>
      <c r="C13" s="338"/>
      <c r="D13" s="338"/>
      <c r="E13" s="338"/>
      <c r="F13" s="338"/>
      <c r="G13" s="338"/>
      <c r="H13" s="338"/>
      <c r="I13" s="338"/>
      <c r="J13" s="338"/>
      <c r="K13" s="353">
        <v>207680000</v>
      </c>
      <c r="L13" s="353"/>
      <c r="M13" s="353"/>
      <c r="N13" s="336" t="s">
        <v>235</v>
      </c>
      <c r="O13" s="336"/>
      <c r="P13" s="336"/>
      <c r="Q13" s="336"/>
      <c r="R13" s="336"/>
    </row>
    <row r="14" spans="1:53" x14ac:dyDescent="0.4">
      <c r="A14" s="338" t="s">
        <v>265</v>
      </c>
      <c r="B14" s="338"/>
      <c r="C14" s="338"/>
      <c r="D14" s="338"/>
      <c r="E14" s="338"/>
      <c r="F14" s="338"/>
      <c r="G14" s="338"/>
      <c r="H14" s="338"/>
      <c r="I14" s="338"/>
      <c r="J14" s="338"/>
      <c r="K14" s="353">
        <v>175200000</v>
      </c>
      <c r="L14" s="353"/>
      <c r="M14" s="353"/>
      <c r="N14" s="336" t="s">
        <v>264</v>
      </c>
      <c r="O14" s="336"/>
      <c r="P14" s="336"/>
      <c r="Q14" s="336"/>
      <c r="R14" s="336"/>
    </row>
    <row r="15" spans="1:53" x14ac:dyDescent="0.4">
      <c r="A15" s="338" t="s">
        <v>263</v>
      </c>
      <c r="B15" s="338"/>
      <c r="C15" s="338"/>
      <c r="D15" s="338"/>
      <c r="E15" s="338"/>
      <c r="F15" s="338"/>
      <c r="G15" s="338"/>
      <c r="H15" s="338"/>
      <c r="I15" s="338"/>
      <c r="J15" s="338"/>
      <c r="K15" s="352">
        <f>K14/K13</f>
        <v>0.84360554699537749</v>
      </c>
      <c r="L15" s="352"/>
      <c r="M15" s="352"/>
      <c r="N15" s="336" t="s">
        <v>262</v>
      </c>
      <c r="O15" s="336"/>
      <c r="P15" s="336"/>
      <c r="Q15" s="336"/>
      <c r="R15" s="336"/>
    </row>
    <row r="16" spans="1:53" x14ac:dyDescent="0.4">
      <c r="A16" s="338" t="s">
        <v>261</v>
      </c>
      <c r="B16" s="338"/>
      <c r="C16" s="338"/>
      <c r="D16" s="338"/>
      <c r="E16" s="338"/>
      <c r="F16" s="338"/>
      <c r="G16" s="338"/>
      <c r="H16" s="338"/>
      <c r="I16" s="338"/>
      <c r="J16" s="338"/>
      <c r="K16" s="341">
        <v>13000000</v>
      </c>
      <c r="L16" s="341"/>
      <c r="M16" s="341"/>
      <c r="N16" s="336" t="s">
        <v>235</v>
      </c>
      <c r="O16" s="336"/>
      <c r="P16" s="336"/>
      <c r="Q16" s="336"/>
      <c r="R16" s="336"/>
      <c r="BA16" s="207" t="e">
        <f ca="1">OFFSET(#REF!,MATCH(計算シート!C4,#REF!,0)-1,1)</f>
        <v>#REF!</v>
      </c>
    </row>
    <row r="17" spans="1:23" x14ac:dyDescent="0.4">
      <c r="A17" s="338" t="s">
        <v>260</v>
      </c>
      <c r="B17" s="338"/>
      <c r="C17" s="338"/>
      <c r="D17" s="338"/>
      <c r="E17" s="338"/>
      <c r="F17" s="338"/>
      <c r="G17" s="338"/>
      <c r="H17" s="338"/>
      <c r="I17" s="338"/>
      <c r="J17" s="338"/>
      <c r="K17" s="341">
        <v>40000000</v>
      </c>
      <c r="L17" s="341"/>
      <c r="M17" s="341"/>
      <c r="N17" s="336" t="s">
        <v>235</v>
      </c>
      <c r="O17" s="336"/>
      <c r="P17" s="336"/>
      <c r="Q17" s="336"/>
      <c r="R17" s="336"/>
    </row>
    <row r="18" spans="1:23" x14ac:dyDescent="0.4">
      <c r="A18" s="338" t="s">
        <v>234</v>
      </c>
      <c r="B18" s="338"/>
      <c r="C18" s="338"/>
      <c r="D18" s="338"/>
      <c r="E18" s="338"/>
      <c r="F18" s="338"/>
      <c r="G18" s="338"/>
      <c r="H18" s="338"/>
      <c r="I18" s="338"/>
      <c r="J18" s="338"/>
      <c r="K18" s="335" cm="1">
        <f t="array" aca="1" ref="K18" ca="1">_xlfn.IFS(AND(S9&lt;&gt;2,T9=1),OFFSET($X$5,3,MATCH($C$4,$X$5:$AZ$5,0)-1),OR(S9=2,T9=0),OFFSET($X$5,1,MATCH($C$4,$X$5:$AZ$5,0)-1))</f>
        <v>22.77</v>
      </c>
      <c r="L18" s="335"/>
      <c r="M18" s="335"/>
      <c r="N18" s="336" t="s">
        <v>233</v>
      </c>
      <c r="O18" s="336"/>
      <c r="P18" s="336"/>
      <c r="Q18" s="336"/>
      <c r="R18" s="336"/>
      <c r="S18" s="210" t="s">
        <v>230</v>
      </c>
      <c r="T18" s="210"/>
      <c r="U18" s="210"/>
    </row>
    <row r="19" spans="1:23" x14ac:dyDescent="0.4">
      <c r="A19" s="338" t="s">
        <v>232</v>
      </c>
      <c r="B19" s="338"/>
      <c r="C19" s="338"/>
      <c r="D19" s="338"/>
      <c r="E19" s="338"/>
      <c r="F19" s="338"/>
      <c r="G19" s="338"/>
      <c r="H19" s="338"/>
      <c r="I19" s="338"/>
      <c r="J19" s="338"/>
      <c r="K19" s="335" cm="1">
        <f t="array" aca="1" ref="K19" ca="1">_xlfn.IFS(AND(S9&lt;&gt;2,T9=1),OFFSET($X$5,4,MATCH($C$4,$X$5:$AZ$5,0)-1),OR(S9=2,T9=0),OFFSET($X$5,2,MATCH($C$4,$X$5:$AZ$5,0)-1))</f>
        <v>1.9</v>
      </c>
      <c r="L19" s="335"/>
      <c r="M19" s="335"/>
      <c r="N19" s="336" t="s">
        <v>231</v>
      </c>
      <c r="O19" s="336"/>
      <c r="P19" s="336"/>
      <c r="Q19" s="336"/>
      <c r="R19" s="336"/>
      <c r="S19" s="210" t="s">
        <v>230</v>
      </c>
      <c r="T19" s="210"/>
      <c r="U19" s="210"/>
    </row>
    <row r="20" spans="1:23" x14ac:dyDescent="0.4">
      <c r="A20" s="338" t="s">
        <v>229</v>
      </c>
      <c r="B20" s="338"/>
      <c r="C20" s="338"/>
      <c r="D20" s="338"/>
      <c r="E20" s="338"/>
      <c r="F20" s="338"/>
      <c r="G20" s="338"/>
      <c r="H20" s="338"/>
      <c r="I20" s="338"/>
      <c r="J20" s="338"/>
      <c r="K20" s="339">
        <f ca="1">K16*K18/100</f>
        <v>2960100</v>
      </c>
      <c r="L20" s="339"/>
      <c r="M20" s="339"/>
      <c r="N20" s="336" t="s">
        <v>228</v>
      </c>
      <c r="O20" s="336"/>
      <c r="P20" s="336"/>
      <c r="Q20" s="336"/>
      <c r="R20" s="336"/>
    </row>
    <row r="21" spans="1:23" x14ac:dyDescent="0.4">
      <c r="A21" s="338" t="s">
        <v>227</v>
      </c>
      <c r="B21" s="338"/>
      <c r="C21" s="338"/>
      <c r="D21" s="338"/>
      <c r="E21" s="338"/>
      <c r="F21" s="338"/>
      <c r="G21" s="338"/>
      <c r="H21" s="338"/>
      <c r="I21" s="338"/>
      <c r="J21" s="338"/>
      <c r="K21" s="339">
        <f ca="1">K17*K19/100</f>
        <v>760000</v>
      </c>
      <c r="L21" s="339"/>
      <c r="M21" s="339"/>
      <c r="N21" s="336" t="s">
        <v>226</v>
      </c>
      <c r="O21" s="336"/>
      <c r="P21" s="336"/>
      <c r="Q21" s="336"/>
      <c r="R21" s="336"/>
    </row>
    <row r="22" spans="1:23" x14ac:dyDescent="0.4">
      <c r="A22" s="338"/>
      <c r="B22" s="338"/>
      <c r="C22" s="338"/>
      <c r="D22" s="338"/>
      <c r="E22" s="338"/>
      <c r="F22" s="338"/>
      <c r="G22" s="338"/>
      <c r="H22" s="338"/>
      <c r="I22" s="338"/>
      <c r="J22" s="338"/>
      <c r="K22" s="335"/>
      <c r="L22" s="335"/>
      <c r="M22" s="335"/>
      <c r="N22" s="336"/>
      <c r="O22" s="336"/>
      <c r="P22" s="336"/>
      <c r="Q22" s="336"/>
      <c r="R22" s="336"/>
    </row>
    <row r="23" spans="1:23" x14ac:dyDescent="0.4">
      <c r="A23" s="338" t="s">
        <v>225</v>
      </c>
      <c r="B23" s="338"/>
      <c r="C23" s="338"/>
      <c r="D23" s="338"/>
      <c r="E23" s="338"/>
      <c r="F23" s="338"/>
      <c r="G23" s="338"/>
      <c r="H23" s="338"/>
      <c r="I23" s="338"/>
      <c r="J23" s="338"/>
      <c r="K23" s="334">
        <f>D7</f>
        <v>10000000</v>
      </c>
      <c r="L23" s="335"/>
      <c r="M23" s="335"/>
      <c r="N23" s="336" t="s">
        <v>220</v>
      </c>
      <c r="O23" s="336"/>
      <c r="P23" s="336"/>
      <c r="Q23" s="336"/>
      <c r="R23" s="336"/>
      <c r="S23" s="207" t="s">
        <v>224</v>
      </c>
    </row>
    <row r="24" spans="1:23" ht="31.15" customHeight="1" x14ac:dyDescent="0.4">
      <c r="A24" s="332" t="s">
        <v>223</v>
      </c>
      <c r="B24" s="333"/>
      <c r="C24" s="333"/>
      <c r="D24" s="333"/>
      <c r="E24" s="333"/>
      <c r="F24" s="333"/>
      <c r="G24" s="333"/>
      <c r="H24" s="333"/>
      <c r="I24" s="333"/>
      <c r="J24" s="333"/>
      <c r="K24" s="334">
        <f>D8+D9+J7+J8</f>
        <v>1500000</v>
      </c>
      <c r="L24" s="335"/>
      <c r="M24" s="335"/>
      <c r="N24" s="336" t="s">
        <v>220</v>
      </c>
      <c r="O24" s="336"/>
      <c r="P24" s="336"/>
      <c r="Q24" s="336"/>
      <c r="R24" s="336"/>
      <c r="S24" s="207" t="s">
        <v>222</v>
      </c>
    </row>
    <row r="25" spans="1:23" ht="36" customHeight="1" x14ac:dyDescent="0.4">
      <c r="A25" s="337" t="s">
        <v>221</v>
      </c>
      <c r="B25" s="338"/>
      <c r="C25" s="338"/>
      <c r="D25" s="338"/>
      <c r="E25" s="338"/>
      <c r="F25" s="338"/>
      <c r="G25" s="338"/>
      <c r="H25" s="338"/>
      <c r="I25" s="338"/>
      <c r="J25" s="338"/>
      <c r="K25" s="334">
        <f>J9+P7+P8</f>
        <v>6400000</v>
      </c>
      <c r="L25" s="335"/>
      <c r="M25" s="335"/>
      <c r="N25" s="336" t="s">
        <v>220</v>
      </c>
      <c r="O25" s="336"/>
      <c r="P25" s="336"/>
      <c r="Q25" s="336"/>
      <c r="R25" s="336"/>
      <c r="S25" s="207" t="s">
        <v>219</v>
      </c>
      <c r="W25" s="209"/>
    </row>
    <row r="26" spans="1:23" x14ac:dyDescent="0.4">
      <c r="A26" s="338" t="s">
        <v>218</v>
      </c>
      <c r="B26" s="338"/>
      <c r="C26" s="338"/>
      <c r="D26" s="338"/>
      <c r="E26" s="338"/>
      <c r="F26" s="338"/>
      <c r="G26" s="338"/>
      <c r="H26" s="338"/>
      <c r="I26" s="338"/>
      <c r="J26" s="338"/>
      <c r="K26" s="334">
        <f>IF(S9=1,0,K23)</f>
        <v>10000000</v>
      </c>
      <c r="L26" s="335"/>
      <c r="M26" s="335"/>
      <c r="N26" s="336" t="s">
        <v>217</v>
      </c>
      <c r="O26" s="336"/>
      <c r="P26" s="336"/>
      <c r="Q26" s="336"/>
      <c r="R26" s="336"/>
      <c r="S26" s="207" t="s">
        <v>216</v>
      </c>
    </row>
    <row r="27" spans="1:23" ht="19.5" thickBot="1" x14ac:dyDescent="0.45">
      <c r="A27" s="316" t="s">
        <v>215</v>
      </c>
      <c r="B27" s="316"/>
      <c r="C27" s="316"/>
      <c r="D27" s="316"/>
      <c r="E27" s="316"/>
      <c r="F27" s="316"/>
      <c r="G27" s="316"/>
      <c r="H27" s="316"/>
      <c r="I27" s="316"/>
      <c r="J27" s="316"/>
      <c r="K27" s="317">
        <f ca="1">IF((K24-K20)&gt;0,K24-K20,0)</f>
        <v>0</v>
      </c>
      <c r="L27" s="318"/>
      <c r="M27" s="318"/>
      <c r="N27" s="319" t="s">
        <v>214</v>
      </c>
      <c r="O27" s="319"/>
      <c r="P27" s="319"/>
      <c r="Q27" s="319"/>
      <c r="R27" s="319"/>
      <c r="S27" s="207" t="s">
        <v>213</v>
      </c>
    </row>
    <row r="28" spans="1:23" x14ac:dyDescent="0.4">
      <c r="A28" s="320" t="s">
        <v>259</v>
      </c>
      <c r="B28" s="321"/>
      <c r="C28" s="321"/>
      <c r="D28" s="321"/>
      <c r="E28" s="321"/>
      <c r="F28" s="321"/>
      <c r="G28" s="321"/>
      <c r="H28" s="321"/>
      <c r="I28" s="321"/>
      <c r="J28" s="321"/>
      <c r="K28" s="322">
        <f ca="1">ROUNDDOWN((K26+K27)*K15,-3)</f>
        <v>8436000</v>
      </c>
      <c r="L28" s="323"/>
      <c r="M28" s="323"/>
      <c r="N28" s="348" t="s">
        <v>276</v>
      </c>
      <c r="O28" s="348"/>
      <c r="P28" s="348"/>
      <c r="Q28" s="348"/>
      <c r="R28" s="349"/>
      <c r="S28" s="207" t="s">
        <v>274</v>
      </c>
    </row>
    <row r="29" spans="1:23" ht="19.5" thickBot="1" x14ac:dyDescent="0.45">
      <c r="A29" s="326" t="s">
        <v>258</v>
      </c>
      <c r="B29" s="327"/>
      <c r="C29" s="327"/>
      <c r="D29" s="327"/>
      <c r="E29" s="327"/>
      <c r="F29" s="327"/>
      <c r="G29" s="327"/>
      <c r="H29" s="327"/>
      <c r="I29" s="327"/>
      <c r="J29" s="327"/>
      <c r="K29" s="328">
        <f ca="1">IF((K25-K21)&gt;0,ROUNDDOWN((K25-K21)*K15,-3),0)</f>
        <v>4757000</v>
      </c>
      <c r="L29" s="329"/>
      <c r="M29" s="329"/>
      <c r="N29" s="350" t="s">
        <v>277</v>
      </c>
      <c r="O29" s="350"/>
      <c r="P29" s="350"/>
      <c r="Q29" s="350"/>
      <c r="R29" s="351"/>
      <c r="S29" s="207" t="s">
        <v>275</v>
      </c>
    </row>
    <row r="30" spans="1:23" x14ac:dyDescent="0.4">
      <c r="A30" s="208" t="s">
        <v>206</v>
      </c>
    </row>
    <row r="31" spans="1:23" x14ac:dyDescent="0.4">
      <c r="A31" s="208"/>
    </row>
    <row r="34" spans="1:52" x14ac:dyDescent="0.4">
      <c r="O34" s="344" t="s">
        <v>115</v>
      </c>
      <c r="P34" s="344"/>
      <c r="Q34" s="344"/>
      <c r="R34" s="344"/>
    </row>
    <row r="35" spans="1:52" x14ac:dyDescent="0.4">
      <c r="A35" s="357" t="s">
        <v>257</v>
      </c>
      <c r="B35" s="357"/>
      <c r="C35" s="357"/>
      <c r="D35" s="357"/>
      <c r="E35" s="357"/>
      <c r="F35" s="357"/>
      <c r="G35" s="357"/>
      <c r="H35" s="357"/>
      <c r="I35" s="357"/>
      <c r="J35" s="357"/>
      <c r="K35" s="357"/>
      <c r="L35" s="357"/>
      <c r="M35" s="357"/>
      <c r="N35" s="357"/>
      <c r="O35" s="357"/>
      <c r="P35" s="357"/>
      <c r="Q35" s="357"/>
      <c r="R35" s="357"/>
    </row>
    <row r="36" spans="1:52" x14ac:dyDescent="0.4">
      <c r="A36" s="134" t="s">
        <v>256</v>
      </c>
      <c r="D36" s="220"/>
      <c r="F36" s="229" t="s">
        <v>285</v>
      </c>
      <c r="G36" s="358">
        <v>1</v>
      </c>
      <c r="H36" s="359" t="s">
        <v>286</v>
      </c>
    </row>
    <row r="37" spans="1:52" x14ac:dyDescent="0.4">
      <c r="A37" s="346" t="s">
        <v>255</v>
      </c>
      <c r="B37" s="346"/>
      <c r="C37" s="347" t="str">
        <f>C4</f>
        <v>道路改良工事</v>
      </c>
      <c r="D37" s="347"/>
      <c r="E37" s="347"/>
      <c r="F37" s="347"/>
      <c r="G37" s="347"/>
      <c r="H37" s="347"/>
    </row>
    <row r="38" spans="1:52" ht="39.6" customHeight="1" x14ac:dyDescent="0.4"/>
    <row r="39" spans="1:52" x14ac:dyDescent="0.4">
      <c r="A39" s="207" t="s">
        <v>254</v>
      </c>
      <c r="S39" s="219" t="s">
        <v>253</v>
      </c>
      <c r="T39" s="218"/>
    </row>
    <row r="40" spans="1:52" ht="22.7" customHeight="1" x14ac:dyDescent="0.4">
      <c r="A40" s="342" t="s">
        <v>252</v>
      </c>
      <c r="B40" s="342"/>
      <c r="C40" s="342"/>
      <c r="D40" s="343">
        <v>10000000</v>
      </c>
      <c r="E40" s="343"/>
      <c r="F40" s="343"/>
      <c r="G40" s="342" t="s">
        <v>251</v>
      </c>
      <c r="H40" s="342"/>
      <c r="I40" s="342"/>
      <c r="J40" s="343">
        <v>0</v>
      </c>
      <c r="K40" s="343"/>
      <c r="L40" s="343"/>
      <c r="M40" s="342" t="s">
        <v>250</v>
      </c>
      <c r="N40" s="342"/>
      <c r="O40" s="342"/>
      <c r="P40" s="343">
        <v>100000</v>
      </c>
      <c r="Q40" s="343"/>
      <c r="R40" s="343"/>
      <c r="S40" s="217" t="s">
        <v>249</v>
      </c>
      <c r="T40" s="217" t="s">
        <v>248</v>
      </c>
    </row>
    <row r="41" spans="1:52" ht="22.7" customHeight="1" x14ac:dyDescent="0.4">
      <c r="A41" s="342" t="s">
        <v>247</v>
      </c>
      <c r="B41" s="342"/>
      <c r="C41" s="342"/>
      <c r="D41" s="343">
        <v>100000</v>
      </c>
      <c r="E41" s="343"/>
      <c r="F41" s="343"/>
      <c r="G41" s="342" t="s">
        <v>246</v>
      </c>
      <c r="H41" s="342"/>
      <c r="I41" s="342"/>
      <c r="J41" s="343">
        <v>100000</v>
      </c>
      <c r="K41" s="343"/>
      <c r="L41" s="343"/>
      <c r="M41" s="342" t="s">
        <v>245</v>
      </c>
      <c r="N41" s="342"/>
      <c r="O41" s="342"/>
      <c r="P41" s="343">
        <v>2000000</v>
      </c>
      <c r="Q41" s="343"/>
      <c r="R41" s="343"/>
      <c r="S41" s="217" t="s">
        <v>244</v>
      </c>
      <c r="T41" s="217" t="s">
        <v>243</v>
      </c>
    </row>
    <row r="42" spans="1:52" ht="22.7" customHeight="1" x14ac:dyDescent="0.4">
      <c r="A42" s="342" t="s">
        <v>242</v>
      </c>
      <c r="B42" s="342"/>
      <c r="C42" s="342"/>
      <c r="D42" s="343">
        <v>250000</v>
      </c>
      <c r="E42" s="343"/>
      <c r="F42" s="343"/>
      <c r="G42" s="342" t="s">
        <v>241</v>
      </c>
      <c r="H42" s="342"/>
      <c r="I42" s="342"/>
      <c r="J42" s="343">
        <v>50000</v>
      </c>
      <c r="K42" s="343"/>
      <c r="L42" s="343"/>
      <c r="M42" s="342"/>
      <c r="N42" s="342"/>
      <c r="O42" s="342"/>
      <c r="P42" s="343"/>
      <c r="Q42" s="343"/>
      <c r="R42" s="343"/>
      <c r="S42" s="216" cm="1">
        <f t="array" ref="S42">_xlfn.IFS(OR(C37=$AN$5,C37=$AS$5,C37=$AT$5,),1,OR(C37=$AU$5,C37=$AV$5,C37=$AW$5,),2,AND(C37&lt;&gt;$AN$5,C37&lt;&gt;$AS$5,C37&lt;&gt;$AT$5,C37&lt;&gt;$AU$5,C37&lt;&gt;$AV$5,C37&lt;&gt;$AW$5),3)</f>
        <v>3</v>
      </c>
      <c r="T42" s="216">
        <f>IF(D41&gt;0,1,0)</f>
        <v>1</v>
      </c>
    </row>
    <row r="43" spans="1:52" ht="26.65" customHeight="1" x14ac:dyDescent="0.4">
      <c r="A43" s="241" t="s">
        <v>288</v>
      </c>
      <c r="C43" s="215"/>
      <c r="D43" s="214"/>
      <c r="E43" s="214"/>
      <c r="F43" s="214"/>
      <c r="G43" s="215"/>
      <c r="H43" s="215"/>
      <c r="I43" s="215"/>
      <c r="J43" s="214"/>
      <c r="K43" s="214"/>
      <c r="L43" s="214"/>
      <c r="M43" s="215"/>
      <c r="N43" s="215"/>
      <c r="O43" s="215"/>
      <c r="P43" s="214"/>
      <c r="Q43" s="214"/>
      <c r="R43" s="214"/>
      <c r="S43" s="210" t="s">
        <v>289</v>
      </c>
      <c r="V43" s="213"/>
      <c r="W43" s="212"/>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05"/>
      <c r="AV43" s="205"/>
      <c r="AW43" s="205"/>
      <c r="AX43" s="205"/>
      <c r="AY43" s="205"/>
      <c r="AZ43" s="205"/>
    </row>
    <row r="44" spans="1:52" x14ac:dyDescent="0.4">
      <c r="V44" s="171"/>
      <c r="W44" s="160"/>
      <c r="X44" s="161"/>
      <c r="Y44" s="161"/>
      <c r="Z44" s="161"/>
      <c r="AA44" s="161"/>
      <c r="AB44" s="161"/>
      <c r="AC44" s="161"/>
      <c r="AD44" s="161"/>
      <c r="AE44" s="161"/>
      <c r="AF44" s="161"/>
      <c r="AG44" s="161"/>
      <c r="AH44" s="161"/>
      <c r="AI44" s="162"/>
    </row>
    <row r="45" spans="1:52" x14ac:dyDescent="0.4">
      <c r="A45" s="340" t="s">
        <v>240</v>
      </c>
      <c r="B45" s="340"/>
      <c r="C45" s="340"/>
      <c r="D45" s="340"/>
      <c r="E45" s="340"/>
      <c r="F45" s="340"/>
      <c r="G45" s="340"/>
      <c r="H45" s="340"/>
      <c r="I45" s="340"/>
      <c r="J45" s="340"/>
      <c r="K45" s="340" t="s">
        <v>239</v>
      </c>
      <c r="L45" s="340"/>
      <c r="M45" s="340"/>
      <c r="N45" s="340" t="s">
        <v>238</v>
      </c>
      <c r="O45" s="340"/>
      <c r="P45" s="340"/>
      <c r="Q45" s="340"/>
      <c r="R45" s="340"/>
      <c r="V45" s="171"/>
      <c r="W45" s="160"/>
      <c r="X45" s="161"/>
      <c r="Y45" s="161"/>
      <c r="Z45" s="161"/>
      <c r="AA45" s="161"/>
      <c r="AB45" s="161"/>
      <c r="AC45" s="161"/>
      <c r="AD45" s="161"/>
      <c r="AE45" s="161"/>
      <c r="AF45" s="161"/>
      <c r="AG45" s="161"/>
      <c r="AH45" s="161"/>
      <c r="AI45" s="162"/>
    </row>
    <row r="46" spans="1:52" x14ac:dyDescent="0.4">
      <c r="A46" s="338" t="s">
        <v>237</v>
      </c>
      <c r="B46" s="338"/>
      <c r="C46" s="338"/>
      <c r="D46" s="338"/>
      <c r="E46" s="338"/>
      <c r="F46" s="338"/>
      <c r="G46" s="338"/>
      <c r="H46" s="338"/>
      <c r="I46" s="338"/>
      <c r="J46" s="338"/>
      <c r="K46" s="341">
        <v>13706000</v>
      </c>
      <c r="L46" s="341"/>
      <c r="M46" s="341"/>
      <c r="N46" s="336" t="s">
        <v>278</v>
      </c>
      <c r="O46" s="336"/>
      <c r="P46" s="336"/>
      <c r="Q46" s="336"/>
      <c r="R46" s="336"/>
    </row>
    <row r="47" spans="1:52" x14ac:dyDescent="0.4">
      <c r="A47" s="338" t="s">
        <v>236</v>
      </c>
      <c r="B47" s="338"/>
      <c r="C47" s="338"/>
      <c r="D47" s="338"/>
      <c r="E47" s="338"/>
      <c r="F47" s="338"/>
      <c r="G47" s="338"/>
      <c r="H47" s="338"/>
      <c r="I47" s="338"/>
      <c r="J47" s="338"/>
      <c r="K47" s="341">
        <v>40430000</v>
      </c>
      <c r="L47" s="341"/>
      <c r="M47" s="341"/>
      <c r="N47" s="336" t="s">
        <v>278</v>
      </c>
      <c r="O47" s="336"/>
      <c r="P47" s="336"/>
      <c r="Q47" s="336"/>
      <c r="R47" s="336"/>
    </row>
    <row r="48" spans="1:52" x14ac:dyDescent="0.4">
      <c r="A48" s="338" t="s">
        <v>234</v>
      </c>
      <c r="B48" s="338"/>
      <c r="C48" s="338"/>
      <c r="D48" s="338"/>
      <c r="E48" s="338"/>
      <c r="F48" s="338"/>
      <c r="G48" s="338"/>
      <c r="H48" s="338"/>
      <c r="I48" s="338"/>
      <c r="J48" s="338"/>
      <c r="K48" s="335" cm="1">
        <f t="array" aca="1" ref="K48" ca="1">_xlfn.IFS(AND(S42&lt;&gt;2,T42=1),OFFSET($X$5,3,MATCH($C$4,$X$5:$AZ$5,0)-1),OR(S42=2,T42=0),OFFSET($X$5,1,MATCH($C$4,$X$5:$AZ$5,0)-1))</f>
        <v>22.77</v>
      </c>
      <c r="L48" s="335"/>
      <c r="M48" s="335"/>
      <c r="N48" s="336" t="s">
        <v>233</v>
      </c>
      <c r="O48" s="336"/>
      <c r="P48" s="336"/>
      <c r="Q48" s="336"/>
      <c r="R48" s="336"/>
      <c r="S48" s="210" t="s">
        <v>230</v>
      </c>
      <c r="T48" s="210"/>
      <c r="U48" s="210"/>
    </row>
    <row r="49" spans="1:23" x14ac:dyDescent="0.4">
      <c r="A49" s="338" t="s">
        <v>232</v>
      </c>
      <c r="B49" s="338"/>
      <c r="C49" s="338"/>
      <c r="D49" s="338"/>
      <c r="E49" s="338"/>
      <c r="F49" s="338"/>
      <c r="G49" s="338"/>
      <c r="H49" s="338"/>
      <c r="I49" s="338"/>
      <c r="J49" s="338"/>
      <c r="K49" s="335" cm="1">
        <f t="array" aca="1" ref="K49" ca="1">_xlfn.IFS(AND(S42&lt;&gt;2,T42=1),OFFSET($X$5,4,MATCH($C$4,$X$5:$AZ$5,0)-1),OR(S42=2,T42=0),OFFSET($X$5,2,MATCH($C$4,$X$5:$AZ$5,0)-1))</f>
        <v>1.9</v>
      </c>
      <c r="L49" s="335"/>
      <c r="M49" s="335"/>
      <c r="N49" s="336" t="s">
        <v>231</v>
      </c>
      <c r="O49" s="336"/>
      <c r="P49" s="336"/>
      <c r="Q49" s="336"/>
      <c r="R49" s="336"/>
      <c r="S49" s="210" t="s">
        <v>230</v>
      </c>
      <c r="T49" s="210"/>
      <c r="U49" s="210"/>
    </row>
    <row r="50" spans="1:23" x14ac:dyDescent="0.4">
      <c r="A50" s="338" t="s">
        <v>229</v>
      </c>
      <c r="B50" s="338"/>
      <c r="C50" s="338"/>
      <c r="D50" s="338"/>
      <c r="E50" s="338"/>
      <c r="F50" s="338"/>
      <c r="G50" s="338"/>
      <c r="H50" s="338"/>
      <c r="I50" s="338"/>
      <c r="J50" s="338"/>
      <c r="K50" s="339">
        <f ca="1">K46*K48/100</f>
        <v>3120856.2</v>
      </c>
      <c r="L50" s="339"/>
      <c r="M50" s="339"/>
      <c r="N50" s="336" t="s">
        <v>228</v>
      </c>
      <c r="O50" s="336"/>
      <c r="P50" s="336"/>
      <c r="Q50" s="336"/>
      <c r="R50" s="336"/>
    </row>
    <row r="51" spans="1:23" x14ac:dyDescent="0.4">
      <c r="A51" s="338" t="s">
        <v>227</v>
      </c>
      <c r="B51" s="338"/>
      <c r="C51" s="338"/>
      <c r="D51" s="338"/>
      <c r="E51" s="338"/>
      <c r="F51" s="338"/>
      <c r="G51" s="338"/>
      <c r="H51" s="338"/>
      <c r="I51" s="338"/>
      <c r="J51" s="338"/>
      <c r="K51" s="339">
        <f ca="1">K47*K49/100</f>
        <v>768170</v>
      </c>
      <c r="L51" s="339"/>
      <c r="M51" s="339"/>
      <c r="N51" s="336" t="s">
        <v>226</v>
      </c>
      <c r="O51" s="336"/>
      <c r="P51" s="336"/>
      <c r="Q51" s="336"/>
      <c r="R51" s="336"/>
    </row>
    <row r="52" spans="1:23" x14ac:dyDescent="0.4">
      <c r="A52" s="338"/>
      <c r="B52" s="338"/>
      <c r="C52" s="338"/>
      <c r="D52" s="338"/>
      <c r="E52" s="338"/>
      <c r="F52" s="338"/>
      <c r="G52" s="338"/>
      <c r="H52" s="338"/>
      <c r="I52" s="338"/>
      <c r="J52" s="338"/>
      <c r="K52" s="335"/>
      <c r="L52" s="335"/>
      <c r="M52" s="335"/>
      <c r="N52" s="336"/>
      <c r="O52" s="336"/>
      <c r="P52" s="336"/>
      <c r="Q52" s="336"/>
      <c r="R52" s="336"/>
    </row>
    <row r="53" spans="1:23" x14ac:dyDescent="0.4">
      <c r="A53" s="338" t="s">
        <v>225</v>
      </c>
      <c r="B53" s="338"/>
      <c r="C53" s="338"/>
      <c r="D53" s="338"/>
      <c r="E53" s="338"/>
      <c r="F53" s="338"/>
      <c r="G53" s="338"/>
      <c r="H53" s="338"/>
      <c r="I53" s="338"/>
      <c r="J53" s="338"/>
      <c r="K53" s="334">
        <f>D40</f>
        <v>10000000</v>
      </c>
      <c r="L53" s="335"/>
      <c r="M53" s="335"/>
      <c r="N53" s="336" t="s">
        <v>220</v>
      </c>
      <c r="O53" s="336"/>
      <c r="P53" s="336"/>
      <c r="Q53" s="336"/>
      <c r="R53" s="336"/>
      <c r="S53" s="207" t="s">
        <v>224</v>
      </c>
    </row>
    <row r="54" spans="1:23" ht="31.15" customHeight="1" x14ac:dyDescent="0.4">
      <c r="A54" s="332" t="s">
        <v>223</v>
      </c>
      <c r="B54" s="333"/>
      <c r="C54" s="333"/>
      <c r="D54" s="333"/>
      <c r="E54" s="333"/>
      <c r="F54" s="333"/>
      <c r="G54" s="333"/>
      <c r="H54" s="333"/>
      <c r="I54" s="333"/>
      <c r="J54" s="333"/>
      <c r="K54" s="334">
        <f>D41+D42+J40+J41</f>
        <v>450000</v>
      </c>
      <c r="L54" s="335"/>
      <c r="M54" s="335"/>
      <c r="N54" s="336" t="s">
        <v>220</v>
      </c>
      <c r="O54" s="336"/>
      <c r="P54" s="336"/>
      <c r="Q54" s="336"/>
      <c r="R54" s="336"/>
      <c r="S54" s="207" t="s">
        <v>222</v>
      </c>
    </row>
    <row r="55" spans="1:23" ht="36" customHeight="1" x14ac:dyDescent="0.4">
      <c r="A55" s="337" t="s">
        <v>221</v>
      </c>
      <c r="B55" s="338"/>
      <c r="C55" s="338"/>
      <c r="D55" s="338"/>
      <c r="E55" s="338"/>
      <c r="F55" s="338"/>
      <c r="G55" s="338"/>
      <c r="H55" s="338"/>
      <c r="I55" s="338"/>
      <c r="J55" s="338"/>
      <c r="K55" s="334">
        <f>J42+P40+P41</f>
        <v>2150000</v>
      </c>
      <c r="L55" s="335"/>
      <c r="M55" s="335"/>
      <c r="N55" s="336" t="s">
        <v>220</v>
      </c>
      <c r="O55" s="336"/>
      <c r="P55" s="336"/>
      <c r="Q55" s="336"/>
      <c r="R55" s="336"/>
      <c r="S55" s="207" t="s">
        <v>219</v>
      </c>
      <c r="W55" s="209"/>
    </row>
    <row r="56" spans="1:23" x14ac:dyDescent="0.4">
      <c r="A56" s="338" t="s">
        <v>218</v>
      </c>
      <c r="B56" s="338"/>
      <c r="C56" s="338"/>
      <c r="D56" s="338"/>
      <c r="E56" s="338"/>
      <c r="F56" s="338"/>
      <c r="G56" s="338"/>
      <c r="H56" s="338"/>
      <c r="I56" s="338"/>
      <c r="J56" s="338"/>
      <c r="K56" s="334">
        <f>IF(S42=1,0,K53)</f>
        <v>10000000</v>
      </c>
      <c r="L56" s="335"/>
      <c r="M56" s="335"/>
      <c r="N56" s="336" t="s">
        <v>217</v>
      </c>
      <c r="O56" s="336"/>
      <c r="P56" s="336"/>
      <c r="Q56" s="336"/>
      <c r="R56" s="336"/>
      <c r="S56" s="207" t="s">
        <v>216</v>
      </c>
    </row>
    <row r="57" spans="1:23" ht="19.5" thickBot="1" x14ac:dyDescent="0.45">
      <c r="A57" s="316" t="s">
        <v>215</v>
      </c>
      <c r="B57" s="316"/>
      <c r="C57" s="316"/>
      <c r="D57" s="316"/>
      <c r="E57" s="316"/>
      <c r="F57" s="316"/>
      <c r="G57" s="316"/>
      <c r="H57" s="316"/>
      <c r="I57" s="316"/>
      <c r="J57" s="316"/>
      <c r="K57" s="317">
        <f ca="1">IF((K54-K50)&gt;0,K54-K50,0)</f>
        <v>0</v>
      </c>
      <c r="L57" s="318"/>
      <c r="M57" s="318"/>
      <c r="N57" s="319" t="s">
        <v>214</v>
      </c>
      <c r="O57" s="319"/>
      <c r="P57" s="319"/>
      <c r="Q57" s="319"/>
      <c r="R57" s="319"/>
      <c r="S57" s="207" t="s">
        <v>213</v>
      </c>
    </row>
    <row r="58" spans="1:23" x14ac:dyDescent="0.4">
      <c r="A58" s="320" t="s">
        <v>212</v>
      </c>
      <c r="B58" s="321"/>
      <c r="C58" s="321"/>
      <c r="D58" s="321"/>
      <c r="E58" s="321"/>
      <c r="F58" s="321"/>
      <c r="G58" s="321"/>
      <c r="H58" s="321"/>
      <c r="I58" s="321"/>
      <c r="J58" s="321"/>
      <c r="K58" s="322">
        <f ca="1">K56+K57</f>
        <v>10000000</v>
      </c>
      <c r="L58" s="323"/>
      <c r="M58" s="323"/>
      <c r="N58" s="324" t="s">
        <v>211</v>
      </c>
      <c r="O58" s="324"/>
      <c r="P58" s="324"/>
      <c r="Q58" s="324"/>
      <c r="R58" s="325"/>
      <c r="S58" s="207" t="s">
        <v>210</v>
      </c>
    </row>
    <row r="59" spans="1:23" ht="19.5" thickBot="1" x14ac:dyDescent="0.45">
      <c r="A59" s="326" t="s">
        <v>209</v>
      </c>
      <c r="B59" s="327"/>
      <c r="C59" s="327"/>
      <c r="D59" s="327"/>
      <c r="E59" s="327"/>
      <c r="F59" s="327"/>
      <c r="G59" s="327"/>
      <c r="H59" s="327"/>
      <c r="I59" s="327"/>
      <c r="J59" s="327"/>
      <c r="K59" s="328">
        <f ca="1">IF((K55-K51)&gt;0,K55-K51,0)</f>
        <v>1381830</v>
      </c>
      <c r="L59" s="329"/>
      <c r="M59" s="329"/>
      <c r="N59" s="330" t="s">
        <v>208</v>
      </c>
      <c r="O59" s="330"/>
      <c r="P59" s="330"/>
      <c r="Q59" s="330"/>
      <c r="R59" s="331"/>
      <c r="S59" s="207" t="s">
        <v>207</v>
      </c>
    </row>
    <row r="60" spans="1:23" x14ac:dyDescent="0.4">
      <c r="A60" s="208" t="s">
        <v>206</v>
      </c>
    </row>
    <row r="69" spans="1:20" x14ac:dyDescent="0.4">
      <c r="O69" s="344" t="s">
        <v>115</v>
      </c>
      <c r="P69" s="344"/>
      <c r="Q69" s="344"/>
      <c r="R69" s="344"/>
    </row>
    <row r="70" spans="1:20" x14ac:dyDescent="0.4">
      <c r="A70" s="357" t="s">
        <v>257</v>
      </c>
      <c r="B70" s="357"/>
      <c r="C70" s="357"/>
      <c r="D70" s="357"/>
      <c r="E70" s="357"/>
      <c r="F70" s="357"/>
      <c r="G70" s="357"/>
      <c r="H70" s="357"/>
      <c r="I70" s="357"/>
      <c r="J70" s="357"/>
      <c r="K70" s="357"/>
      <c r="L70" s="357"/>
      <c r="M70" s="357"/>
      <c r="N70" s="357"/>
      <c r="O70" s="357"/>
      <c r="P70" s="357"/>
      <c r="Q70" s="357"/>
      <c r="R70" s="357"/>
    </row>
    <row r="71" spans="1:20" x14ac:dyDescent="0.4">
      <c r="A71" s="134" t="s">
        <v>256</v>
      </c>
      <c r="D71" s="227"/>
      <c r="F71" s="229" t="s">
        <v>285</v>
      </c>
      <c r="G71" s="358">
        <v>2</v>
      </c>
      <c r="H71" s="359" t="s">
        <v>286</v>
      </c>
    </row>
    <row r="72" spans="1:20" x14ac:dyDescent="0.4">
      <c r="A72" s="346" t="s">
        <v>255</v>
      </c>
      <c r="B72" s="346"/>
      <c r="C72" s="356" t="str">
        <f>C4</f>
        <v>道路改良工事</v>
      </c>
      <c r="D72" s="356"/>
      <c r="E72" s="356"/>
      <c r="F72" s="356"/>
      <c r="G72" s="356"/>
      <c r="H72" s="356"/>
    </row>
    <row r="74" spans="1:20" x14ac:dyDescent="0.4">
      <c r="A74" s="207" t="s">
        <v>254</v>
      </c>
    </row>
    <row r="75" spans="1:20" x14ac:dyDescent="0.4">
      <c r="A75" s="342" t="s">
        <v>252</v>
      </c>
      <c r="B75" s="342"/>
      <c r="C75" s="342"/>
      <c r="D75" s="343">
        <v>5000000</v>
      </c>
      <c r="E75" s="343"/>
      <c r="F75" s="343"/>
      <c r="G75" s="342" t="s">
        <v>251</v>
      </c>
      <c r="H75" s="342"/>
      <c r="I75" s="342"/>
      <c r="J75" s="343">
        <v>0</v>
      </c>
      <c r="K75" s="343"/>
      <c r="L75" s="343"/>
      <c r="M75" s="342" t="s">
        <v>250</v>
      </c>
      <c r="N75" s="342"/>
      <c r="O75" s="342"/>
      <c r="P75" s="343">
        <v>100000</v>
      </c>
      <c r="Q75" s="343"/>
      <c r="R75" s="343"/>
      <c r="S75" s="210" t="s">
        <v>289</v>
      </c>
    </row>
    <row r="76" spans="1:20" x14ac:dyDescent="0.4">
      <c r="A76" s="342" t="s">
        <v>247</v>
      </c>
      <c r="B76" s="342"/>
      <c r="C76" s="342"/>
      <c r="D76" s="343">
        <v>400000</v>
      </c>
      <c r="E76" s="343"/>
      <c r="F76" s="343"/>
      <c r="G76" s="342" t="s">
        <v>246</v>
      </c>
      <c r="H76" s="342"/>
      <c r="I76" s="342"/>
      <c r="J76" s="343">
        <v>0</v>
      </c>
      <c r="K76" s="343"/>
      <c r="L76" s="343"/>
      <c r="M76" s="342" t="s">
        <v>245</v>
      </c>
      <c r="N76" s="342"/>
      <c r="O76" s="342"/>
      <c r="P76" s="343">
        <v>4000000</v>
      </c>
      <c r="Q76" s="343"/>
      <c r="R76" s="343"/>
    </row>
    <row r="77" spans="1:20" x14ac:dyDescent="0.4">
      <c r="A77" s="342" t="s">
        <v>242</v>
      </c>
      <c r="B77" s="342"/>
      <c r="C77" s="342"/>
      <c r="D77" s="343">
        <v>750000</v>
      </c>
      <c r="E77" s="343"/>
      <c r="F77" s="343"/>
      <c r="G77" s="342" t="s">
        <v>241</v>
      </c>
      <c r="H77" s="342"/>
      <c r="I77" s="342"/>
      <c r="J77" s="343">
        <v>150000</v>
      </c>
      <c r="K77" s="343"/>
      <c r="L77" s="343"/>
      <c r="M77" s="342"/>
      <c r="N77" s="342"/>
      <c r="O77" s="342"/>
      <c r="P77" s="343"/>
      <c r="Q77" s="343"/>
      <c r="R77" s="343"/>
    </row>
    <row r="79" spans="1:20" x14ac:dyDescent="0.4">
      <c r="A79" s="207" t="s">
        <v>292</v>
      </c>
      <c r="S79" s="219" t="s">
        <v>253</v>
      </c>
    </row>
    <row r="80" spans="1:20" x14ac:dyDescent="0.4">
      <c r="A80" s="356" t="s">
        <v>252</v>
      </c>
      <c r="B80" s="356"/>
      <c r="C80" s="356"/>
      <c r="D80" s="355">
        <f>D40+D75</f>
        <v>15000000</v>
      </c>
      <c r="E80" s="355"/>
      <c r="F80" s="355"/>
      <c r="G80" s="356" t="s">
        <v>251</v>
      </c>
      <c r="H80" s="356"/>
      <c r="I80" s="356"/>
      <c r="J80" s="355">
        <f>J40+J75</f>
        <v>0</v>
      </c>
      <c r="K80" s="355"/>
      <c r="L80" s="355"/>
      <c r="M80" s="356" t="s">
        <v>250</v>
      </c>
      <c r="N80" s="356"/>
      <c r="O80" s="356"/>
      <c r="P80" s="355">
        <f>P40+P75</f>
        <v>200000</v>
      </c>
      <c r="Q80" s="355"/>
      <c r="R80" s="355"/>
      <c r="S80" s="217" t="s">
        <v>249</v>
      </c>
      <c r="T80" s="217" t="s">
        <v>248</v>
      </c>
    </row>
    <row r="81" spans="1:20" ht="25.5" x14ac:dyDescent="0.4">
      <c r="A81" s="356" t="s">
        <v>247</v>
      </c>
      <c r="B81" s="356"/>
      <c r="C81" s="356"/>
      <c r="D81" s="355">
        <f>D41+D76</f>
        <v>500000</v>
      </c>
      <c r="E81" s="355"/>
      <c r="F81" s="355"/>
      <c r="G81" s="356" t="s">
        <v>246</v>
      </c>
      <c r="H81" s="356"/>
      <c r="I81" s="356"/>
      <c r="J81" s="355">
        <f>J41+J76</f>
        <v>100000</v>
      </c>
      <c r="K81" s="355"/>
      <c r="L81" s="355"/>
      <c r="M81" s="356" t="s">
        <v>245</v>
      </c>
      <c r="N81" s="356"/>
      <c r="O81" s="356"/>
      <c r="P81" s="355">
        <f>P41+P76</f>
        <v>6000000</v>
      </c>
      <c r="Q81" s="355"/>
      <c r="R81" s="355"/>
      <c r="S81" s="217" t="s">
        <v>244</v>
      </c>
      <c r="T81" s="217" t="s">
        <v>243</v>
      </c>
    </row>
    <row r="82" spans="1:20" x14ac:dyDescent="0.4">
      <c r="A82" s="356" t="s">
        <v>242</v>
      </c>
      <c r="B82" s="356"/>
      <c r="C82" s="356"/>
      <c r="D82" s="355">
        <f>D42+D77</f>
        <v>1000000</v>
      </c>
      <c r="E82" s="355"/>
      <c r="F82" s="355"/>
      <c r="G82" s="356" t="s">
        <v>241</v>
      </c>
      <c r="H82" s="356"/>
      <c r="I82" s="356"/>
      <c r="J82" s="355">
        <f>J42+J77</f>
        <v>200000</v>
      </c>
      <c r="K82" s="355"/>
      <c r="L82" s="355"/>
      <c r="M82" s="356"/>
      <c r="N82" s="356"/>
      <c r="O82" s="356"/>
      <c r="P82" s="355"/>
      <c r="Q82" s="355"/>
      <c r="R82" s="355"/>
      <c r="S82" s="216" cm="1">
        <f t="array" ref="S82">_xlfn.IFS(OR(C72=$AN$5,C72=$AS$5,C72=$AT$5,),1,OR(C72=$AU$5,C72=$AV$5,C72=$AW$5,),2,AND(C72&lt;&gt;$AN$5,C72&lt;&gt;$AS$5,C72&lt;&gt;$AT$5,C72&lt;&gt;$AU$5,C72&lt;&gt;$AV$5,C72&lt;&gt;$AW$5),3)</f>
        <v>3</v>
      </c>
      <c r="T82" s="216">
        <f>IF(D81&gt;0,1,0)</f>
        <v>1</v>
      </c>
    </row>
    <row r="83" spans="1:20" x14ac:dyDescent="0.4">
      <c r="A83" s="241" t="s">
        <v>293</v>
      </c>
      <c r="C83" s="215"/>
      <c r="D83" s="214"/>
      <c r="E83" s="214"/>
      <c r="F83" s="214"/>
      <c r="G83" s="215"/>
      <c r="H83" s="215"/>
      <c r="I83" s="215"/>
      <c r="J83" s="214"/>
      <c r="K83" s="214"/>
      <c r="L83" s="214"/>
      <c r="M83" s="215"/>
      <c r="N83" s="215"/>
      <c r="O83" s="215"/>
      <c r="P83" s="214"/>
      <c r="Q83" s="214"/>
      <c r="R83" s="214"/>
    </row>
    <row r="85" spans="1:20" x14ac:dyDescent="0.4">
      <c r="A85" s="340" t="s">
        <v>240</v>
      </c>
      <c r="B85" s="340"/>
      <c r="C85" s="340"/>
      <c r="D85" s="340"/>
      <c r="E85" s="340"/>
      <c r="F85" s="340"/>
      <c r="G85" s="340"/>
      <c r="H85" s="340"/>
      <c r="I85" s="340"/>
      <c r="J85" s="340"/>
      <c r="K85" s="340" t="s">
        <v>239</v>
      </c>
      <c r="L85" s="340"/>
      <c r="M85" s="340"/>
      <c r="N85" s="340" t="s">
        <v>238</v>
      </c>
      <c r="O85" s="340"/>
      <c r="P85" s="340"/>
      <c r="Q85" s="340"/>
      <c r="R85" s="340"/>
    </row>
    <row r="86" spans="1:20" x14ac:dyDescent="0.4">
      <c r="A86" s="338" t="s">
        <v>237</v>
      </c>
      <c r="B86" s="338"/>
      <c r="C86" s="338"/>
      <c r="D86" s="338"/>
      <c r="E86" s="338"/>
      <c r="F86" s="338"/>
      <c r="G86" s="338"/>
      <c r="H86" s="338"/>
      <c r="I86" s="338"/>
      <c r="J86" s="338"/>
      <c r="K86" s="341">
        <v>15714000</v>
      </c>
      <c r="L86" s="341"/>
      <c r="M86" s="341"/>
      <c r="N86" s="336" t="s">
        <v>278</v>
      </c>
      <c r="O86" s="336"/>
      <c r="P86" s="336"/>
      <c r="Q86" s="336"/>
      <c r="R86" s="336"/>
    </row>
    <row r="87" spans="1:20" x14ac:dyDescent="0.4">
      <c r="A87" s="338" t="s">
        <v>236</v>
      </c>
      <c r="B87" s="338"/>
      <c r="C87" s="338"/>
      <c r="D87" s="338"/>
      <c r="E87" s="338"/>
      <c r="F87" s="338"/>
      <c r="G87" s="338"/>
      <c r="H87" s="338"/>
      <c r="I87" s="338"/>
      <c r="J87" s="338"/>
      <c r="K87" s="341">
        <v>46559000</v>
      </c>
      <c r="L87" s="341"/>
      <c r="M87" s="341"/>
      <c r="N87" s="336" t="s">
        <v>278</v>
      </c>
      <c r="O87" s="336"/>
      <c r="P87" s="336"/>
      <c r="Q87" s="336"/>
      <c r="R87" s="336"/>
    </row>
    <row r="88" spans="1:20" x14ac:dyDescent="0.4">
      <c r="A88" s="338" t="s">
        <v>234</v>
      </c>
      <c r="B88" s="338"/>
      <c r="C88" s="338"/>
      <c r="D88" s="338"/>
      <c r="E88" s="338"/>
      <c r="F88" s="338"/>
      <c r="G88" s="338"/>
      <c r="H88" s="338"/>
      <c r="I88" s="338"/>
      <c r="J88" s="338"/>
      <c r="K88" s="335" cm="1">
        <f t="array" aca="1" ref="K88" ca="1">_xlfn.IFS(AND(S82&lt;&gt;2,T82=1),OFFSET($X$5,3,MATCH($C$4,$X$5:$AZ$5,0)-1),OR(S82=2,T82=0),OFFSET($X$5,1,MATCH($C$4,$X$5:$AZ$5,0)-1))</f>
        <v>22.77</v>
      </c>
      <c r="L88" s="335"/>
      <c r="M88" s="335"/>
      <c r="N88" s="336" t="s">
        <v>233</v>
      </c>
      <c r="O88" s="336"/>
      <c r="P88" s="336"/>
      <c r="Q88" s="336"/>
      <c r="R88" s="336"/>
      <c r="S88" s="210" t="s">
        <v>230</v>
      </c>
    </row>
    <row r="89" spans="1:20" x14ac:dyDescent="0.4">
      <c r="A89" s="338" t="s">
        <v>232</v>
      </c>
      <c r="B89" s="338"/>
      <c r="C89" s="338"/>
      <c r="D89" s="338"/>
      <c r="E89" s="338"/>
      <c r="F89" s="338"/>
      <c r="G89" s="338"/>
      <c r="H89" s="338"/>
      <c r="I89" s="338"/>
      <c r="J89" s="338"/>
      <c r="K89" s="335" cm="1">
        <f t="array" aca="1" ref="K89" ca="1">_xlfn.IFS(AND(S82&lt;&gt;2,T82=1),OFFSET($X$5,4,MATCH($C$4,$X$5:$AZ$5,0)-1),OR(S82=2,T82=0),OFFSET($X$5,2,MATCH($C$4,$X$5:$AZ$5,0)-1))</f>
        <v>1.9</v>
      </c>
      <c r="L89" s="335"/>
      <c r="M89" s="335"/>
      <c r="N89" s="336" t="s">
        <v>231</v>
      </c>
      <c r="O89" s="336"/>
      <c r="P89" s="336"/>
      <c r="Q89" s="336"/>
      <c r="R89" s="336"/>
      <c r="S89" s="210" t="s">
        <v>230</v>
      </c>
    </row>
    <row r="90" spans="1:20" x14ac:dyDescent="0.4">
      <c r="A90" s="338" t="s">
        <v>229</v>
      </c>
      <c r="B90" s="338"/>
      <c r="C90" s="338"/>
      <c r="D90" s="338"/>
      <c r="E90" s="338"/>
      <c r="F90" s="338"/>
      <c r="G90" s="338"/>
      <c r="H90" s="338"/>
      <c r="I90" s="338"/>
      <c r="J90" s="338"/>
      <c r="K90" s="339">
        <f ca="1">K86*K88/100</f>
        <v>3578077.8</v>
      </c>
      <c r="L90" s="339"/>
      <c r="M90" s="339"/>
      <c r="N90" s="336" t="s">
        <v>228</v>
      </c>
      <c r="O90" s="336"/>
      <c r="P90" s="336"/>
      <c r="Q90" s="336"/>
      <c r="R90" s="336"/>
    </row>
    <row r="91" spans="1:20" x14ac:dyDescent="0.4">
      <c r="A91" s="338" t="s">
        <v>227</v>
      </c>
      <c r="B91" s="338"/>
      <c r="C91" s="338"/>
      <c r="D91" s="338"/>
      <c r="E91" s="338"/>
      <c r="F91" s="338"/>
      <c r="G91" s="338"/>
      <c r="H91" s="338"/>
      <c r="I91" s="338"/>
      <c r="J91" s="338"/>
      <c r="K91" s="339">
        <f ca="1">K87*K89/100</f>
        <v>884621</v>
      </c>
      <c r="L91" s="339"/>
      <c r="M91" s="339"/>
      <c r="N91" s="336" t="s">
        <v>226</v>
      </c>
      <c r="O91" s="336"/>
      <c r="P91" s="336"/>
      <c r="Q91" s="336"/>
      <c r="R91" s="336"/>
    </row>
    <row r="92" spans="1:20" x14ac:dyDescent="0.4">
      <c r="A92" s="338"/>
      <c r="B92" s="338"/>
      <c r="C92" s="338"/>
      <c r="D92" s="338"/>
      <c r="E92" s="338"/>
      <c r="F92" s="338"/>
      <c r="G92" s="338"/>
      <c r="H92" s="338"/>
      <c r="I92" s="338"/>
      <c r="J92" s="338"/>
      <c r="K92" s="335"/>
      <c r="L92" s="335"/>
      <c r="M92" s="335"/>
      <c r="N92" s="336"/>
      <c r="O92" s="336"/>
      <c r="P92" s="336"/>
      <c r="Q92" s="336"/>
      <c r="R92" s="336"/>
    </row>
    <row r="93" spans="1:20" x14ac:dyDescent="0.4">
      <c r="A93" s="338" t="s">
        <v>225</v>
      </c>
      <c r="B93" s="338"/>
      <c r="C93" s="338"/>
      <c r="D93" s="338"/>
      <c r="E93" s="338"/>
      <c r="F93" s="338"/>
      <c r="G93" s="338"/>
      <c r="H93" s="338"/>
      <c r="I93" s="338"/>
      <c r="J93" s="338"/>
      <c r="K93" s="334">
        <f>D80</f>
        <v>15000000</v>
      </c>
      <c r="L93" s="335"/>
      <c r="M93" s="335"/>
      <c r="N93" s="336" t="s">
        <v>220</v>
      </c>
      <c r="O93" s="336"/>
      <c r="P93" s="336"/>
      <c r="Q93" s="336"/>
      <c r="R93" s="336"/>
      <c r="S93" s="207" t="s">
        <v>224</v>
      </c>
    </row>
    <row r="94" spans="1:20" ht="31.5" customHeight="1" x14ac:dyDescent="0.4">
      <c r="A94" s="332" t="s">
        <v>223</v>
      </c>
      <c r="B94" s="333"/>
      <c r="C94" s="333"/>
      <c r="D94" s="333"/>
      <c r="E94" s="333"/>
      <c r="F94" s="333"/>
      <c r="G94" s="333"/>
      <c r="H94" s="333"/>
      <c r="I94" s="333"/>
      <c r="J94" s="333"/>
      <c r="K94" s="334">
        <f>D81+D82+J80+J81</f>
        <v>1600000</v>
      </c>
      <c r="L94" s="335"/>
      <c r="M94" s="335"/>
      <c r="N94" s="336" t="s">
        <v>220</v>
      </c>
      <c r="O94" s="336"/>
      <c r="P94" s="336"/>
      <c r="Q94" s="336"/>
      <c r="R94" s="336"/>
      <c r="S94" s="207" t="s">
        <v>222</v>
      </c>
    </row>
    <row r="95" spans="1:20" ht="33.75" customHeight="1" x14ac:dyDescent="0.4">
      <c r="A95" s="337" t="s">
        <v>221</v>
      </c>
      <c r="B95" s="338"/>
      <c r="C95" s="338"/>
      <c r="D95" s="338"/>
      <c r="E95" s="338"/>
      <c r="F95" s="338"/>
      <c r="G95" s="338"/>
      <c r="H95" s="338"/>
      <c r="I95" s="338"/>
      <c r="J95" s="338"/>
      <c r="K95" s="334">
        <f>J82+P80+P81</f>
        <v>6400000</v>
      </c>
      <c r="L95" s="335"/>
      <c r="M95" s="335"/>
      <c r="N95" s="336" t="s">
        <v>220</v>
      </c>
      <c r="O95" s="336"/>
      <c r="P95" s="336"/>
      <c r="Q95" s="336"/>
      <c r="R95" s="336"/>
      <c r="S95" s="207" t="s">
        <v>219</v>
      </c>
    </row>
    <row r="96" spans="1:20" x14ac:dyDescent="0.4">
      <c r="A96" s="338" t="s">
        <v>218</v>
      </c>
      <c r="B96" s="338"/>
      <c r="C96" s="338"/>
      <c r="D96" s="338"/>
      <c r="E96" s="338"/>
      <c r="F96" s="338"/>
      <c r="G96" s="338"/>
      <c r="H96" s="338"/>
      <c r="I96" s="338"/>
      <c r="J96" s="338"/>
      <c r="K96" s="334">
        <f>IF(S82=1,0,K93)</f>
        <v>15000000</v>
      </c>
      <c r="L96" s="335"/>
      <c r="M96" s="335"/>
      <c r="N96" s="336" t="s">
        <v>217</v>
      </c>
      <c r="O96" s="336"/>
      <c r="P96" s="336"/>
      <c r="Q96" s="336"/>
      <c r="R96" s="336"/>
      <c r="S96" s="207" t="s">
        <v>216</v>
      </c>
    </row>
    <row r="97" spans="1:19" ht="19.5" thickBot="1" x14ac:dyDescent="0.45">
      <c r="A97" s="316" t="s">
        <v>215</v>
      </c>
      <c r="B97" s="316"/>
      <c r="C97" s="316"/>
      <c r="D97" s="316"/>
      <c r="E97" s="316"/>
      <c r="F97" s="316"/>
      <c r="G97" s="316"/>
      <c r="H97" s="316"/>
      <c r="I97" s="316"/>
      <c r="J97" s="316"/>
      <c r="K97" s="317">
        <f ca="1">IF((K94-K90)&gt;0,K94-K90,0)</f>
        <v>0</v>
      </c>
      <c r="L97" s="318"/>
      <c r="M97" s="318"/>
      <c r="N97" s="319" t="s">
        <v>214</v>
      </c>
      <c r="O97" s="319"/>
      <c r="P97" s="319"/>
      <c r="Q97" s="319"/>
      <c r="R97" s="319"/>
      <c r="S97" s="207" t="s">
        <v>213</v>
      </c>
    </row>
    <row r="98" spans="1:19" x14ac:dyDescent="0.4">
      <c r="A98" s="320" t="s">
        <v>212</v>
      </c>
      <c r="B98" s="321"/>
      <c r="C98" s="321"/>
      <c r="D98" s="321"/>
      <c r="E98" s="321"/>
      <c r="F98" s="321"/>
      <c r="G98" s="321"/>
      <c r="H98" s="321"/>
      <c r="I98" s="321"/>
      <c r="J98" s="321"/>
      <c r="K98" s="322">
        <f ca="1">K96+K97</f>
        <v>15000000</v>
      </c>
      <c r="L98" s="323"/>
      <c r="M98" s="323"/>
      <c r="N98" s="324" t="s">
        <v>211</v>
      </c>
      <c r="O98" s="324"/>
      <c r="P98" s="324"/>
      <c r="Q98" s="324"/>
      <c r="R98" s="325"/>
      <c r="S98" s="207" t="s">
        <v>210</v>
      </c>
    </row>
    <row r="99" spans="1:19" ht="19.5" thickBot="1" x14ac:dyDescent="0.45">
      <c r="A99" s="326" t="s">
        <v>209</v>
      </c>
      <c r="B99" s="327"/>
      <c r="C99" s="327"/>
      <c r="D99" s="327"/>
      <c r="E99" s="327"/>
      <c r="F99" s="327"/>
      <c r="G99" s="327"/>
      <c r="H99" s="327"/>
      <c r="I99" s="327"/>
      <c r="J99" s="327"/>
      <c r="K99" s="328">
        <f ca="1">IF((K95-K91)&gt;0,K95-K91,0)</f>
        <v>5515379</v>
      </c>
      <c r="L99" s="329"/>
      <c r="M99" s="329"/>
      <c r="N99" s="330" t="s">
        <v>208</v>
      </c>
      <c r="O99" s="330"/>
      <c r="P99" s="330"/>
      <c r="Q99" s="330"/>
      <c r="R99" s="331"/>
      <c r="S99" s="207" t="s">
        <v>207</v>
      </c>
    </row>
    <row r="100" spans="1:19" x14ac:dyDescent="0.4">
      <c r="A100" s="208" t="s">
        <v>206</v>
      </c>
    </row>
    <row r="106" spans="1:19" x14ac:dyDescent="0.4">
      <c r="O106" s="344" t="s">
        <v>115</v>
      </c>
      <c r="P106" s="344"/>
      <c r="Q106" s="344"/>
      <c r="R106" s="344"/>
    </row>
    <row r="107" spans="1:19" x14ac:dyDescent="0.4">
      <c r="A107" s="357" t="s">
        <v>257</v>
      </c>
      <c r="B107" s="357"/>
      <c r="C107" s="357"/>
      <c r="D107" s="357"/>
      <c r="E107" s="357"/>
      <c r="F107" s="357"/>
      <c r="G107" s="357"/>
      <c r="H107" s="357"/>
      <c r="I107" s="357"/>
      <c r="J107" s="357"/>
      <c r="K107" s="357"/>
      <c r="L107" s="357"/>
      <c r="M107" s="357"/>
      <c r="N107" s="357"/>
      <c r="O107" s="357"/>
      <c r="P107" s="357"/>
      <c r="Q107" s="357"/>
      <c r="R107" s="357"/>
    </row>
    <row r="108" spans="1:19" x14ac:dyDescent="0.4">
      <c r="A108" s="134" t="s">
        <v>256</v>
      </c>
      <c r="D108" s="227"/>
      <c r="F108" s="229" t="s">
        <v>285</v>
      </c>
      <c r="G108" s="358">
        <v>3</v>
      </c>
      <c r="H108" s="359" t="s">
        <v>286</v>
      </c>
      <c r="I108" s="210"/>
    </row>
    <row r="109" spans="1:19" x14ac:dyDescent="0.4">
      <c r="A109" s="346" t="s">
        <v>255</v>
      </c>
      <c r="B109" s="346"/>
      <c r="C109" s="356" t="str">
        <f>C4</f>
        <v>道路改良工事</v>
      </c>
      <c r="D109" s="356"/>
      <c r="E109" s="356"/>
      <c r="F109" s="356"/>
      <c r="G109" s="356"/>
      <c r="H109" s="356"/>
    </row>
    <row r="111" spans="1:19" x14ac:dyDescent="0.4">
      <c r="A111" s="207" t="s">
        <v>254</v>
      </c>
    </row>
    <row r="112" spans="1:19" x14ac:dyDescent="0.4">
      <c r="A112" s="342" t="s">
        <v>252</v>
      </c>
      <c r="B112" s="342"/>
      <c r="C112" s="342"/>
      <c r="D112" s="343">
        <v>5000000</v>
      </c>
      <c r="E112" s="343"/>
      <c r="F112" s="343"/>
      <c r="G112" s="342" t="s">
        <v>251</v>
      </c>
      <c r="H112" s="342"/>
      <c r="I112" s="342"/>
      <c r="J112" s="343">
        <v>0</v>
      </c>
      <c r="K112" s="343"/>
      <c r="L112" s="343"/>
      <c r="M112" s="342" t="s">
        <v>250</v>
      </c>
      <c r="N112" s="342"/>
      <c r="O112" s="342"/>
      <c r="P112" s="343">
        <v>100000</v>
      </c>
      <c r="Q112" s="343"/>
      <c r="R112" s="343"/>
      <c r="S112" s="210" t="s">
        <v>289</v>
      </c>
    </row>
    <row r="113" spans="1:20" x14ac:dyDescent="0.4">
      <c r="A113" s="342" t="s">
        <v>247</v>
      </c>
      <c r="B113" s="342"/>
      <c r="C113" s="342"/>
      <c r="D113" s="343">
        <v>400000</v>
      </c>
      <c r="E113" s="343"/>
      <c r="F113" s="343"/>
      <c r="G113" s="342" t="s">
        <v>246</v>
      </c>
      <c r="H113" s="342"/>
      <c r="I113" s="342"/>
      <c r="J113" s="343">
        <v>0</v>
      </c>
      <c r="K113" s="343"/>
      <c r="L113" s="343"/>
      <c r="M113" s="342" t="s">
        <v>245</v>
      </c>
      <c r="N113" s="342"/>
      <c r="O113" s="342"/>
      <c r="P113" s="343">
        <v>4000000</v>
      </c>
      <c r="Q113" s="343"/>
      <c r="R113" s="343"/>
    </row>
    <row r="114" spans="1:20" x14ac:dyDescent="0.4">
      <c r="A114" s="342" t="s">
        <v>242</v>
      </c>
      <c r="B114" s="342"/>
      <c r="C114" s="342"/>
      <c r="D114" s="343">
        <v>750000</v>
      </c>
      <c r="E114" s="343"/>
      <c r="F114" s="343"/>
      <c r="G114" s="342" t="s">
        <v>241</v>
      </c>
      <c r="H114" s="342"/>
      <c r="I114" s="342"/>
      <c r="J114" s="343">
        <v>150000</v>
      </c>
      <c r="K114" s="343"/>
      <c r="L114" s="343"/>
      <c r="M114" s="342"/>
      <c r="N114" s="342"/>
      <c r="O114" s="342"/>
      <c r="P114" s="343"/>
      <c r="Q114" s="343"/>
      <c r="R114" s="343"/>
    </row>
    <row r="116" spans="1:20" x14ac:dyDescent="0.4">
      <c r="A116" s="207" t="s">
        <v>292</v>
      </c>
      <c r="S116" s="219" t="s">
        <v>253</v>
      </c>
    </row>
    <row r="117" spans="1:20" x14ac:dyDescent="0.4">
      <c r="A117" s="356" t="s">
        <v>252</v>
      </c>
      <c r="B117" s="356"/>
      <c r="C117" s="356"/>
      <c r="D117" s="355">
        <f>D80+D112</f>
        <v>20000000</v>
      </c>
      <c r="E117" s="355"/>
      <c r="F117" s="355"/>
      <c r="G117" s="356" t="s">
        <v>251</v>
      </c>
      <c r="H117" s="356"/>
      <c r="I117" s="356"/>
      <c r="J117" s="355">
        <f>J80+J112</f>
        <v>0</v>
      </c>
      <c r="K117" s="355"/>
      <c r="L117" s="355"/>
      <c r="M117" s="356" t="s">
        <v>250</v>
      </c>
      <c r="N117" s="356"/>
      <c r="O117" s="356"/>
      <c r="P117" s="355">
        <f>P80+P112</f>
        <v>300000</v>
      </c>
      <c r="Q117" s="355"/>
      <c r="R117" s="355"/>
      <c r="S117" s="217" t="s">
        <v>249</v>
      </c>
      <c r="T117" s="217" t="s">
        <v>248</v>
      </c>
    </row>
    <row r="118" spans="1:20" ht="25.5" x14ac:dyDescent="0.4">
      <c r="A118" s="356" t="s">
        <v>247</v>
      </c>
      <c r="B118" s="356"/>
      <c r="C118" s="356"/>
      <c r="D118" s="355">
        <f>D81+D113</f>
        <v>900000</v>
      </c>
      <c r="E118" s="355"/>
      <c r="F118" s="355"/>
      <c r="G118" s="356" t="s">
        <v>246</v>
      </c>
      <c r="H118" s="356"/>
      <c r="I118" s="356"/>
      <c r="J118" s="355">
        <f>J81+J113</f>
        <v>100000</v>
      </c>
      <c r="K118" s="355"/>
      <c r="L118" s="355"/>
      <c r="M118" s="356" t="s">
        <v>245</v>
      </c>
      <c r="N118" s="356"/>
      <c r="O118" s="356"/>
      <c r="P118" s="355">
        <f>P81+P113</f>
        <v>10000000</v>
      </c>
      <c r="Q118" s="355"/>
      <c r="R118" s="355"/>
      <c r="S118" s="217" t="s">
        <v>244</v>
      </c>
      <c r="T118" s="217" t="s">
        <v>243</v>
      </c>
    </row>
    <row r="119" spans="1:20" x14ac:dyDescent="0.4">
      <c r="A119" s="356" t="s">
        <v>242</v>
      </c>
      <c r="B119" s="356"/>
      <c r="C119" s="356"/>
      <c r="D119" s="355">
        <f>D82+D114</f>
        <v>1750000</v>
      </c>
      <c r="E119" s="355"/>
      <c r="F119" s="355"/>
      <c r="G119" s="356" t="s">
        <v>241</v>
      </c>
      <c r="H119" s="356"/>
      <c r="I119" s="356"/>
      <c r="J119" s="355">
        <f>J82+J114</f>
        <v>350000</v>
      </c>
      <c r="K119" s="355"/>
      <c r="L119" s="355"/>
      <c r="M119" s="356"/>
      <c r="N119" s="356"/>
      <c r="O119" s="356"/>
      <c r="P119" s="355"/>
      <c r="Q119" s="355"/>
      <c r="R119" s="355"/>
      <c r="S119" s="216" cm="1">
        <f t="array" ref="S119">_xlfn.IFS(OR(C109=$AN$5,C109=$AS$5,C109=$AT$5,),1,OR(C109=$AU$5,C109=$AV$5,C109=$AW$5,),2,AND(C109&lt;&gt;$AN$5,C109&lt;&gt;$AS$5,C109&lt;&gt;$AT$5,C109&lt;&gt;$AU$5,C109&lt;&gt;$AV$5,C109&lt;&gt;$AW$5),3)</f>
        <v>3</v>
      </c>
      <c r="T119" s="216">
        <f>IF(D118&gt;0,1,0)</f>
        <v>1</v>
      </c>
    </row>
    <row r="120" spans="1:20" x14ac:dyDescent="0.4">
      <c r="A120" s="241" t="s">
        <v>293</v>
      </c>
      <c r="C120" s="215"/>
      <c r="D120" s="214"/>
      <c r="E120" s="214"/>
      <c r="F120" s="214"/>
      <c r="G120" s="215"/>
      <c r="H120" s="215"/>
      <c r="I120" s="215"/>
      <c r="J120" s="214"/>
      <c r="K120" s="214"/>
      <c r="L120" s="214"/>
      <c r="M120" s="215"/>
      <c r="N120" s="215"/>
      <c r="O120" s="215"/>
      <c r="P120" s="214"/>
      <c r="Q120" s="214"/>
      <c r="R120" s="214"/>
    </row>
    <row r="122" spans="1:20" x14ac:dyDescent="0.4">
      <c r="A122" s="340" t="s">
        <v>240</v>
      </c>
      <c r="B122" s="340"/>
      <c r="C122" s="340"/>
      <c r="D122" s="340"/>
      <c r="E122" s="340"/>
      <c r="F122" s="340"/>
      <c r="G122" s="340"/>
      <c r="H122" s="340"/>
      <c r="I122" s="340"/>
      <c r="J122" s="340"/>
      <c r="K122" s="340" t="s">
        <v>239</v>
      </c>
      <c r="L122" s="340"/>
      <c r="M122" s="340"/>
      <c r="N122" s="340" t="s">
        <v>238</v>
      </c>
      <c r="O122" s="340"/>
      <c r="P122" s="340"/>
      <c r="Q122" s="340"/>
      <c r="R122" s="340"/>
    </row>
    <row r="123" spans="1:20" x14ac:dyDescent="0.4">
      <c r="A123" s="338" t="s">
        <v>237</v>
      </c>
      <c r="B123" s="338"/>
      <c r="C123" s="338"/>
      <c r="D123" s="338"/>
      <c r="E123" s="338"/>
      <c r="F123" s="338"/>
      <c r="G123" s="338"/>
      <c r="H123" s="338"/>
      <c r="I123" s="338"/>
      <c r="J123" s="338"/>
      <c r="K123" s="341">
        <v>4000000</v>
      </c>
      <c r="L123" s="341"/>
      <c r="M123" s="341"/>
      <c r="N123" s="336" t="s">
        <v>278</v>
      </c>
      <c r="O123" s="336"/>
      <c r="P123" s="336"/>
      <c r="Q123" s="336"/>
      <c r="R123" s="336"/>
    </row>
    <row r="124" spans="1:20" x14ac:dyDescent="0.4">
      <c r="A124" s="338" t="s">
        <v>236</v>
      </c>
      <c r="B124" s="338"/>
      <c r="C124" s="338"/>
      <c r="D124" s="338"/>
      <c r="E124" s="338"/>
      <c r="F124" s="338"/>
      <c r="G124" s="338"/>
      <c r="H124" s="338"/>
      <c r="I124" s="338"/>
      <c r="J124" s="338"/>
      <c r="K124" s="341">
        <v>3000000</v>
      </c>
      <c r="L124" s="341"/>
      <c r="M124" s="341"/>
      <c r="N124" s="336" t="s">
        <v>278</v>
      </c>
      <c r="O124" s="336"/>
      <c r="P124" s="336"/>
      <c r="Q124" s="336"/>
      <c r="R124" s="336"/>
    </row>
    <row r="125" spans="1:20" x14ac:dyDescent="0.4">
      <c r="A125" s="338" t="s">
        <v>234</v>
      </c>
      <c r="B125" s="338"/>
      <c r="C125" s="338"/>
      <c r="D125" s="338"/>
      <c r="E125" s="338"/>
      <c r="F125" s="338"/>
      <c r="G125" s="338"/>
      <c r="H125" s="338"/>
      <c r="I125" s="338"/>
      <c r="J125" s="338"/>
      <c r="K125" s="335" cm="1">
        <f t="array" aca="1" ref="K125" ca="1">_xlfn.IFS(AND(S119&lt;&gt;2,T119=1),OFFSET($X$5,3,MATCH($C$4,$X$5:$AZ$5,0)-1),OR(S119=2,T119=0),OFFSET($X$5,1,MATCH($C$4,$X$5:$AZ$5,0)-1))</f>
        <v>22.77</v>
      </c>
      <c r="L125" s="335"/>
      <c r="M125" s="335"/>
      <c r="N125" s="336" t="s">
        <v>233</v>
      </c>
      <c r="O125" s="336"/>
      <c r="P125" s="336"/>
      <c r="Q125" s="336"/>
      <c r="R125" s="336"/>
      <c r="S125" s="210" t="s">
        <v>230</v>
      </c>
    </row>
    <row r="126" spans="1:20" x14ac:dyDescent="0.4">
      <c r="A126" s="338" t="s">
        <v>232</v>
      </c>
      <c r="B126" s="338"/>
      <c r="C126" s="338"/>
      <c r="D126" s="338"/>
      <c r="E126" s="338"/>
      <c r="F126" s="338"/>
      <c r="G126" s="338"/>
      <c r="H126" s="338"/>
      <c r="I126" s="338"/>
      <c r="J126" s="338"/>
      <c r="K126" s="335" cm="1">
        <f t="array" aca="1" ref="K126" ca="1">_xlfn.IFS(AND(S119&lt;&gt;2,T119=1),OFFSET($X$5,4,MATCH($C$4,$X$5:$AZ$5,0)-1),OR(S119=2,T119=0),OFFSET($X$5,2,MATCH($C$4,$X$5:$AZ$5,0)-1))</f>
        <v>1.9</v>
      </c>
      <c r="L126" s="335"/>
      <c r="M126" s="335"/>
      <c r="N126" s="336" t="s">
        <v>231</v>
      </c>
      <c r="O126" s="336"/>
      <c r="P126" s="336"/>
      <c r="Q126" s="336"/>
      <c r="R126" s="336"/>
      <c r="S126" s="210" t="s">
        <v>230</v>
      </c>
    </row>
    <row r="127" spans="1:20" x14ac:dyDescent="0.4">
      <c r="A127" s="338" t="s">
        <v>229</v>
      </c>
      <c r="B127" s="338"/>
      <c r="C127" s="338"/>
      <c r="D127" s="338"/>
      <c r="E127" s="338"/>
      <c r="F127" s="338"/>
      <c r="G127" s="338"/>
      <c r="H127" s="338"/>
      <c r="I127" s="338"/>
      <c r="J127" s="338"/>
      <c r="K127" s="339">
        <f ca="1">K123*K125/100</f>
        <v>910800</v>
      </c>
      <c r="L127" s="339"/>
      <c r="M127" s="339"/>
      <c r="N127" s="336" t="s">
        <v>228</v>
      </c>
      <c r="O127" s="336"/>
      <c r="P127" s="336"/>
      <c r="Q127" s="336"/>
      <c r="R127" s="336"/>
    </row>
    <row r="128" spans="1:20" x14ac:dyDescent="0.4">
      <c r="A128" s="338" t="s">
        <v>227</v>
      </c>
      <c r="B128" s="338"/>
      <c r="C128" s="338"/>
      <c r="D128" s="338"/>
      <c r="E128" s="338"/>
      <c r="F128" s="338"/>
      <c r="G128" s="338"/>
      <c r="H128" s="338"/>
      <c r="I128" s="338"/>
      <c r="J128" s="338"/>
      <c r="K128" s="339">
        <f ca="1">K124*K126/100</f>
        <v>57000</v>
      </c>
      <c r="L128" s="339"/>
      <c r="M128" s="339"/>
      <c r="N128" s="336" t="s">
        <v>226</v>
      </c>
      <c r="O128" s="336"/>
      <c r="P128" s="336"/>
      <c r="Q128" s="336"/>
      <c r="R128" s="336"/>
    </row>
    <row r="129" spans="1:19" x14ac:dyDescent="0.4">
      <c r="A129" s="338"/>
      <c r="B129" s="338"/>
      <c r="C129" s="338"/>
      <c r="D129" s="338"/>
      <c r="E129" s="338"/>
      <c r="F129" s="338"/>
      <c r="G129" s="338"/>
      <c r="H129" s="338"/>
      <c r="I129" s="338"/>
      <c r="J129" s="338"/>
      <c r="K129" s="335"/>
      <c r="L129" s="335"/>
      <c r="M129" s="335"/>
      <c r="N129" s="336"/>
      <c r="O129" s="336"/>
      <c r="P129" s="336"/>
      <c r="Q129" s="336"/>
      <c r="R129" s="336"/>
    </row>
    <row r="130" spans="1:19" x14ac:dyDescent="0.4">
      <c r="A130" s="338" t="s">
        <v>225</v>
      </c>
      <c r="B130" s="338"/>
      <c r="C130" s="338"/>
      <c r="D130" s="338"/>
      <c r="E130" s="338"/>
      <c r="F130" s="338"/>
      <c r="G130" s="338"/>
      <c r="H130" s="338"/>
      <c r="I130" s="338"/>
      <c r="J130" s="338"/>
      <c r="K130" s="334">
        <f>D117</f>
        <v>20000000</v>
      </c>
      <c r="L130" s="335"/>
      <c r="M130" s="335"/>
      <c r="N130" s="336" t="s">
        <v>220</v>
      </c>
      <c r="O130" s="336"/>
      <c r="P130" s="336"/>
      <c r="Q130" s="336"/>
      <c r="R130" s="336"/>
      <c r="S130" s="207" t="s">
        <v>224</v>
      </c>
    </row>
    <row r="131" spans="1:19" ht="31.5" customHeight="1" x14ac:dyDescent="0.4">
      <c r="A131" s="332" t="s">
        <v>223</v>
      </c>
      <c r="B131" s="333"/>
      <c r="C131" s="333"/>
      <c r="D131" s="333"/>
      <c r="E131" s="333"/>
      <c r="F131" s="333"/>
      <c r="G131" s="333"/>
      <c r="H131" s="333"/>
      <c r="I131" s="333"/>
      <c r="J131" s="333"/>
      <c r="K131" s="334">
        <f>D118+D119+J117+J118</f>
        <v>2750000</v>
      </c>
      <c r="L131" s="335"/>
      <c r="M131" s="335"/>
      <c r="N131" s="336" t="s">
        <v>220</v>
      </c>
      <c r="O131" s="336"/>
      <c r="P131" s="336"/>
      <c r="Q131" s="336"/>
      <c r="R131" s="336"/>
      <c r="S131" s="207" t="s">
        <v>222</v>
      </c>
    </row>
    <row r="132" spans="1:19" ht="31.5" customHeight="1" x14ac:dyDescent="0.4">
      <c r="A132" s="337" t="s">
        <v>221</v>
      </c>
      <c r="B132" s="338"/>
      <c r="C132" s="338"/>
      <c r="D132" s="338"/>
      <c r="E132" s="338"/>
      <c r="F132" s="338"/>
      <c r="G132" s="338"/>
      <c r="H132" s="338"/>
      <c r="I132" s="338"/>
      <c r="J132" s="338"/>
      <c r="K132" s="334">
        <f>J119+P117+P118</f>
        <v>10650000</v>
      </c>
      <c r="L132" s="335"/>
      <c r="M132" s="335"/>
      <c r="N132" s="336" t="s">
        <v>220</v>
      </c>
      <c r="O132" s="336"/>
      <c r="P132" s="336"/>
      <c r="Q132" s="336"/>
      <c r="R132" s="336"/>
      <c r="S132" s="207" t="s">
        <v>219</v>
      </c>
    </row>
    <row r="133" spans="1:19" x14ac:dyDescent="0.4">
      <c r="A133" s="338" t="s">
        <v>218</v>
      </c>
      <c r="B133" s="338"/>
      <c r="C133" s="338"/>
      <c r="D133" s="338"/>
      <c r="E133" s="338"/>
      <c r="F133" s="338"/>
      <c r="G133" s="338"/>
      <c r="H133" s="338"/>
      <c r="I133" s="338"/>
      <c r="J133" s="338"/>
      <c r="K133" s="334">
        <f>IF(S119=1,0,K130)</f>
        <v>20000000</v>
      </c>
      <c r="L133" s="335"/>
      <c r="M133" s="335"/>
      <c r="N133" s="336" t="s">
        <v>217</v>
      </c>
      <c r="O133" s="336"/>
      <c r="P133" s="336"/>
      <c r="Q133" s="336"/>
      <c r="R133" s="336"/>
      <c r="S133" s="207" t="s">
        <v>216</v>
      </c>
    </row>
    <row r="134" spans="1:19" ht="19.5" thickBot="1" x14ac:dyDescent="0.45">
      <c r="A134" s="316" t="s">
        <v>215</v>
      </c>
      <c r="B134" s="316"/>
      <c r="C134" s="316"/>
      <c r="D134" s="316"/>
      <c r="E134" s="316"/>
      <c r="F134" s="316"/>
      <c r="G134" s="316"/>
      <c r="H134" s="316"/>
      <c r="I134" s="316"/>
      <c r="J134" s="316"/>
      <c r="K134" s="317">
        <f ca="1">IF((K131-K127)&gt;0,K131-K127,0)</f>
        <v>1839200</v>
      </c>
      <c r="L134" s="318"/>
      <c r="M134" s="318"/>
      <c r="N134" s="319" t="s">
        <v>214</v>
      </c>
      <c r="O134" s="319"/>
      <c r="P134" s="319"/>
      <c r="Q134" s="319"/>
      <c r="R134" s="319"/>
      <c r="S134" s="207" t="s">
        <v>213</v>
      </c>
    </row>
    <row r="135" spans="1:19" x14ac:dyDescent="0.4">
      <c r="A135" s="320" t="s">
        <v>212</v>
      </c>
      <c r="B135" s="321"/>
      <c r="C135" s="321"/>
      <c r="D135" s="321"/>
      <c r="E135" s="321"/>
      <c r="F135" s="321"/>
      <c r="G135" s="321"/>
      <c r="H135" s="321"/>
      <c r="I135" s="321"/>
      <c r="J135" s="321"/>
      <c r="K135" s="322">
        <f ca="1">K133+K134</f>
        <v>21839200</v>
      </c>
      <c r="L135" s="323"/>
      <c r="M135" s="323"/>
      <c r="N135" s="324" t="s">
        <v>211</v>
      </c>
      <c r="O135" s="324"/>
      <c r="P135" s="324"/>
      <c r="Q135" s="324"/>
      <c r="R135" s="325"/>
      <c r="S135" s="207" t="s">
        <v>210</v>
      </c>
    </row>
    <row r="136" spans="1:19" ht="19.5" thickBot="1" x14ac:dyDescent="0.45">
      <c r="A136" s="326" t="s">
        <v>209</v>
      </c>
      <c r="B136" s="327"/>
      <c r="C136" s="327"/>
      <c r="D136" s="327"/>
      <c r="E136" s="327"/>
      <c r="F136" s="327"/>
      <c r="G136" s="327"/>
      <c r="H136" s="327"/>
      <c r="I136" s="327"/>
      <c r="J136" s="327"/>
      <c r="K136" s="328">
        <f ca="1">IF((K132-K128)&gt;0,K132-K128,0)</f>
        <v>10593000</v>
      </c>
      <c r="L136" s="329"/>
      <c r="M136" s="329"/>
      <c r="N136" s="330" t="s">
        <v>208</v>
      </c>
      <c r="O136" s="330"/>
      <c r="P136" s="330"/>
      <c r="Q136" s="330"/>
      <c r="R136" s="331"/>
      <c r="S136" s="207" t="s">
        <v>207</v>
      </c>
    </row>
    <row r="137" spans="1:19" x14ac:dyDescent="0.4">
      <c r="A137" s="208" t="s">
        <v>206</v>
      </c>
    </row>
    <row r="143" spans="1:19" x14ac:dyDescent="0.4">
      <c r="O143" s="344" t="s">
        <v>115</v>
      </c>
      <c r="P143" s="344"/>
      <c r="Q143" s="344"/>
      <c r="R143" s="344"/>
    </row>
    <row r="144" spans="1:19" x14ac:dyDescent="0.4">
      <c r="A144" s="345" t="s">
        <v>257</v>
      </c>
      <c r="B144" s="345"/>
      <c r="C144" s="345"/>
      <c r="D144" s="345"/>
      <c r="E144" s="345"/>
      <c r="F144" s="345"/>
      <c r="G144" s="345"/>
      <c r="H144" s="345"/>
      <c r="I144" s="345"/>
      <c r="J144" s="345"/>
      <c r="K144" s="345"/>
      <c r="L144" s="345"/>
      <c r="M144" s="345"/>
      <c r="N144" s="345"/>
      <c r="O144" s="345"/>
      <c r="P144" s="345"/>
      <c r="Q144" s="345"/>
      <c r="R144" s="345"/>
    </row>
    <row r="145" spans="1:20" x14ac:dyDescent="0.4">
      <c r="A145" s="134" t="s">
        <v>256</v>
      </c>
      <c r="D145" s="228"/>
      <c r="F145" s="229" t="s">
        <v>285</v>
      </c>
      <c r="G145" s="358">
        <v>4</v>
      </c>
      <c r="H145" s="359" t="s">
        <v>286</v>
      </c>
    </row>
    <row r="146" spans="1:20" x14ac:dyDescent="0.4">
      <c r="A146" s="346" t="s">
        <v>255</v>
      </c>
      <c r="B146" s="346"/>
      <c r="C146" s="356" t="str">
        <f>C4</f>
        <v>道路改良工事</v>
      </c>
      <c r="D146" s="356"/>
      <c r="E146" s="356"/>
      <c r="F146" s="356"/>
      <c r="G146" s="356"/>
      <c r="H146" s="356"/>
    </row>
    <row r="148" spans="1:20" x14ac:dyDescent="0.4">
      <c r="A148" s="207" t="s">
        <v>254</v>
      </c>
    </row>
    <row r="149" spans="1:20" x14ac:dyDescent="0.4">
      <c r="A149" s="342" t="s">
        <v>252</v>
      </c>
      <c r="B149" s="342"/>
      <c r="C149" s="342"/>
      <c r="D149" s="343">
        <v>5000000</v>
      </c>
      <c r="E149" s="343"/>
      <c r="F149" s="343"/>
      <c r="G149" s="342" t="s">
        <v>251</v>
      </c>
      <c r="H149" s="342"/>
      <c r="I149" s="342"/>
      <c r="J149" s="343">
        <v>0</v>
      </c>
      <c r="K149" s="343"/>
      <c r="L149" s="343"/>
      <c r="M149" s="342" t="s">
        <v>250</v>
      </c>
      <c r="N149" s="342"/>
      <c r="O149" s="342"/>
      <c r="P149" s="343">
        <v>100000</v>
      </c>
      <c r="Q149" s="343"/>
      <c r="R149" s="343"/>
      <c r="S149" s="210" t="s">
        <v>289</v>
      </c>
    </row>
    <row r="150" spans="1:20" x14ac:dyDescent="0.4">
      <c r="A150" s="342" t="s">
        <v>247</v>
      </c>
      <c r="B150" s="342"/>
      <c r="C150" s="342"/>
      <c r="D150" s="343">
        <v>400000</v>
      </c>
      <c r="E150" s="343"/>
      <c r="F150" s="343"/>
      <c r="G150" s="342" t="s">
        <v>246</v>
      </c>
      <c r="H150" s="342"/>
      <c r="I150" s="342"/>
      <c r="J150" s="343">
        <v>0</v>
      </c>
      <c r="K150" s="343"/>
      <c r="L150" s="343"/>
      <c r="M150" s="342" t="s">
        <v>245</v>
      </c>
      <c r="N150" s="342"/>
      <c r="O150" s="342"/>
      <c r="P150" s="343">
        <v>4000000</v>
      </c>
      <c r="Q150" s="343"/>
      <c r="R150" s="343"/>
    </row>
    <row r="151" spans="1:20" x14ac:dyDescent="0.4">
      <c r="A151" s="342" t="s">
        <v>242</v>
      </c>
      <c r="B151" s="342"/>
      <c r="C151" s="342"/>
      <c r="D151" s="343">
        <v>750000</v>
      </c>
      <c r="E151" s="343"/>
      <c r="F151" s="343"/>
      <c r="G151" s="342" t="s">
        <v>241</v>
      </c>
      <c r="H151" s="342"/>
      <c r="I151" s="342"/>
      <c r="J151" s="343">
        <v>150000</v>
      </c>
      <c r="K151" s="343"/>
      <c r="L151" s="343"/>
      <c r="M151" s="342"/>
      <c r="N151" s="342"/>
      <c r="O151" s="342"/>
      <c r="P151" s="343"/>
      <c r="Q151" s="343"/>
      <c r="R151" s="343"/>
    </row>
    <row r="153" spans="1:20" x14ac:dyDescent="0.4">
      <c r="A153" s="207" t="s">
        <v>292</v>
      </c>
      <c r="S153" s="219" t="s">
        <v>253</v>
      </c>
    </row>
    <row r="154" spans="1:20" x14ac:dyDescent="0.4">
      <c r="A154" s="356" t="s">
        <v>252</v>
      </c>
      <c r="B154" s="356"/>
      <c r="C154" s="356"/>
      <c r="D154" s="355">
        <f>D117+D149</f>
        <v>25000000</v>
      </c>
      <c r="E154" s="355"/>
      <c r="F154" s="355"/>
      <c r="G154" s="356" t="s">
        <v>251</v>
      </c>
      <c r="H154" s="356"/>
      <c r="I154" s="356"/>
      <c r="J154" s="355">
        <f>J117+J149</f>
        <v>0</v>
      </c>
      <c r="K154" s="355"/>
      <c r="L154" s="355"/>
      <c r="M154" s="356" t="s">
        <v>250</v>
      </c>
      <c r="N154" s="356"/>
      <c r="O154" s="356"/>
      <c r="P154" s="355">
        <f>P117+P149</f>
        <v>400000</v>
      </c>
      <c r="Q154" s="355"/>
      <c r="R154" s="355"/>
      <c r="S154" s="217" t="s">
        <v>249</v>
      </c>
      <c r="T154" s="217" t="s">
        <v>248</v>
      </c>
    </row>
    <row r="155" spans="1:20" ht="25.5" x14ac:dyDescent="0.4">
      <c r="A155" s="356" t="s">
        <v>247</v>
      </c>
      <c r="B155" s="356"/>
      <c r="C155" s="356"/>
      <c r="D155" s="355">
        <f>D118+D150</f>
        <v>1300000</v>
      </c>
      <c r="E155" s="355"/>
      <c r="F155" s="355"/>
      <c r="G155" s="356" t="s">
        <v>246</v>
      </c>
      <c r="H155" s="356"/>
      <c r="I155" s="356"/>
      <c r="J155" s="355">
        <f>J118+J150</f>
        <v>100000</v>
      </c>
      <c r="K155" s="355"/>
      <c r="L155" s="355"/>
      <c r="M155" s="356" t="s">
        <v>245</v>
      </c>
      <c r="N155" s="356"/>
      <c r="O155" s="356"/>
      <c r="P155" s="355">
        <f>P118+P150</f>
        <v>14000000</v>
      </c>
      <c r="Q155" s="355"/>
      <c r="R155" s="355"/>
      <c r="S155" s="217" t="s">
        <v>244</v>
      </c>
      <c r="T155" s="217" t="s">
        <v>243</v>
      </c>
    </row>
    <row r="156" spans="1:20" x14ac:dyDescent="0.4">
      <c r="A156" s="356" t="s">
        <v>242</v>
      </c>
      <c r="B156" s="356"/>
      <c r="C156" s="356"/>
      <c r="D156" s="355">
        <f>D119+D151</f>
        <v>2500000</v>
      </c>
      <c r="E156" s="355"/>
      <c r="F156" s="355"/>
      <c r="G156" s="356" t="s">
        <v>241</v>
      </c>
      <c r="H156" s="356"/>
      <c r="I156" s="356"/>
      <c r="J156" s="355">
        <f>J119+J151</f>
        <v>500000</v>
      </c>
      <c r="K156" s="355"/>
      <c r="L156" s="355"/>
      <c r="M156" s="356"/>
      <c r="N156" s="356"/>
      <c r="O156" s="356"/>
      <c r="P156" s="355"/>
      <c r="Q156" s="355"/>
      <c r="R156" s="355"/>
      <c r="S156" s="216" cm="1">
        <f t="array" ref="S156">_xlfn.IFS(OR(C146=$AN$5,C146=$AS$5,C146=$AT$5,),1,OR(C146=$AU$5,C146=$AV$5,C146=$AW$5,),2,AND(C146&lt;&gt;$AN$5,C146&lt;&gt;$AS$5,C146&lt;&gt;$AT$5,C146&lt;&gt;$AU$5,C146&lt;&gt;$AV$5,C146&lt;&gt;$AW$5),3)</f>
        <v>3</v>
      </c>
      <c r="T156" s="216">
        <f>IF(D155&gt;0,1,0)</f>
        <v>1</v>
      </c>
    </row>
    <row r="157" spans="1:20" x14ac:dyDescent="0.4">
      <c r="A157" s="241" t="s">
        <v>293</v>
      </c>
      <c r="C157" s="215"/>
      <c r="D157" s="214"/>
      <c r="E157" s="214"/>
      <c r="F157" s="214"/>
      <c r="G157" s="215"/>
      <c r="H157" s="215"/>
      <c r="I157" s="215"/>
      <c r="J157" s="214"/>
      <c r="K157" s="214"/>
      <c r="L157" s="214"/>
      <c r="M157" s="215"/>
      <c r="N157" s="215"/>
      <c r="O157" s="215"/>
      <c r="P157" s="214"/>
      <c r="Q157" s="214"/>
      <c r="R157" s="214"/>
    </row>
    <row r="159" spans="1:20" x14ac:dyDescent="0.4">
      <c r="A159" s="340" t="s">
        <v>240</v>
      </c>
      <c r="B159" s="340"/>
      <c r="C159" s="340"/>
      <c r="D159" s="340"/>
      <c r="E159" s="340"/>
      <c r="F159" s="340"/>
      <c r="G159" s="340"/>
      <c r="H159" s="340"/>
      <c r="I159" s="340"/>
      <c r="J159" s="340"/>
      <c r="K159" s="340" t="s">
        <v>239</v>
      </c>
      <c r="L159" s="340"/>
      <c r="M159" s="340"/>
      <c r="N159" s="340" t="s">
        <v>238</v>
      </c>
      <c r="O159" s="340"/>
      <c r="P159" s="340"/>
      <c r="Q159" s="340"/>
      <c r="R159" s="340"/>
    </row>
    <row r="160" spans="1:20" x14ac:dyDescent="0.4">
      <c r="A160" s="338" t="s">
        <v>237</v>
      </c>
      <c r="B160" s="338"/>
      <c r="C160" s="338"/>
      <c r="D160" s="338"/>
      <c r="E160" s="338"/>
      <c r="F160" s="338"/>
      <c r="G160" s="338"/>
      <c r="H160" s="338"/>
      <c r="I160" s="338"/>
      <c r="J160" s="338"/>
      <c r="K160" s="341">
        <v>4000000</v>
      </c>
      <c r="L160" s="341"/>
      <c r="M160" s="341"/>
      <c r="N160" s="336" t="s">
        <v>278</v>
      </c>
      <c r="O160" s="336"/>
      <c r="P160" s="336"/>
      <c r="Q160" s="336"/>
      <c r="R160" s="336"/>
    </row>
    <row r="161" spans="1:19" x14ac:dyDescent="0.4">
      <c r="A161" s="338" t="s">
        <v>236</v>
      </c>
      <c r="B161" s="338"/>
      <c r="C161" s="338"/>
      <c r="D161" s="338"/>
      <c r="E161" s="338"/>
      <c r="F161" s="338"/>
      <c r="G161" s="338"/>
      <c r="H161" s="338"/>
      <c r="I161" s="338"/>
      <c r="J161" s="338"/>
      <c r="K161" s="341">
        <v>3000000</v>
      </c>
      <c r="L161" s="341"/>
      <c r="M161" s="341"/>
      <c r="N161" s="336" t="s">
        <v>278</v>
      </c>
      <c r="O161" s="336"/>
      <c r="P161" s="336"/>
      <c r="Q161" s="336"/>
      <c r="R161" s="336"/>
    </row>
    <row r="162" spans="1:19" x14ac:dyDescent="0.4">
      <c r="A162" s="338" t="s">
        <v>234</v>
      </c>
      <c r="B162" s="338"/>
      <c r="C162" s="338"/>
      <c r="D162" s="338"/>
      <c r="E162" s="338"/>
      <c r="F162" s="338"/>
      <c r="G162" s="338"/>
      <c r="H162" s="338"/>
      <c r="I162" s="338"/>
      <c r="J162" s="338"/>
      <c r="K162" s="335" cm="1">
        <f t="array" aca="1" ref="K162" ca="1">_xlfn.IFS(AND(S156&lt;&gt;2,T156=1),OFFSET($X$5,3,MATCH($C$4,$X$5:$AZ$5,0)-1),OR(S156=2,T156=0),OFFSET($X$5,1,MATCH($C$4,$X$5:$AZ$5,0)-1))</f>
        <v>22.77</v>
      </c>
      <c r="L162" s="335"/>
      <c r="M162" s="335"/>
      <c r="N162" s="336" t="s">
        <v>233</v>
      </c>
      <c r="O162" s="336"/>
      <c r="P162" s="336"/>
      <c r="Q162" s="336"/>
      <c r="R162" s="336"/>
      <c r="S162" s="210" t="s">
        <v>230</v>
      </c>
    </row>
    <row r="163" spans="1:19" x14ac:dyDescent="0.4">
      <c r="A163" s="338" t="s">
        <v>232</v>
      </c>
      <c r="B163" s="338"/>
      <c r="C163" s="338"/>
      <c r="D163" s="338"/>
      <c r="E163" s="338"/>
      <c r="F163" s="338"/>
      <c r="G163" s="338"/>
      <c r="H163" s="338"/>
      <c r="I163" s="338"/>
      <c r="J163" s="338"/>
      <c r="K163" s="335" cm="1">
        <f t="array" aca="1" ref="K163" ca="1">_xlfn.IFS(AND(S156&lt;&gt;2,T156=1),OFFSET($X$5,4,MATCH($C$4,$X$5:$AZ$5,0)-1),OR(S156=2,T156=0),OFFSET($X$5,2,MATCH($C$4,$X$5:$AZ$5,0)-1))</f>
        <v>1.9</v>
      </c>
      <c r="L163" s="335"/>
      <c r="M163" s="335"/>
      <c r="N163" s="336" t="s">
        <v>231</v>
      </c>
      <c r="O163" s="336"/>
      <c r="P163" s="336"/>
      <c r="Q163" s="336"/>
      <c r="R163" s="336"/>
      <c r="S163" s="210" t="s">
        <v>230</v>
      </c>
    </row>
    <row r="164" spans="1:19" x14ac:dyDescent="0.4">
      <c r="A164" s="338" t="s">
        <v>229</v>
      </c>
      <c r="B164" s="338"/>
      <c r="C164" s="338"/>
      <c r="D164" s="338"/>
      <c r="E164" s="338"/>
      <c r="F164" s="338"/>
      <c r="G164" s="338"/>
      <c r="H164" s="338"/>
      <c r="I164" s="338"/>
      <c r="J164" s="338"/>
      <c r="K164" s="339">
        <f ca="1">K160*K162/100</f>
        <v>910800</v>
      </c>
      <c r="L164" s="339"/>
      <c r="M164" s="339"/>
      <c r="N164" s="336" t="s">
        <v>228</v>
      </c>
      <c r="O164" s="336"/>
      <c r="P164" s="336"/>
      <c r="Q164" s="336"/>
      <c r="R164" s="336"/>
    </row>
    <row r="165" spans="1:19" x14ac:dyDescent="0.4">
      <c r="A165" s="338" t="s">
        <v>227</v>
      </c>
      <c r="B165" s="338"/>
      <c r="C165" s="338"/>
      <c r="D165" s="338"/>
      <c r="E165" s="338"/>
      <c r="F165" s="338"/>
      <c r="G165" s="338"/>
      <c r="H165" s="338"/>
      <c r="I165" s="338"/>
      <c r="J165" s="338"/>
      <c r="K165" s="339">
        <f ca="1">K161*K163/100</f>
        <v>57000</v>
      </c>
      <c r="L165" s="339"/>
      <c r="M165" s="339"/>
      <c r="N165" s="336" t="s">
        <v>226</v>
      </c>
      <c r="O165" s="336"/>
      <c r="P165" s="336"/>
      <c r="Q165" s="336"/>
      <c r="R165" s="336"/>
    </row>
    <row r="166" spans="1:19" x14ac:dyDescent="0.4">
      <c r="A166" s="338"/>
      <c r="B166" s="338"/>
      <c r="C166" s="338"/>
      <c r="D166" s="338"/>
      <c r="E166" s="338"/>
      <c r="F166" s="338"/>
      <c r="G166" s="338"/>
      <c r="H166" s="338"/>
      <c r="I166" s="338"/>
      <c r="J166" s="338"/>
      <c r="K166" s="335"/>
      <c r="L166" s="335"/>
      <c r="M166" s="335"/>
      <c r="N166" s="336"/>
      <c r="O166" s="336"/>
      <c r="P166" s="336"/>
      <c r="Q166" s="336"/>
      <c r="R166" s="336"/>
    </row>
    <row r="167" spans="1:19" x14ac:dyDescent="0.4">
      <c r="A167" s="338" t="s">
        <v>225</v>
      </c>
      <c r="B167" s="338"/>
      <c r="C167" s="338"/>
      <c r="D167" s="338"/>
      <c r="E167" s="338"/>
      <c r="F167" s="338"/>
      <c r="G167" s="338"/>
      <c r="H167" s="338"/>
      <c r="I167" s="338"/>
      <c r="J167" s="338"/>
      <c r="K167" s="334">
        <f>D154</f>
        <v>25000000</v>
      </c>
      <c r="L167" s="335"/>
      <c r="M167" s="335"/>
      <c r="N167" s="336" t="s">
        <v>220</v>
      </c>
      <c r="O167" s="336"/>
      <c r="P167" s="336"/>
      <c r="Q167" s="336"/>
      <c r="R167" s="336"/>
      <c r="S167" s="207" t="s">
        <v>224</v>
      </c>
    </row>
    <row r="168" spans="1:19" x14ac:dyDescent="0.4">
      <c r="A168" s="332" t="s">
        <v>223</v>
      </c>
      <c r="B168" s="333"/>
      <c r="C168" s="333"/>
      <c r="D168" s="333"/>
      <c r="E168" s="333"/>
      <c r="F168" s="333"/>
      <c r="G168" s="333"/>
      <c r="H168" s="333"/>
      <c r="I168" s="333"/>
      <c r="J168" s="333"/>
      <c r="K168" s="334">
        <f>D155+D156+J154+J155</f>
        <v>3900000</v>
      </c>
      <c r="L168" s="335"/>
      <c r="M168" s="335"/>
      <c r="N168" s="336" t="s">
        <v>220</v>
      </c>
      <c r="O168" s="336"/>
      <c r="P168" s="336"/>
      <c r="Q168" s="336"/>
      <c r="R168" s="336"/>
      <c r="S168" s="207" t="s">
        <v>222</v>
      </c>
    </row>
    <row r="169" spans="1:19" x14ac:dyDescent="0.4">
      <c r="A169" s="337" t="s">
        <v>221</v>
      </c>
      <c r="B169" s="338"/>
      <c r="C169" s="338"/>
      <c r="D169" s="338"/>
      <c r="E169" s="338"/>
      <c r="F169" s="338"/>
      <c r="G169" s="338"/>
      <c r="H169" s="338"/>
      <c r="I169" s="338"/>
      <c r="J169" s="338"/>
      <c r="K169" s="334">
        <f>J156+P154+P155</f>
        <v>14900000</v>
      </c>
      <c r="L169" s="335"/>
      <c r="M169" s="335"/>
      <c r="N169" s="336" t="s">
        <v>220</v>
      </c>
      <c r="O169" s="336"/>
      <c r="P169" s="336"/>
      <c r="Q169" s="336"/>
      <c r="R169" s="336"/>
      <c r="S169" s="207" t="s">
        <v>219</v>
      </c>
    </row>
    <row r="170" spans="1:19" x14ac:dyDescent="0.4">
      <c r="A170" s="338" t="s">
        <v>218</v>
      </c>
      <c r="B170" s="338"/>
      <c r="C170" s="338"/>
      <c r="D170" s="338"/>
      <c r="E170" s="338"/>
      <c r="F170" s="338"/>
      <c r="G170" s="338"/>
      <c r="H170" s="338"/>
      <c r="I170" s="338"/>
      <c r="J170" s="338"/>
      <c r="K170" s="334">
        <f>IF(S156=1,0,K167)</f>
        <v>25000000</v>
      </c>
      <c r="L170" s="335"/>
      <c r="M170" s="335"/>
      <c r="N170" s="336" t="s">
        <v>217</v>
      </c>
      <c r="O170" s="336"/>
      <c r="P170" s="336"/>
      <c r="Q170" s="336"/>
      <c r="R170" s="336"/>
      <c r="S170" s="207" t="s">
        <v>216</v>
      </c>
    </row>
    <row r="171" spans="1:19" ht="19.5" thickBot="1" x14ac:dyDescent="0.45">
      <c r="A171" s="316" t="s">
        <v>215</v>
      </c>
      <c r="B171" s="316"/>
      <c r="C171" s="316"/>
      <c r="D171" s="316"/>
      <c r="E171" s="316"/>
      <c r="F171" s="316"/>
      <c r="G171" s="316"/>
      <c r="H171" s="316"/>
      <c r="I171" s="316"/>
      <c r="J171" s="316"/>
      <c r="K171" s="317">
        <f ca="1">IF((K168-K164)&gt;0,K168-K164,0)</f>
        <v>2989200</v>
      </c>
      <c r="L171" s="318"/>
      <c r="M171" s="318"/>
      <c r="N171" s="319" t="s">
        <v>214</v>
      </c>
      <c r="O171" s="319"/>
      <c r="P171" s="319"/>
      <c r="Q171" s="319"/>
      <c r="R171" s="319"/>
      <c r="S171" s="207" t="s">
        <v>213</v>
      </c>
    </row>
    <row r="172" spans="1:19" x14ac:dyDescent="0.4">
      <c r="A172" s="320" t="s">
        <v>212</v>
      </c>
      <c r="B172" s="321"/>
      <c r="C172" s="321"/>
      <c r="D172" s="321"/>
      <c r="E172" s="321"/>
      <c r="F172" s="321"/>
      <c r="G172" s="321"/>
      <c r="H172" s="321"/>
      <c r="I172" s="321"/>
      <c r="J172" s="321"/>
      <c r="K172" s="322">
        <f ca="1">K170+K171</f>
        <v>27989200</v>
      </c>
      <c r="L172" s="323"/>
      <c r="M172" s="323"/>
      <c r="N172" s="324" t="s">
        <v>211</v>
      </c>
      <c r="O172" s="324"/>
      <c r="P172" s="324"/>
      <c r="Q172" s="324"/>
      <c r="R172" s="325"/>
      <c r="S172" s="207" t="s">
        <v>210</v>
      </c>
    </row>
    <row r="173" spans="1:19" ht="19.5" thickBot="1" x14ac:dyDescent="0.45">
      <c r="A173" s="326" t="s">
        <v>209</v>
      </c>
      <c r="B173" s="327"/>
      <c r="C173" s="327"/>
      <c r="D173" s="327"/>
      <c r="E173" s="327"/>
      <c r="F173" s="327"/>
      <c r="G173" s="327"/>
      <c r="H173" s="327"/>
      <c r="I173" s="327"/>
      <c r="J173" s="327"/>
      <c r="K173" s="328">
        <f ca="1">IF((K169-K165)&gt;0,K169-K165,0)</f>
        <v>14843000</v>
      </c>
      <c r="L173" s="329"/>
      <c r="M173" s="329"/>
      <c r="N173" s="330" t="s">
        <v>208</v>
      </c>
      <c r="O173" s="330"/>
      <c r="P173" s="330"/>
      <c r="Q173" s="330"/>
      <c r="R173" s="331"/>
      <c r="S173" s="207" t="s">
        <v>207</v>
      </c>
    </row>
    <row r="174" spans="1:19" x14ac:dyDescent="0.4">
      <c r="A174" s="208" t="s">
        <v>206</v>
      </c>
    </row>
    <row r="182" spans="1:19" x14ac:dyDescent="0.4">
      <c r="O182" s="344" t="s">
        <v>115</v>
      </c>
      <c r="P182" s="344"/>
      <c r="Q182" s="344"/>
      <c r="R182" s="344"/>
    </row>
    <row r="183" spans="1:19" x14ac:dyDescent="0.4">
      <c r="A183" s="345" t="s">
        <v>257</v>
      </c>
      <c r="B183" s="345"/>
      <c r="C183" s="345"/>
      <c r="D183" s="345"/>
      <c r="E183" s="345"/>
      <c r="F183" s="345"/>
      <c r="G183" s="345"/>
      <c r="H183" s="345"/>
      <c r="I183" s="345"/>
      <c r="J183" s="345"/>
      <c r="K183" s="345"/>
      <c r="L183" s="345"/>
      <c r="M183" s="345"/>
      <c r="N183" s="345"/>
      <c r="O183" s="345"/>
      <c r="P183" s="345"/>
      <c r="Q183" s="345"/>
      <c r="R183" s="345"/>
    </row>
    <row r="184" spans="1:19" x14ac:dyDescent="0.4">
      <c r="A184" s="134" t="s">
        <v>256</v>
      </c>
      <c r="D184" s="228"/>
      <c r="F184" s="229" t="s">
        <v>285</v>
      </c>
      <c r="G184" s="358">
        <v>5</v>
      </c>
      <c r="H184" s="359" t="s">
        <v>286</v>
      </c>
    </row>
    <row r="185" spans="1:19" x14ac:dyDescent="0.4">
      <c r="A185" s="346" t="s">
        <v>255</v>
      </c>
      <c r="B185" s="346"/>
      <c r="C185" s="356" t="str">
        <f>C4</f>
        <v>道路改良工事</v>
      </c>
      <c r="D185" s="356"/>
      <c r="E185" s="356"/>
      <c r="F185" s="356"/>
      <c r="G185" s="356"/>
      <c r="H185" s="356"/>
    </row>
    <row r="187" spans="1:19" x14ac:dyDescent="0.4">
      <c r="A187" s="207" t="s">
        <v>254</v>
      </c>
    </row>
    <row r="188" spans="1:19" x14ac:dyDescent="0.4">
      <c r="A188" s="342" t="s">
        <v>252</v>
      </c>
      <c r="B188" s="342"/>
      <c r="C188" s="342"/>
      <c r="D188" s="343">
        <v>5000000</v>
      </c>
      <c r="E188" s="343"/>
      <c r="F188" s="343"/>
      <c r="G188" s="342" t="s">
        <v>251</v>
      </c>
      <c r="H188" s="342"/>
      <c r="I188" s="342"/>
      <c r="J188" s="343">
        <v>0</v>
      </c>
      <c r="K188" s="343"/>
      <c r="L188" s="343"/>
      <c r="M188" s="342" t="s">
        <v>250</v>
      </c>
      <c r="N188" s="342"/>
      <c r="O188" s="342"/>
      <c r="P188" s="343">
        <v>100000</v>
      </c>
      <c r="Q188" s="343"/>
      <c r="R188" s="343"/>
      <c r="S188" s="210" t="s">
        <v>289</v>
      </c>
    </row>
    <row r="189" spans="1:19" x14ac:dyDescent="0.4">
      <c r="A189" s="342" t="s">
        <v>247</v>
      </c>
      <c r="B189" s="342"/>
      <c r="C189" s="342"/>
      <c r="D189" s="343">
        <v>400000</v>
      </c>
      <c r="E189" s="343"/>
      <c r="F189" s="343"/>
      <c r="G189" s="342" t="s">
        <v>246</v>
      </c>
      <c r="H189" s="342"/>
      <c r="I189" s="342"/>
      <c r="J189" s="343">
        <v>0</v>
      </c>
      <c r="K189" s="343"/>
      <c r="L189" s="343"/>
      <c r="M189" s="342" t="s">
        <v>245</v>
      </c>
      <c r="N189" s="342"/>
      <c r="O189" s="342"/>
      <c r="P189" s="343">
        <v>4000000</v>
      </c>
      <c r="Q189" s="343"/>
      <c r="R189" s="343"/>
    </row>
    <row r="190" spans="1:19" x14ac:dyDescent="0.4">
      <c r="A190" s="342" t="s">
        <v>242</v>
      </c>
      <c r="B190" s="342"/>
      <c r="C190" s="342"/>
      <c r="D190" s="343">
        <v>750000</v>
      </c>
      <c r="E190" s="343"/>
      <c r="F190" s="343"/>
      <c r="G190" s="342" t="s">
        <v>241</v>
      </c>
      <c r="H190" s="342"/>
      <c r="I190" s="342"/>
      <c r="J190" s="343">
        <v>150000</v>
      </c>
      <c r="K190" s="343"/>
      <c r="L190" s="343"/>
      <c r="M190" s="342"/>
      <c r="N190" s="342"/>
      <c r="O190" s="342"/>
      <c r="P190" s="343"/>
      <c r="Q190" s="343"/>
      <c r="R190" s="343"/>
    </row>
    <row r="192" spans="1:19" x14ac:dyDescent="0.4">
      <c r="A192" s="207" t="s">
        <v>292</v>
      </c>
      <c r="S192" s="219" t="s">
        <v>253</v>
      </c>
    </row>
    <row r="193" spans="1:20" x14ac:dyDescent="0.4">
      <c r="A193" s="356" t="s">
        <v>252</v>
      </c>
      <c r="B193" s="356"/>
      <c r="C193" s="356"/>
      <c r="D193" s="355">
        <f>D154+D188</f>
        <v>30000000</v>
      </c>
      <c r="E193" s="355"/>
      <c r="F193" s="355"/>
      <c r="G193" s="356" t="s">
        <v>251</v>
      </c>
      <c r="H193" s="356"/>
      <c r="I193" s="356"/>
      <c r="J193" s="355">
        <f>J154+J188</f>
        <v>0</v>
      </c>
      <c r="K193" s="355"/>
      <c r="L193" s="355"/>
      <c r="M193" s="356" t="s">
        <v>250</v>
      </c>
      <c r="N193" s="356"/>
      <c r="O193" s="356"/>
      <c r="P193" s="355">
        <f>P154+P188</f>
        <v>500000</v>
      </c>
      <c r="Q193" s="355"/>
      <c r="R193" s="355"/>
      <c r="S193" s="217" t="s">
        <v>249</v>
      </c>
      <c r="T193" s="217" t="s">
        <v>248</v>
      </c>
    </row>
    <row r="194" spans="1:20" ht="25.5" x14ac:dyDescent="0.4">
      <c r="A194" s="356" t="s">
        <v>247</v>
      </c>
      <c r="B194" s="356"/>
      <c r="C194" s="356"/>
      <c r="D194" s="355">
        <f>D155+D189</f>
        <v>1700000</v>
      </c>
      <c r="E194" s="355"/>
      <c r="F194" s="355"/>
      <c r="G194" s="356" t="s">
        <v>246</v>
      </c>
      <c r="H194" s="356"/>
      <c r="I194" s="356"/>
      <c r="J194" s="355">
        <f>J155+J189</f>
        <v>100000</v>
      </c>
      <c r="K194" s="355"/>
      <c r="L194" s="355"/>
      <c r="M194" s="356" t="s">
        <v>245</v>
      </c>
      <c r="N194" s="356"/>
      <c r="O194" s="356"/>
      <c r="P194" s="355">
        <f>P155+P189</f>
        <v>18000000</v>
      </c>
      <c r="Q194" s="355"/>
      <c r="R194" s="355"/>
      <c r="S194" s="217" t="s">
        <v>244</v>
      </c>
      <c r="T194" s="217" t="s">
        <v>243</v>
      </c>
    </row>
    <row r="195" spans="1:20" x14ac:dyDescent="0.4">
      <c r="A195" s="356" t="s">
        <v>242</v>
      </c>
      <c r="B195" s="356"/>
      <c r="C195" s="356"/>
      <c r="D195" s="355">
        <f>D156+D190</f>
        <v>3250000</v>
      </c>
      <c r="E195" s="355"/>
      <c r="F195" s="355"/>
      <c r="G195" s="356" t="s">
        <v>241</v>
      </c>
      <c r="H195" s="356"/>
      <c r="I195" s="356"/>
      <c r="J195" s="355">
        <f>J156+J190</f>
        <v>650000</v>
      </c>
      <c r="K195" s="355"/>
      <c r="L195" s="355"/>
      <c r="M195" s="356"/>
      <c r="N195" s="356"/>
      <c r="O195" s="356"/>
      <c r="P195" s="355"/>
      <c r="Q195" s="355"/>
      <c r="R195" s="355"/>
      <c r="S195" s="216" cm="1">
        <f t="array" ref="S195">_xlfn.IFS(OR(C185=$AN$5,C185=$AS$5,C185=$AT$5,),1,OR(C185=$AU$5,C185=$AV$5,C185=$AW$5,),2,AND(C185&lt;&gt;$AN$5,C185&lt;&gt;$AS$5,C185&lt;&gt;$AT$5,C185&lt;&gt;$AU$5,C185&lt;&gt;$AV$5,C185&lt;&gt;$AW$5),3)</f>
        <v>3</v>
      </c>
      <c r="T195" s="216">
        <f>IF(D194&gt;0,1,0)</f>
        <v>1</v>
      </c>
    </row>
    <row r="196" spans="1:20" x14ac:dyDescent="0.4">
      <c r="A196" s="241" t="s">
        <v>293</v>
      </c>
      <c r="C196" s="215"/>
      <c r="D196" s="214"/>
      <c r="E196" s="214"/>
      <c r="F196" s="214"/>
      <c r="G196" s="215"/>
      <c r="H196" s="215"/>
      <c r="I196" s="215"/>
      <c r="J196" s="214"/>
      <c r="K196" s="214"/>
      <c r="L196" s="214"/>
      <c r="M196" s="215"/>
      <c r="N196" s="215"/>
      <c r="O196" s="215"/>
      <c r="P196" s="214"/>
      <c r="Q196" s="214"/>
      <c r="R196" s="214"/>
    </row>
    <row r="198" spans="1:20" x14ac:dyDescent="0.4">
      <c r="A198" s="340" t="s">
        <v>240</v>
      </c>
      <c r="B198" s="340"/>
      <c r="C198" s="340"/>
      <c r="D198" s="340"/>
      <c r="E198" s="340"/>
      <c r="F198" s="340"/>
      <c r="G198" s="340"/>
      <c r="H198" s="340"/>
      <c r="I198" s="340"/>
      <c r="J198" s="340"/>
      <c r="K198" s="340" t="s">
        <v>239</v>
      </c>
      <c r="L198" s="340"/>
      <c r="M198" s="340"/>
      <c r="N198" s="340" t="s">
        <v>238</v>
      </c>
      <c r="O198" s="340"/>
      <c r="P198" s="340"/>
      <c r="Q198" s="340"/>
      <c r="R198" s="340"/>
    </row>
    <row r="199" spans="1:20" x14ac:dyDescent="0.4">
      <c r="A199" s="338" t="s">
        <v>237</v>
      </c>
      <c r="B199" s="338"/>
      <c r="C199" s="338"/>
      <c r="D199" s="338"/>
      <c r="E199" s="338"/>
      <c r="F199" s="338"/>
      <c r="G199" s="338"/>
      <c r="H199" s="338"/>
      <c r="I199" s="338"/>
      <c r="J199" s="338"/>
      <c r="K199" s="341">
        <v>4000000</v>
      </c>
      <c r="L199" s="341"/>
      <c r="M199" s="341"/>
      <c r="N199" s="336" t="s">
        <v>278</v>
      </c>
      <c r="O199" s="336"/>
      <c r="P199" s="336"/>
      <c r="Q199" s="336"/>
      <c r="R199" s="336"/>
    </row>
    <row r="200" spans="1:20" x14ac:dyDescent="0.4">
      <c r="A200" s="338" t="s">
        <v>236</v>
      </c>
      <c r="B200" s="338"/>
      <c r="C200" s="338"/>
      <c r="D200" s="338"/>
      <c r="E200" s="338"/>
      <c r="F200" s="338"/>
      <c r="G200" s="338"/>
      <c r="H200" s="338"/>
      <c r="I200" s="338"/>
      <c r="J200" s="338"/>
      <c r="K200" s="341">
        <v>3000000</v>
      </c>
      <c r="L200" s="341"/>
      <c r="M200" s="341"/>
      <c r="N200" s="336" t="s">
        <v>278</v>
      </c>
      <c r="O200" s="336"/>
      <c r="P200" s="336"/>
      <c r="Q200" s="336"/>
      <c r="R200" s="336"/>
    </row>
    <row r="201" spans="1:20" x14ac:dyDescent="0.4">
      <c r="A201" s="338" t="s">
        <v>234</v>
      </c>
      <c r="B201" s="338"/>
      <c r="C201" s="338"/>
      <c r="D201" s="338"/>
      <c r="E201" s="338"/>
      <c r="F201" s="338"/>
      <c r="G201" s="338"/>
      <c r="H201" s="338"/>
      <c r="I201" s="338"/>
      <c r="J201" s="338"/>
      <c r="K201" s="335" cm="1">
        <f t="array" aca="1" ref="K201" ca="1">_xlfn.IFS(AND(S195&lt;&gt;2,T195=1),OFFSET($X$5,3,MATCH($C$4,$X$5:$AZ$5,0)-1),OR(S195=2,T195=0),OFFSET($X$5,1,MATCH($C$4,$X$5:$AZ$5,0)-1))</f>
        <v>22.77</v>
      </c>
      <c r="L201" s="335"/>
      <c r="M201" s="335"/>
      <c r="N201" s="336" t="s">
        <v>233</v>
      </c>
      <c r="O201" s="336"/>
      <c r="P201" s="336"/>
      <c r="Q201" s="336"/>
      <c r="R201" s="336"/>
      <c r="S201" s="210" t="s">
        <v>230</v>
      </c>
    </row>
    <row r="202" spans="1:20" x14ac:dyDescent="0.4">
      <c r="A202" s="338" t="s">
        <v>232</v>
      </c>
      <c r="B202" s="338"/>
      <c r="C202" s="338"/>
      <c r="D202" s="338"/>
      <c r="E202" s="338"/>
      <c r="F202" s="338"/>
      <c r="G202" s="338"/>
      <c r="H202" s="338"/>
      <c r="I202" s="338"/>
      <c r="J202" s="338"/>
      <c r="K202" s="335" cm="1">
        <f t="array" aca="1" ref="K202" ca="1">_xlfn.IFS(AND(S195&lt;&gt;2,T195=1),OFFSET($X$5,4,MATCH($C$4,$X$5:$AZ$5,0)-1),OR(S195=2,T195=0),OFFSET($X$5,2,MATCH($C$4,$X$5:$AZ$5,0)-1))</f>
        <v>1.9</v>
      </c>
      <c r="L202" s="335"/>
      <c r="M202" s="335"/>
      <c r="N202" s="336" t="s">
        <v>231</v>
      </c>
      <c r="O202" s="336"/>
      <c r="P202" s="336"/>
      <c r="Q202" s="336"/>
      <c r="R202" s="336"/>
      <c r="S202" s="210" t="s">
        <v>230</v>
      </c>
    </row>
    <row r="203" spans="1:20" x14ac:dyDescent="0.4">
      <c r="A203" s="338" t="s">
        <v>229</v>
      </c>
      <c r="B203" s="338"/>
      <c r="C203" s="338"/>
      <c r="D203" s="338"/>
      <c r="E203" s="338"/>
      <c r="F203" s="338"/>
      <c r="G203" s="338"/>
      <c r="H203" s="338"/>
      <c r="I203" s="338"/>
      <c r="J203" s="338"/>
      <c r="K203" s="339">
        <f ca="1">K199*K201/100</f>
        <v>910800</v>
      </c>
      <c r="L203" s="339"/>
      <c r="M203" s="339"/>
      <c r="N203" s="336" t="s">
        <v>228</v>
      </c>
      <c r="O203" s="336"/>
      <c r="P203" s="336"/>
      <c r="Q203" s="336"/>
      <c r="R203" s="336"/>
    </row>
    <row r="204" spans="1:20" x14ac:dyDescent="0.4">
      <c r="A204" s="338" t="s">
        <v>227</v>
      </c>
      <c r="B204" s="338"/>
      <c r="C204" s="338"/>
      <c r="D204" s="338"/>
      <c r="E204" s="338"/>
      <c r="F204" s="338"/>
      <c r="G204" s="338"/>
      <c r="H204" s="338"/>
      <c r="I204" s="338"/>
      <c r="J204" s="338"/>
      <c r="K204" s="339">
        <f ca="1">K200*K202/100</f>
        <v>57000</v>
      </c>
      <c r="L204" s="339"/>
      <c r="M204" s="339"/>
      <c r="N204" s="336" t="s">
        <v>226</v>
      </c>
      <c r="O204" s="336"/>
      <c r="P204" s="336"/>
      <c r="Q204" s="336"/>
      <c r="R204" s="336"/>
    </row>
    <row r="205" spans="1:20" x14ac:dyDescent="0.4">
      <c r="A205" s="338"/>
      <c r="B205" s="338"/>
      <c r="C205" s="338"/>
      <c r="D205" s="338"/>
      <c r="E205" s="338"/>
      <c r="F205" s="338"/>
      <c r="G205" s="338"/>
      <c r="H205" s="338"/>
      <c r="I205" s="338"/>
      <c r="J205" s="338"/>
      <c r="K205" s="335"/>
      <c r="L205" s="335"/>
      <c r="M205" s="335"/>
      <c r="N205" s="336"/>
      <c r="O205" s="336"/>
      <c r="P205" s="336"/>
      <c r="Q205" s="336"/>
      <c r="R205" s="336"/>
    </row>
    <row r="206" spans="1:20" x14ac:dyDescent="0.4">
      <c r="A206" s="338" t="s">
        <v>225</v>
      </c>
      <c r="B206" s="338"/>
      <c r="C206" s="338"/>
      <c r="D206" s="338"/>
      <c r="E206" s="338"/>
      <c r="F206" s="338"/>
      <c r="G206" s="338"/>
      <c r="H206" s="338"/>
      <c r="I206" s="338"/>
      <c r="J206" s="338"/>
      <c r="K206" s="334">
        <f>D193</f>
        <v>30000000</v>
      </c>
      <c r="L206" s="335"/>
      <c r="M206" s="335"/>
      <c r="N206" s="336" t="s">
        <v>220</v>
      </c>
      <c r="O206" s="336"/>
      <c r="P206" s="336"/>
      <c r="Q206" s="336"/>
      <c r="R206" s="336"/>
      <c r="S206" s="207" t="s">
        <v>224</v>
      </c>
    </row>
    <row r="207" spans="1:20" x14ac:dyDescent="0.4">
      <c r="A207" s="332" t="s">
        <v>223</v>
      </c>
      <c r="B207" s="333"/>
      <c r="C207" s="333"/>
      <c r="D207" s="333"/>
      <c r="E207" s="333"/>
      <c r="F207" s="333"/>
      <c r="G207" s="333"/>
      <c r="H207" s="333"/>
      <c r="I207" s="333"/>
      <c r="J207" s="333"/>
      <c r="K207" s="334">
        <f>D194+D195+J193+J194</f>
        <v>5050000</v>
      </c>
      <c r="L207" s="335"/>
      <c r="M207" s="335"/>
      <c r="N207" s="336" t="s">
        <v>220</v>
      </c>
      <c r="O207" s="336"/>
      <c r="P207" s="336"/>
      <c r="Q207" s="336"/>
      <c r="R207" s="336"/>
      <c r="S207" s="207" t="s">
        <v>222</v>
      </c>
    </row>
    <row r="208" spans="1:20" x14ac:dyDescent="0.4">
      <c r="A208" s="337" t="s">
        <v>221</v>
      </c>
      <c r="B208" s="338"/>
      <c r="C208" s="338"/>
      <c r="D208" s="338"/>
      <c r="E208" s="338"/>
      <c r="F208" s="338"/>
      <c r="G208" s="338"/>
      <c r="H208" s="338"/>
      <c r="I208" s="338"/>
      <c r="J208" s="338"/>
      <c r="K208" s="334">
        <f>J195+P193+P194</f>
        <v>19150000</v>
      </c>
      <c r="L208" s="335"/>
      <c r="M208" s="335"/>
      <c r="N208" s="336" t="s">
        <v>220</v>
      </c>
      <c r="O208" s="336"/>
      <c r="P208" s="336"/>
      <c r="Q208" s="336"/>
      <c r="R208" s="336"/>
      <c r="S208" s="207" t="s">
        <v>219</v>
      </c>
    </row>
    <row r="209" spans="1:19" x14ac:dyDescent="0.4">
      <c r="A209" s="338" t="s">
        <v>218</v>
      </c>
      <c r="B209" s="338"/>
      <c r="C209" s="338"/>
      <c r="D209" s="338"/>
      <c r="E209" s="338"/>
      <c r="F209" s="338"/>
      <c r="G209" s="338"/>
      <c r="H209" s="338"/>
      <c r="I209" s="338"/>
      <c r="J209" s="338"/>
      <c r="K209" s="334">
        <f>IF(S195=1,0,K206)</f>
        <v>30000000</v>
      </c>
      <c r="L209" s="335"/>
      <c r="M209" s="335"/>
      <c r="N209" s="336" t="s">
        <v>217</v>
      </c>
      <c r="O209" s="336"/>
      <c r="P209" s="336"/>
      <c r="Q209" s="336"/>
      <c r="R209" s="336"/>
      <c r="S209" s="207" t="s">
        <v>216</v>
      </c>
    </row>
    <row r="210" spans="1:19" ht="19.5" thickBot="1" x14ac:dyDescent="0.45">
      <c r="A210" s="316" t="s">
        <v>215</v>
      </c>
      <c r="B210" s="316"/>
      <c r="C210" s="316"/>
      <c r="D210" s="316"/>
      <c r="E210" s="316"/>
      <c r="F210" s="316"/>
      <c r="G210" s="316"/>
      <c r="H210" s="316"/>
      <c r="I210" s="316"/>
      <c r="J210" s="316"/>
      <c r="K210" s="317">
        <f ca="1">IF((K207-K203)&gt;0,K207-K203,0)</f>
        <v>4139200</v>
      </c>
      <c r="L210" s="318"/>
      <c r="M210" s="318"/>
      <c r="N210" s="319" t="s">
        <v>214</v>
      </c>
      <c r="O210" s="319"/>
      <c r="P210" s="319"/>
      <c r="Q210" s="319"/>
      <c r="R210" s="319"/>
      <c r="S210" s="207" t="s">
        <v>213</v>
      </c>
    </row>
    <row r="211" spans="1:19" x14ac:dyDescent="0.4">
      <c r="A211" s="320" t="s">
        <v>212</v>
      </c>
      <c r="B211" s="321"/>
      <c r="C211" s="321"/>
      <c r="D211" s="321"/>
      <c r="E211" s="321"/>
      <c r="F211" s="321"/>
      <c r="G211" s="321"/>
      <c r="H211" s="321"/>
      <c r="I211" s="321"/>
      <c r="J211" s="321"/>
      <c r="K211" s="322">
        <f ca="1">K209+K210</f>
        <v>34139200</v>
      </c>
      <c r="L211" s="323"/>
      <c r="M211" s="323"/>
      <c r="N211" s="324" t="s">
        <v>211</v>
      </c>
      <c r="O211" s="324"/>
      <c r="P211" s="324"/>
      <c r="Q211" s="324"/>
      <c r="R211" s="325"/>
      <c r="S211" s="207" t="s">
        <v>210</v>
      </c>
    </row>
    <row r="212" spans="1:19" ht="19.5" thickBot="1" x14ac:dyDescent="0.45">
      <c r="A212" s="326" t="s">
        <v>209</v>
      </c>
      <c r="B212" s="327"/>
      <c r="C212" s="327"/>
      <c r="D212" s="327"/>
      <c r="E212" s="327"/>
      <c r="F212" s="327"/>
      <c r="G212" s="327"/>
      <c r="H212" s="327"/>
      <c r="I212" s="327"/>
      <c r="J212" s="327"/>
      <c r="K212" s="328">
        <f ca="1">IF((K208-K204)&gt;0,K208-K204,0)</f>
        <v>19093000</v>
      </c>
      <c r="L212" s="329"/>
      <c r="M212" s="329"/>
      <c r="N212" s="330" t="s">
        <v>208</v>
      </c>
      <c r="O212" s="330"/>
      <c r="P212" s="330"/>
      <c r="Q212" s="330"/>
      <c r="R212" s="331"/>
      <c r="S212" s="207" t="s">
        <v>207</v>
      </c>
    </row>
    <row r="213" spans="1:19" x14ac:dyDescent="0.4">
      <c r="A213" s="208" t="s">
        <v>206</v>
      </c>
    </row>
  </sheetData>
  <mergeCells count="486">
    <mergeCell ref="A210:J210"/>
    <mergeCell ref="K210:M210"/>
    <mergeCell ref="N210:R210"/>
    <mergeCell ref="A211:J211"/>
    <mergeCell ref="K211:M211"/>
    <mergeCell ref="N211:R211"/>
    <mergeCell ref="A212:J212"/>
    <mergeCell ref="K212:M212"/>
    <mergeCell ref="N212:R212"/>
    <mergeCell ref="A207:J207"/>
    <mergeCell ref="K207:M207"/>
    <mergeCell ref="N207:R207"/>
    <mergeCell ref="A208:J208"/>
    <mergeCell ref="K208:M208"/>
    <mergeCell ref="N208:R208"/>
    <mergeCell ref="A209:J209"/>
    <mergeCell ref="K209:M209"/>
    <mergeCell ref="N209:R209"/>
    <mergeCell ref="A204:J204"/>
    <mergeCell ref="K204:M204"/>
    <mergeCell ref="N204:R204"/>
    <mergeCell ref="A205:J205"/>
    <mergeCell ref="K205:M205"/>
    <mergeCell ref="N205:R205"/>
    <mergeCell ref="A206:J206"/>
    <mergeCell ref="K206:M206"/>
    <mergeCell ref="N206:R206"/>
    <mergeCell ref="A201:J201"/>
    <mergeCell ref="K201:M201"/>
    <mergeCell ref="N201:R201"/>
    <mergeCell ref="A202:J202"/>
    <mergeCell ref="K202:M202"/>
    <mergeCell ref="N202:R202"/>
    <mergeCell ref="A203:J203"/>
    <mergeCell ref="K203:M203"/>
    <mergeCell ref="N203:R203"/>
    <mergeCell ref="A198:J198"/>
    <mergeCell ref="K198:M198"/>
    <mergeCell ref="N198:R198"/>
    <mergeCell ref="A199:J199"/>
    <mergeCell ref="K199:M199"/>
    <mergeCell ref="N199:R199"/>
    <mergeCell ref="A200:J200"/>
    <mergeCell ref="K200:M200"/>
    <mergeCell ref="N200:R200"/>
    <mergeCell ref="A194:C194"/>
    <mergeCell ref="D194:F194"/>
    <mergeCell ref="G194:I194"/>
    <mergeCell ref="J194:L194"/>
    <mergeCell ref="M194:O194"/>
    <mergeCell ref="P194:R194"/>
    <mergeCell ref="A195:C195"/>
    <mergeCell ref="D195:F195"/>
    <mergeCell ref="G195:I195"/>
    <mergeCell ref="J195:L195"/>
    <mergeCell ref="M195:O195"/>
    <mergeCell ref="P195:R195"/>
    <mergeCell ref="A190:C190"/>
    <mergeCell ref="D190:F190"/>
    <mergeCell ref="G190:I190"/>
    <mergeCell ref="J190:L190"/>
    <mergeCell ref="M190:O190"/>
    <mergeCell ref="P190:R190"/>
    <mergeCell ref="A193:C193"/>
    <mergeCell ref="D193:F193"/>
    <mergeCell ref="G193:I193"/>
    <mergeCell ref="J193:L193"/>
    <mergeCell ref="M193:O193"/>
    <mergeCell ref="P193:R193"/>
    <mergeCell ref="A188:C188"/>
    <mergeCell ref="D188:F188"/>
    <mergeCell ref="G188:I188"/>
    <mergeCell ref="J188:L188"/>
    <mergeCell ref="M188:O188"/>
    <mergeCell ref="P188:R188"/>
    <mergeCell ref="A189:C189"/>
    <mergeCell ref="D189:F189"/>
    <mergeCell ref="G189:I189"/>
    <mergeCell ref="J189:L189"/>
    <mergeCell ref="M189:O189"/>
    <mergeCell ref="P189:R189"/>
    <mergeCell ref="A172:J172"/>
    <mergeCell ref="K172:M172"/>
    <mergeCell ref="N172:R172"/>
    <mergeCell ref="A173:J173"/>
    <mergeCell ref="K173:M173"/>
    <mergeCell ref="N173:R173"/>
    <mergeCell ref="O182:R182"/>
    <mergeCell ref="A183:R183"/>
    <mergeCell ref="A185:B185"/>
    <mergeCell ref="C185:H185"/>
    <mergeCell ref="A169:J169"/>
    <mergeCell ref="K169:M169"/>
    <mergeCell ref="N169:R169"/>
    <mergeCell ref="A170:J170"/>
    <mergeCell ref="K170:M170"/>
    <mergeCell ref="N170:R170"/>
    <mergeCell ref="A171:J171"/>
    <mergeCell ref="K171:M171"/>
    <mergeCell ref="N171:R171"/>
    <mergeCell ref="A166:J166"/>
    <mergeCell ref="K166:M166"/>
    <mergeCell ref="N166:R166"/>
    <mergeCell ref="A167:J167"/>
    <mergeCell ref="K167:M167"/>
    <mergeCell ref="N167:R167"/>
    <mergeCell ref="A168:J168"/>
    <mergeCell ref="K168:M168"/>
    <mergeCell ref="N168:R168"/>
    <mergeCell ref="A163:J163"/>
    <mergeCell ref="K163:M163"/>
    <mergeCell ref="N163:R163"/>
    <mergeCell ref="A164:J164"/>
    <mergeCell ref="K164:M164"/>
    <mergeCell ref="N164:R164"/>
    <mergeCell ref="A165:J165"/>
    <mergeCell ref="K165:M165"/>
    <mergeCell ref="N165:R165"/>
    <mergeCell ref="A160:J160"/>
    <mergeCell ref="K160:M160"/>
    <mergeCell ref="N160:R160"/>
    <mergeCell ref="A161:J161"/>
    <mergeCell ref="K161:M161"/>
    <mergeCell ref="N161:R161"/>
    <mergeCell ref="A162:J162"/>
    <mergeCell ref="K162:M162"/>
    <mergeCell ref="N162:R162"/>
    <mergeCell ref="A156:C156"/>
    <mergeCell ref="D156:F156"/>
    <mergeCell ref="G156:I156"/>
    <mergeCell ref="J156:L156"/>
    <mergeCell ref="M156:O156"/>
    <mergeCell ref="P156:R156"/>
    <mergeCell ref="A159:J159"/>
    <mergeCell ref="K159:M159"/>
    <mergeCell ref="N159:R159"/>
    <mergeCell ref="A154:C154"/>
    <mergeCell ref="D154:F154"/>
    <mergeCell ref="G154:I154"/>
    <mergeCell ref="J154:L154"/>
    <mergeCell ref="M154:O154"/>
    <mergeCell ref="P154:R154"/>
    <mergeCell ref="A155:C155"/>
    <mergeCell ref="D155:F155"/>
    <mergeCell ref="G155:I155"/>
    <mergeCell ref="J155:L155"/>
    <mergeCell ref="M155:O155"/>
    <mergeCell ref="P155:R155"/>
    <mergeCell ref="A150:C150"/>
    <mergeCell ref="D150:F150"/>
    <mergeCell ref="G150:I150"/>
    <mergeCell ref="J150:L150"/>
    <mergeCell ref="M150:O150"/>
    <mergeCell ref="P150:R150"/>
    <mergeCell ref="A151:C151"/>
    <mergeCell ref="D151:F151"/>
    <mergeCell ref="G151:I151"/>
    <mergeCell ref="J151:L151"/>
    <mergeCell ref="M151:O151"/>
    <mergeCell ref="P151:R151"/>
    <mergeCell ref="O143:R143"/>
    <mergeCell ref="A144:R144"/>
    <mergeCell ref="A146:B146"/>
    <mergeCell ref="C146:H146"/>
    <mergeCell ref="A149:C149"/>
    <mergeCell ref="D149:F149"/>
    <mergeCell ref="G149:I149"/>
    <mergeCell ref="J149:L149"/>
    <mergeCell ref="M149:O149"/>
    <mergeCell ref="P149:R149"/>
    <mergeCell ref="G77:I77"/>
    <mergeCell ref="J77:L77"/>
    <mergeCell ref="M77:O77"/>
    <mergeCell ref="P77:R77"/>
    <mergeCell ref="A112:C112"/>
    <mergeCell ref="D112:F112"/>
    <mergeCell ref="G112:I112"/>
    <mergeCell ref="J112:L112"/>
    <mergeCell ref="M112:O112"/>
    <mergeCell ref="P112:R112"/>
    <mergeCell ref="A58:J58"/>
    <mergeCell ref="K58:M58"/>
    <mergeCell ref="N58:R58"/>
    <mergeCell ref="A59:J59"/>
    <mergeCell ref="K59:M59"/>
    <mergeCell ref="N59:R59"/>
    <mergeCell ref="A55:J55"/>
    <mergeCell ref="K55:M55"/>
    <mergeCell ref="N55:R55"/>
    <mergeCell ref="A56:J56"/>
    <mergeCell ref="K56:M56"/>
    <mergeCell ref="N56:R56"/>
    <mergeCell ref="A57:J57"/>
    <mergeCell ref="K57:M57"/>
    <mergeCell ref="N57:R57"/>
    <mergeCell ref="A52:J52"/>
    <mergeCell ref="K52:M52"/>
    <mergeCell ref="N52:R52"/>
    <mergeCell ref="A53:J53"/>
    <mergeCell ref="K53:M53"/>
    <mergeCell ref="N53:R53"/>
    <mergeCell ref="A54:J54"/>
    <mergeCell ref="K54:M54"/>
    <mergeCell ref="N54:R54"/>
    <mergeCell ref="A49:J49"/>
    <mergeCell ref="K49:M49"/>
    <mergeCell ref="N49:R49"/>
    <mergeCell ref="A50:J50"/>
    <mergeCell ref="K50:M50"/>
    <mergeCell ref="N50:R50"/>
    <mergeCell ref="A51:J51"/>
    <mergeCell ref="K51:M51"/>
    <mergeCell ref="N51:R51"/>
    <mergeCell ref="A46:J46"/>
    <mergeCell ref="K46:M46"/>
    <mergeCell ref="N46:R46"/>
    <mergeCell ref="A47:J47"/>
    <mergeCell ref="K47:M47"/>
    <mergeCell ref="N47:R47"/>
    <mergeCell ref="A48:J48"/>
    <mergeCell ref="K48:M48"/>
    <mergeCell ref="N48:R48"/>
    <mergeCell ref="P42:R42"/>
    <mergeCell ref="A45:J45"/>
    <mergeCell ref="K45:M45"/>
    <mergeCell ref="N45:R45"/>
    <mergeCell ref="A42:C42"/>
    <mergeCell ref="D42:F42"/>
    <mergeCell ref="G42:I42"/>
    <mergeCell ref="J42:L42"/>
    <mergeCell ref="M42:O42"/>
    <mergeCell ref="A41:C41"/>
    <mergeCell ref="D41:F41"/>
    <mergeCell ref="G41:I41"/>
    <mergeCell ref="J41:L41"/>
    <mergeCell ref="M41:O41"/>
    <mergeCell ref="P41:R41"/>
    <mergeCell ref="A40:C40"/>
    <mergeCell ref="D40:F40"/>
    <mergeCell ref="G40:I40"/>
    <mergeCell ref="J40:L40"/>
    <mergeCell ref="M40:O40"/>
    <mergeCell ref="O1:R1"/>
    <mergeCell ref="A2:R2"/>
    <mergeCell ref="O34:R34"/>
    <mergeCell ref="A35:R35"/>
    <mergeCell ref="A37:B37"/>
    <mergeCell ref="C37:H37"/>
    <mergeCell ref="P9:R9"/>
    <mergeCell ref="N12:R12"/>
    <mergeCell ref="P40:R40"/>
    <mergeCell ref="C4:H4"/>
    <mergeCell ref="A7:C7"/>
    <mergeCell ref="A8:C8"/>
    <mergeCell ref="D7:F7"/>
    <mergeCell ref="D8:F8"/>
    <mergeCell ref="G7:I7"/>
    <mergeCell ref="A4:B4"/>
    <mergeCell ref="P7:R7"/>
    <mergeCell ref="P8:R8"/>
    <mergeCell ref="G8:I8"/>
    <mergeCell ref="G9:I9"/>
    <mergeCell ref="J7:L7"/>
    <mergeCell ref="J8:L8"/>
    <mergeCell ref="J9:L9"/>
    <mergeCell ref="M7:O7"/>
    <mergeCell ref="M8:O8"/>
    <mergeCell ref="M9:O9"/>
    <mergeCell ref="V6:V7"/>
    <mergeCell ref="A9:C9"/>
    <mergeCell ref="D9:F9"/>
    <mergeCell ref="N13:R13"/>
    <mergeCell ref="N14:R14"/>
    <mergeCell ref="A13:J13"/>
    <mergeCell ref="A14:J14"/>
    <mergeCell ref="K13:M13"/>
    <mergeCell ref="K14:M14"/>
    <mergeCell ref="A12:J12"/>
    <mergeCell ref="K12:M12"/>
    <mergeCell ref="N27:R27"/>
    <mergeCell ref="A18:J18"/>
    <mergeCell ref="K18:M18"/>
    <mergeCell ref="A15:J15"/>
    <mergeCell ref="K15:M15"/>
    <mergeCell ref="N15:R15"/>
    <mergeCell ref="A16:J16"/>
    <mergeCell ref="K16:M16"/>
    <mergeCell ref="N16:R16"/>
    <mergeCell ref="A21:J21"/>
    <mergeCell ref="K21:M21"/>
    <mergeCell ref="N21:R21"/>
    <mergeCell ref="A22:J22"/>
    <mergeCell ref="N25:R25"/>
    <mergeCell ref="A26:J26"/>
    <mergeCell ref="K26:M26"/>
    <mergeCell ref="N26:R26"/>
    <mergeCell ref="A23:J23"/>
    <mergeCell ref="K23:M23"/>
    <mergeCell ref="N23:R23"/>
    <mergeCell ref="A24:J24"/>
    <mergeCell ref="K24:M24"/>
    <mergeCell ref="N24:R24"/>
    <mergeCell ref="A28:J28"/>
    <mergeCell ref="K28:M28"/>
    <mergeCell ref="N28:R28"/>
    <mergeCell ref="V5:W5"/>
    <mergeCell ref="V8:V9"/>
    <mergeCell ref="A29:J29"/>
    <mergeCell ref="K29:M29"/>
    <mergeCell ref="N29:R29"/>
    <mergeCell ref="A25:J25"/>
    <mergeCell ref="K25:M25"/>
    <mergeCell ref="N18:R18"/>
    <mergeCell ref="A19:J19"/>
    <mergeCell ref="K19:M19"/>
    <mergeCell ref="N19:R19"/>
    <mergeCell ref="A20:J20"/>
    <mergeCell ref="K20:M20"/>
    <mergeCell ref="N20:R20"/>
    <mergeCell ref="A17:J17"/>
    <mergeCell ref="K17:M17"/>
    <mergeCell ref="N17:R17"/>
    <mergeCell ref="K22:M22"/>
    <mergeCell ref="N22:R22"/>
    <mergeCell ref="A27:J27"/>
    <mergeCell ref="K27:M27"/>
    <mergeCell ref="O69:R69"/>
    <mergeCell ref="A70:R70"/>
    <mergeCell ref="A72:B72"/>
    <mergeCell ref="C72:H72"/>
    <mergeCell ref="A80:C80"/>
    <mergeCell ref="D80:F80"/>
    <mergeCell ref="G80:I80"/>
    <mergeCell ref="J80:L80"/>
    <mergeCell ref="M80:O80"/>
    <mergeCell ref="P80:R80"/>
    <mergeCell ref="A75:C75"/>
    <mergeCell ref="D75:F75"/>
    <mergeCell ref="G75:I75"/>
    <mergeCell ref="J75:L75"/>
    <mergeCell ref="M75:O75"/>
    <mergeCell ref="P75:R75"/>
    <mergeCell ref="A76:C76"/>
    <mergeCell ref="D76:F76"/>
    <mergeCell ref="G76:I76"/>
    <mergeCell ref="J76:L76"/>
    <mergeCell ref="M76:O76"/>
    <mergeCell ref="P76:R76"/>
    <mergeCell ref="A77:C77"/>
    <mergeCell ref="D77:F77"/>
    <mergeCell ref="A81:C81"/>
    <mergeCell ref="D81:F81"/>
    <mergeCell ref="G81:I81"/>
    <mergeCell ref="J81:L81"/>
    <mergeCell ref="M81:O81"/>
    <mergeCell ref="P81:R81"/>
    <mergeCell ref="A82:C82"/>
    <mergeCell ref="D82:F82"/>
    <mergeCell ref="G82:I82"/>
    <mergeCell ref="J82:L82"/>
    <mergeCell ref="M82:O82"/>
    <mergeCell ref="P82:R82"/>
    <mergeCell ref="A85:J85"/>
    <mergeCell ref="K85:M85"/>
    <mergeCell ref="N85:R85"/>
    <mergeCell ref="A86:J86"/>
    <mergeCell ref="K86:M86"/>
    <mergeCell ref="N86:R86"/>
    <mergeCell ref="A87:J87"/>
    <mergeCell ref="K87:M87"/>
    <mergeCell ref="N87:R87"/>
    <mergeCell ref="A88:J88"/>
    <mergeCell ref="K88:M88"/>
    <mergeCell ref="N88:R88"/>
    <mergeCell ref="A89:J89"/>
    <mergeCell ref="K89:M89"/>
    <mergeCell ref="N89:R89"/>
    <mergeCell ref="A90:J90"/>
    <mergeCell ref="K90:M90"/>
    <mergeCell ref="N90:R90"/>
    <mergeCell ref="A91:J91"/>
    <mergeCell ref="K91:M91"/>
    <mergeCell ref="N91:R91"/>
    <mergeCell ref="A92:J92"/>
    <mergeCell ref="K92:M92"/>
    <mergeCell ref="N92:R92"/>
    <mergeCell ref="A93:J93"/>
    <mergeCell ref="K93:M93"/>
    <mergeCell ref="N93:R93"/>
    <mergeCell ref="A94:J94"/>
    <mergeCell ref="K94:M94"/>
    <mergeCell ref="N94:R94"/>
    <mergeCell ref="A95:J95"/>
    <mergeCell ref="K95:M95"/>
    <mergeCell ref="N95:R95"/>
    <mergeCell ref="A96:J96"/>
    <mergeCell ref="K96:M96"/>
    <mergeCell ref="N96:R96"/>
    <mergeCell ref="A97:J97"/>
    <mergeCell ref="K97:M97"/>
    <mergeCell ref="N97:R97"/>
    <mergeCell ref="A98:J98"/>
    <mergeCell ref="K98:M98"/>
    <mergeCell ref="N98:R98"/>
    <mergeCell ref="A99:J99"/>
    <mergeCell ref="K99:M99"/>
    <mergeCell ref="N99:R99"/>
    <mergeCell ref="O106:R106"/>
    <mergeCell ref="A107:R107"/>
    <mergeCell ref="A109:B109"/>
    <mergeCell ref="C109:H109"/>
    <mergeCell ref="A117:C117"/>
    <mergeCell ref="D117:F117"/>
    <mergeCell ref="G117:I117"/>
    <mergeCell ref="J117:L117"/>
    <mergeCell ref="M117:O117"/>
    <mergeCell ref="P117:R117"/>
    <mergeCell ref="A113:C113"/>
    <mergeCell ref="D113:F113"/>
    <mergeCell ref="G113:I113"/>
    <mergeCell ref="J113:L113"/>
    <mergeCell ref="M113:O113"/>
    <mergeCell ref="P113:R113"/>
    <mergeCell ref="A114:C114"/>
    <mergeCell ref="D114:F114"/>
    <mergeCell ref="G114:I114"/>
    <mergeCell ref="J114:L114"/>
    <mergeCell ref="M114:O114"/>
    <mergeCell ref="P114:R114"/>
    <mergeCell ref="A118:C118"/>
    <mergeCell ref="D118:F118"/>
    <mergeCell ref="G118:I118"/>
    <mergeCell ref="J118:L118"/>
    <mergeCell ref="M118:O118"/>
    <mergeCell ref="P118:R118"/>
    <mergeCell ref="A119:C119"/>
    <mergeCell ref="D119:F119"/>
    <mergeCell ref="G119:I119"/>
    <mergeCell ref="J119:L119"/>
    <mergeCell ref="M119:O119"/>
    <mergeCell ref="P119:R119"/>
    <mergeCell ref="A122:J122"/>
    <mergeCell ref="K122:M122"/>
    <mergeCell ref="N122:R122"/>
    <mergeCell ref="A123:J123"/>
    <mergeCell ref="K123:M123"/>
    <mergeCell ref="N123:R123"/>
    <mergeCell ref="A124:J124"/>
    <mergeCell ref="K124:M124"/>
    <mergeCell ref="N124:R124"/>
    <mergeCell ref="A125:J125"/>
    <mergeCell ref="K125:M125"/>
    <mergeCell ref="N125:R125"/>
    <mergeCell ref="A126:J126"/>
    <mergeCell ref="K126:M126"/>
    <mergeCell ref="N126:R126"/>
    <mergeCell ref="A127:J127"/>
    <mergeCell ref="K127:M127"/>
    <mergeCell ref="N127:R127"/>
    <mergeCell ref="A128:J128"/>
    <mergeCell ref="K128:M128"/>
    <mergeCell ref="N128:R128"/>
    <mergeCell ref="A129:J129"/>
    <mergeCell ref="K129:M129"/>
    <mergeCell ref="N129:R129"/>
    <mergeCell ref="A130:J130"/>
    <mergeCell ref="K130:M130"/>
    <mergeCell ref="N130:R130"/>
    <mergeCell ref="A131:J131"/>
    <mergeCell ref="K131:M131"/>
    <mergeCell ref="N131:R131"/>
    <mergeCell ref="A132:J132"/>
    <mergeCell ref="K132:M132"/>
    <mergeCell ref="N132:R132"/>
    <mergeCell ref="A133:J133"/>
    <mergeCell ref="K133:M133"/>
    <mergeCell ref="N133:R133"/>
    <mergeCell ref="A134:J134"/>
    <mergeCell ref="K134:M134"/>
    <mergeCell ref="N134:R134"/>
    <mergeCell ref="A135:J135"/>
    <mergeCell ref="K135:M135"/>
    <mergeCell ref="N135:R135"/>
    <mergeCell ref="A136:J136"/>
    <mergeCell ref="K136:M136"/>
    <mergeCell ref="N136:R136"/>
  </mergeCells>
  <phoneticPr fontId="2"/>
  <dataValidations count="1">
    <dataValidation type="list" allowBlank="1" showInputMessage="1" showErrorMessage="1" sqref="C4:H4" xr:uid="{E0D26423-42DB-4D08-8212-C6E9B91313F1}">
      <formula1>$X$5:$AZ$5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203B8-F1A9-4C7D-8F6D-013AE4FDA19A}">
  <dimension ref="A1:F33"/>
  <sheetViews>
    <sheetView view="pageBreakPreview" zoomScale="85" zoomScaleNormal="100" zoomScaleSheetLayoutView="85" workbookViewId="0">
      <selection activeCell="A11" sqref="A11:F11"/>
    </sheetView>
  </sheetViews>
  <sheetFormatPr defaultColWidth="9" defaultRowHeight="15" customHeight="1" x14ac:dyDescent="0.4"/>
  <cols>
    <col min="1" max="1" width="12.125" style="67" customWidth="1"/>
    <col min="2" max="2" width="12" style="67" customWidth="1"/>
    <col min="3" max="3" width="18" style="67" customWidth="1"/>
    <col min="4" max="4" width="25.375" style="67" customWidth="1"/>
    <col min="5" max="5" width="15.375" style="67" customWidth="1"/>
    <col min="6" max="6" width="5.375" style="67" customWidth="1"/>
    <col min="7" max="16384" width="9" style="67"/>
  </cols>
  <sheetData>
    <row r="1" spans="1:6" ht="20.25" customHeight="1" x14ac:dyDescent="0.4">
      <c r="A1" s="250" t="s">
        <v>1</v>
      </c>
      <c r="B1" s="250"/>
      <c r="C1" s="250"/>
      <c r="D1" s="250"/>
      <c r="E1" s="250"/>
      <c r="F1" s="250"/>
    </row>
    <row r="2" spans="1:6" ht="20.25" customHeight="1" x14ac:dyDescent="0.4"/>
    <row r="3" spans="1:6" ht="20.25" customHeight="1" x14ac:dyDescent="0.4">
      <c r="A3" s="251" t="s">
        <v>2</v>
      </c>
      <c r="B3" s="251"/>
      <c r="C3" s="251"/>
      <c r="D3" s="251"/>
      <c r="E3" s="251"/>
      <c r="F3" s="251"/>
    </row>
    <row r="4" spans="1:6" ht="20.25" customHeight="1" x14ac:dyDescent="0.4"/>
    <row r="5" spans="1:6" ht="20.25" customHeight="1" x14ac:dyDescent="0.4">
      <c r="A5" s="252" t="s">
        <v>3</v>
      </c>
      <c r="B5" s="252"/>
      <c r="C5" s="252"/>
      <c r="D5" s="252"/>
      <c r="E5" s="252"/>
      <c r="F5" s="252"/>
    </row>
    <row r="6" spans="1:6" ht="20.25" customHeight="1" x14ac:dyDescent="0.4">
      <c r="A6" s="151" t="s">
        <v>117</v>
      </c>
      <c r="B6" s="151"/>
      <c r="C6" s="151"/>
      <c r="D6" s="151"/>
      <c r="E6" s="151"/>
      <c r="F6" s="151"/>
    </row>
    <row r="7" spans="1:6" ht="20.25" customHeight="1" x14ac:dyDescent="0.4"/>
    <row r="8" spans="1:6" ht="20.25" customHeight="1" x14ac:dyDescent="0.4">
      <c r="A8" s="251" t="s">
        <v>4</v>
      </c>
      <c r="B8" s="251"/>
      <c r="C8" s="251"/>
      <c r="D8" s="251"/>
      <c r="E8" s="251"/>
      <c r="F8" s="251"/>
    </row>
    <row r="9" spans="1:6" ht="20.25" customHeight="1" x14ac:dyDescent="0.4">
      <c r="A9" s="150"/>
      <c r="B9" s="150"/>
      <c r="C9" s="150"/>
      <c r="D9" s="150"/>
      <c r="E9" s="150"/>
      <c r="F9" s="150"/>
    </row>
    <row r="10" spans="1:6" ht="20.25" customHeight="1" x14ac:dyDescent="0.4">
      <c r="A10" s="150"/>
      <c r="B10" s="150"/>
      <c r="C10" s="150"/>
      <c r="D10" s="150"/>
      <c r="E10" s="150"/>
      <c r="F10" s="150"/>
    </row>
    <row r="11" spans="1:6" ht="20.25" customHeight="1" x14ac:dyDescent="0.4">
      <c r="A11" s="256" t="s">
        <v>194</v>
      </c>
      <c r="B11" s="256"/>
      <c r="C11" s="256"/>
      <c r="D11" s="256"/>
      <c r="E11" s="256"/>
      <c r="F11" s="256"/>
    </row>
    <row r="12" spans="1:6" ht="20.25" customHeight="1" x14ac:dyDescent="0.4"/>
    <row r="13" spans="1:6" ht="20.100000000000001" customHeight="1" x14ac:dyDescent="0.4">
      <c r="A13" s="261" t="s">
        <v>195</v>
      </c>
      <c r="B13" s="261"/>
      <c r="C13" s="261"/>
      <c r="D13" s="261"/>
      <c r="E13" s="261"/>
      <c r="F13" s="261"/>
    </row>
    <row r="14" spans="1:6" ht="20.100000000000001" customHeight="1" x14ac:dyDescent="0.4">
      <c r="A14" s="261"/>
      <c r="B14" s="261"/>
      <c r="C14" s="261"/>
      <c r="D14" s="261"/>
      <c r="E14" s="261"/>
      <c r="F14" s="261"/>
    </row>
    <row r="15" spans="1:6" ht="20.100000000000001" customHeight="1" x14ac:dyDescent="0.4"/>
    <row r="16" spans="1:6" ht="20.100000000000001" customHeight="1" x14ac:dyDescent="0.4">
      <c r="A16" s="256" t="s">
        <v>112</v>
      </c>
      <c r="B16" s="256"/>
      <c r="C16" s="256"/>
      <c r="D16" s="256"/>
      <c r="E16" s="256"/>
      <c r="F16" s="256"/>
    </row>
    <row r="17" spans="1:6" ht="20.100000000000001" customHeight="1" x14ac:dyDescent="0.4"/>
    <row r="18" spans="1:6" s="137" customFormat="1" ht="20.100000000000001" customHeight="1" x14ac:dyDescent="0.4">
      <c r="A18" s="191" t="s">
        <v>92</v>
      </c>
      <c r="B18" s="192" t="s">
        <v>110</v>
      </c>
      <c r="C18" s="192"/>
    </row>
    <row r="19" spans="1:6" s="137" customFormat="1" ht="20.100000000000001" customHeight="1" x14ac:dyDescent="0.4">
      <c r="A19" s="191" t="s">
        <v>91</v>
      </c>
      <c r="B19" s="192" t="s">
        <v>111</v>
      </c>
      <c r="C19" s="192" t="s">
        <v>196</v>
      </c>
      <c r="D19" s="192"/>
    </row>
    <row r="20" spans="1:6" s="137" customFormat="1" ht="20.100000000000001" customHeight="1" x14ac:dyDescent="0.4">
      <c r="A20" s="191" t="s">
        <v>90</v>
      </c>
      <c r="B20" s="137" t="s">
        <v>113</v>
      </c>
      <c r="C20" s="192"/>
      <c r="D20" s="192"/>
    </row>
    <row r="21" spans="1:6" ht="20.100000000000001" customHeight="1" x14ac:dyDescent="0.4"/>
    <row r="22" spans="1:6" ht="20.25" customHeight="1" x14ac:dyDescent="0.4">
      <c r="A22" s="257" t="s">
        <v>0</v>
      </c>
      <c r="B22" s="257"/>
      <c r="C22" s="153" t="s">
        <v>5</v>
      </c>
      <c r="D22" s="153" t="s">
        <v>6</v>
      </c>
      <c r="E22" s="257" t="s">
        <v>114</v>
      </c>
      <c r="F22" s="257"/>
    </row>
    <row r="23" spans="1:6" ht="32.25" customHeight="1" x14ac:dyDescent="0.4">
      <c r="A23" s="262" t="s">
        <v>7</v>
      </c>
      <c r="B23" s="259" t="s">
        <v>8</v>
      </c>
      <c r="C23" s="193" t="s">
        <v>118</v>
      </c>
      <c r="D23" s="194" t="s">
        <v>119</v>
      </c>
      <c r="E23" s="195"/>
      <c r="F23" s="70" t="s">
        <v>10</v>
      </c>
    </row>
    <row r="24" spans="1:6" ht="32.25" customHeight="1" x14ac:dyDescent="0.4">
      <c r="A24" s="263"/>
      <c r="B24" s="265"/>
      <c r="C24" s="193" t="s">
        <v>120</v>
      </c>
      <c r="D24" s="194" t="s">
        <v>121</v>
      </c>
      <c r="E24" s="195"/>
      <c r="F24" s="70" t="s">
        <v>10</v>
      </c>
    </row>
    <row r="25" spans="1:6" ht="81" x14ac:dyDescent="0.4">
      <c r="A25" s="263"/>
      <c r="B25" s="265"/>
      <c r="C25" s="68" t="s">
        <v>9</v>
      </c>
      <c r="D25" s="68" t="s">
        <v>198</v>
      </c>
      <c r="E25" s="69"/>
      <c r="F25" s="70" t="s">
        <v>10</v>
      </c>
    </row>
    <row r="26" spans="1:6" ht="38.1" customHeight="1" x14ac:dyDescent="0.4">
      <c r="A26" s="263"/>
      <c r="B26" s="265"/>
      <c r="C26" s="68" t="s">
        <v>11</v>
      </c>
      <c r="D26" s="68" t="s">
        <v>12</v>
      </c>
      <c r="E26" s="71"/>
      <c r="F26" s="152" t="s">
        <v>10</v>
      </c>
    </row>
    <row r="27" spans="1:6" ht="78" customHeight="1" x14ac:dyDescent="0.4">
      <c r="A27" s="263"/>
      <c r="B27" s="260"/>
      <c r="C27" s="68" t="s">
        <v>13</v>
      </c>
      <c r="D27" s="68" t="s">
        <v>14</v>
      </c>
      <c r="E27" s="72"/>
      <c r="F27" s="73" t="s">
        <v>10</v>
      </c>
    </row>
    <row r="28" spans="1:6" ht="20.100000000000001" customHeight="1" x14ac:dyDescent="0.4">
      <c r="A28" s="264"/>
      <c r="B28" s="258" t="s">
        <v>15</v>
      </c>
      <c r="C28" s="258"/>
      <c r="D28" s="258"/>
      <c r="E28" s="71"/>
      <c r="F28" s="152" t="s">
        <v>10</v>
      </c>
    </row>
    <row r="29" spans="1:6" ht="35.25" customHeight="1" x14ac:dyDescent="0.4">
      <c r="A29" s="262" t="s">
        <v>16</v>
      </c>
      <c r="B29" s="154" t="s">
        <v>122</v>
      </c>
      <c r="C29" s="194" t="s">
        <v>122</v>
      </c>
      <c r="D29" s="194" t="s">
        <v>123</v>
      </c>
      <c r="E29" s="71"/>
      <c r="F29" s="152"/>
    </row>
    <row r="30" spans="1:6" ht="38.1" customHeight="1" x14ac:dyDescent="0.4">
      <c r="A30" s="263"/>
      <c r="B30" s="259" t="s">
        <v>17</v>
      </c>
      <c r="C30" s="68" t="s">
        <v>18</v>
      </c>
      <c r="D30" s="68" t="s">
        <v>19</v>
      </c>
      <c r="E30" s="71"/>
      <c r="F30" s="152" t="s">
        <v>10</v>
      </c>
    </row>
    <row r="31" spans="1:6" ht="38.1" customHeight="1" x14ac:dyDescent="0.4">
      <c r="A31" s="263"/>
      <c r="B31" s="260"/>
      <c r="C31" s="68" t="s">
        <v>20</v>
      </c>
      <c r="D31" s="68" t="s">
        <v>21</v>
      </c>
      <c r="E31" s="72"/>
      <c r="F31" s="73" t="s">
        <v>10</v>
      </c>
    </row>
    <row r="32" spans="1:6" ht="20.100000000000001" customHeight="1" x14ac:dyDescent="0.4">
      <c r="A32" s="264"/>
      <c r="B32" s="257" t="s">
        <v>15</v>
      </c>
      <c r="C32" s="257"/>
      <c r="D32" s="257"/>
      <c r="E32" s="71"/>
      <c r="F32" s="152" t="s">
        <v>10</v>
      </c>
    </row>
    <row r="33" spans="1:6" ht="20.100000000000001" customHeight="1" x14ac:dyDescent="0.4">
      <c r="A33" s="253" t="s">
        <v>22</v>
      </c>
      <c r="B33" s="254"/>
      <c r="C33" s="254"/>
      <c r="D33" s="255"/>
      <c r="E33" s="71"/>
      <c r="F33" s="152" t="s">
        <v>10</v>
      </c>
    </row>
  </sheetData>
  <mergeCells count="16">
    <mergeCell ref="A1:F1"/>
    <mergeCell ref="A3:F3"/>
    <mergeCell ref="A5:F5"/>
    <mergeCell ref="A8:F8"/>
    <mergeCell ref="A33:D33"/>
    <mergeCell ref="A11:F11"/>
    <mergeCell ref="A16:F16"/>
    <mergeCell ref="A22:B22"/>
    <mergeCell ref="E22:F22"/>
    <mergeCell ref="B28:D28"/>
    <mergeCell ref="B30:B31"/>
    <mergeCell ref="B32:D32"/>
    <mergeCell ref="A13:F14"/>
    <mergeCell ref="A23:A28"/>
    <mergeCell ref="B23:B27"/>
    <mergeCell ref="A29:A32"/>
  </mergeCells>
  <phoneticPr fontId="2"/>
  <printOptions horizontalCentered="1"/>
  <pageMargins left="0.9055118110236221" right="0.70866141732283472" top="0.74803149606299213" bottom="0.74803149606299213" header="0.31496062992125984" footer="0.31496062992125984"/>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20BED-65DE-46BF-A601-3E6640B726B2}">
  <dimension ref="A1:N235"/>
  <sheetViews>
    <sheetView view="pageBreakPreview" zoomScaleNormal="70" zoomScaleSheetLayoutView="100" workbookViewId="0">
      <selection sqref="A1:K82"/>
    </sheetView>
  </sheetViews>
  <sheetFormatPr defaultColWidth="9" defaultRowHeight="13.5" x14ac:dyDescent="0.15"/>
  <cols>
    <col min="1" max="8" width="9" style="134"/>
    <col min="9" max="9" width="9" style="134" customWidth="1"/>
    <col min="10" max="11" width="9" style="134"/>
    <col min="12" max="12" width="0.625" style="134" customWidth="1"/>
    <col min="13" max="13" width="8.875" style="134" customWidth="1"/>
    <col min="14" max="16384" width="9" style="134"/>
  </cols>
  <sheetData>
    <row r="1" spans="1:11" ht="13.5" customHeight="1" x14ac:dyDescent="0.15">
      <c r="A1" s="266" t="s">
        <v>273</v>
      </c>
      <c r="B1" s="266"/>
      <c r="C1" s="266"/>
      <c r="D1" s="266"/>
      <c r="E1" s="266"/>
      <c r="F1" s="266"/>
      <c r="G1" s="266"/>
      <c r="H1" s="266"/>
      <c r="I1" s="266"/>
      <c r="J1" s="266"/>
      <c r="K1" s="266"/>
    </row>
    <row r="2" spans="1:11" x14ac:dyDescent="0.15">
      <c r="A2" s="266"/>
      <c r="B2" s="266"/>
      <c r="C2" s="266"/>
      <c r="D2" s="266"/>
      <c r="E2" s="266"/>
      <c r="F2" s="266"/>
      <c r="G2" s="266"/>
      <c r="H2" s="266"/>
      <c r="I2" s="266"/>
      <c r="J2" s="266"/>
      <c r="K2" s="266"/>
    </row>
    <row r="3" spans="1:11" x14ac:dyDescent="0.15">
      <c r="A3" s="266"/>
      <c r="B3" s="266"/>
      <c r="C3" s="266"/>
      <c r="D3" s="266"/>
      <c r="E3" s="266"/>
      <c r="F3" s="266"/>
      <c r="G3" s="266"/>
      <c r="H3" s="266"/>
      <c r="I3" s="266"/>
      <c r="J3" s="266"/>
      <c r="K3" s="266"/>
    </row>
    <row r="4" spans="1:11" x14ac:dyDescent="0.15">
      <c r="A4" s="266"/>
      <c r="B4" s="266"/>
      <c r="C4" s="266"/>
      <c r="D4" s="266"/>
      <c r="E4" s="266"/>
      <c r="F4" s="266"/>
      <c r="G4" s="266"/>
      <c r="H4" s="266"/>
      <c r="I4" s="266"/>
      <c r="J4" s="266"/>
      <c r="K4" s="266"/>
    </row>
    <row r="5" spans="1:11" x14ac:dyDescent="0.15">
      <c r="A5" s="266"/>
      <c r="B5" s="266"/>
      <c r="C5" s="266"/>
      <c r="D5" s="266"/>
      <c r="E5" s="266"/>
      <c r="F5" s="266"/>
      <c r="G5" s="266"/>
      <c r="H5" s="266"/>
      <c r="I5" s="266"/>
      <c r="J5" s="266"/>
      <c r="K5" s="266"/>
    </row>
    <row r="6" spans="1:11" x14ac:dyDescent="0.15">
      <c r="A6" s="266"/>
      <c r="B6" s="266"/>
      <c r="C6" s="266"/>
      <c r="D6" s="266"/>
      <c r="E6" s="266"/>
      <c r="F6" s="266"/>
      <c r="G6" s="266"/>
      <c r="H6" s="266"/>
      <c r="I6" s="266"/>
      <c r="J6" s="266"/>
      <c r="K6" s="266"/>
    </row>
    <row r="7" spans="1:11" x14ac:dyDescent="0.15">
      <c r="A7" s="266"/>
      <c r="B7" s="266"/>
      <c r="C7" s="266"/>
      <c r="D7" s="266"/>
      <c r="E7" s="266"/>
      <c r="F7" s="266"/>
      <c r="G7" s="266"/>
      <c r="H7" s="266"/>
      <c r="I7" s="266"/>
      <c r="J7" s="266"/>
      <c r="K7" s="266"/>
    </row>
    <row r="8" spans="1:11" x14ac:dyDescent="0.15">
      <c r="A8" s="266"/>
      <c r="B8" s="266"/>
      <c r="C8" s="266"/>
      <c r="D8" s="266"/>
      <c r="E8" s="266"/>
      <c r="F8" s="266"/>
      <c r="G8" s="266"/>
      <c r="H8" s="266"/>
      <c r="I8" s="266"/>
      <c r="J8" s="266"/>
      <c r="K8" s="266"/>
    </row>
    <row r="9" spans="1:11" x14ac:dyDescent="0.15">
      <c r="A9" s="266"/>
      <c r="B9" s="266"/>
      <c r="C9" s="266"/>
      <c r="D9" s="266"/>
      <c r="E9" s="266"/>
      <c r="F9" s="266"/>
      <c r="G9" s="266"/>
      <c r="H9" s="266"/>
      <c r="I9" s="266"/>
      <c r="J9" s="266"/>
      <c r="K9" s="266"/>
    </row>
    <row r="10" spans="1:11" x14ac:dyDescent="0.15">
      <c r="A10" s="266"/>
      <c r="B10" s="266"/>
      <c r="C10" s="266"/>
      <c r="D10" s="266"/>
      <c r="E10" s="266"/>
      <c r="F10" s="266"/>
      <c r="G10" s="266"/>
      <c r="H10" s="266"/>
      <c r="I10" s="266"/>
      <c r="J10" s="266"/>
      <c r="K10" s="266"/>
    </row>
    <row r="11" spans="1:11" x14ac:dyDescent="0.15">
      <c r="A11" s="266"/>
      <c r="B11" s="266"/>
      <c r="C11" s="266"/>
      <c r="D11" s="266"/>
      <c r="E11" s="266"/>
      <c r="F11" s="266"/>
      <c r="G11" s="266"/>
      <c r="H11" s="266"/>
      <c r="I11" s="266"/>
      <c r="J11" s="266"/>
      <c r="K11" s="266"/>
    </row>
    <row r="12" spans="1:11" x14ac:dyDescent="0.15">
      <c r="A12" s="266"/>
      <c r="B12" s="266"/>
      <c r="C12" s="266"/>
      <c r="D12" s="266"/>
      <c r="E12" s="266"/>
      <c r="F12" s="266"/>
      <c r="G12" s="266"/>
      <c r="H12" s="266"/>
      <c r="I12" s="266"/>
      <c r="J12" s="266"/>
      <c r="K12" s="266"/>
    </row>
    <row r="13" spans="1:11" x14ac:dyDescent="0.15">
      <c r="A13" s="266"/>
      <c r="B13" s="266"/>
      <c r="C13" s="266"/>
      <c r="D13" s="266"/>
      <c r="E13" s="266"/>
      <c r="F13" s="266"/>
      <c r="G13" s="266"/>
      <c r="H13" s="266"/>
      <c r="I13" s="266"/>
      <c r="J13" s="266"/>
      <c r="K13" s="266"/>
    </row>
    <row r="14" spans="1:11" x14ac:dyDescent="0.15">
      <c r="A14" s="266"/>
      <c r="B14" s="266"/>
      <c r="C14" s="266"/>
      <c r="D14" s="266"/>
      <c r="E14" s="266"/>
      <c r="F14" s="266"/>
      <c r="G14" s="266"/>
      <c r="H14" s="266"/>
      <c r="I14" s="266"/>
      <c r="J14" s="266"/>
      <c r="K14" s="266"/>
    </row>
    <row r="15" spans="1:11" x14ac:dyDescent="0.15">
      <c r="A15" s="266"/>
      <c r="B15" s="266"/>
      <c r="C15" s="266"/>
      <c r="D15" s="266"/>
      <c r="E15" s="266"/>
      <c r="F15" s="266"/>
      <c r="G15" s="266"/>
      <c r="H15" s="266"/>
      <c r="I15" s="266"/>
      <c r="J15" s="266"/>
      <c r="K15" s="266"/>
    </row>
    <row r="16" spans="1:11" x14ac:dyDescent="0.15">
      <c r="A16" s="266"/>
      <c r="B16" s="266"/>
      <c r="C16" s="266"/>
      <c r="D16" s="266"/>
      <c r="E16" s="266"/>
      <c r="F16" s="266"/>
      <c r="G16" s="266"/>
      <c r="H16" s="266"/>
      <c r="I16" s="266"/>
      <c r="J16" s="266"/>
      <c r="K16" s="266"/>
    </row>
    <row r="17" spans="1:14" x14ac:dyDescent="0.15">
      <c r="A17" s="266"/>
      <c r="B17" s="266"/>
      <c r="C17" s="266"/>
      <c r="D17" s="266"/>
      <c r="E17" s="266"/>
      <c r="F17" s="266"/>
      <c r="G17" s="266"/>
      <c r="H17" s="266"/>
      <c r="I17" s="266"/>
      <c r="J17" s="266"/>
      <c r="K17" s="266"/>
    </row>
    <row r="18" spans="1:14" x14ac:dyDescent="0.15">
      <c r="A18" s="266"/>
      <c r="B18" s="266"/>
      <c r="C18" s="266"/>
      <c r="D18" s="266"/>
      <c r="E18" s="266"/>
      <c r="F18" s="266"/>
      <c r="G18" s="266"/>
      <c r="H18" s="266"/>
      <c r="I18" s="266"/>
      <c r="J18" s="266"/>
      <c r="K18" s="266"/>
    </row>
    <row r="19" spans="1:14" x14ac:dyDescent="0.15">
      <c r="A19" s="266"/>
      <c r="B19" s="266"/>
      <c r="C19" s="266"/>
      <c r="D19" s="266"/>
      <c r="E19" s="266"/>
      <c r="F19" s="266"/>
      <c r="G19" s="266"/>
      <c r="H19" s="266"/>
      <c r="I19" s="266"/>
      <c r="J19" s="266"/>
      <c r="K19" s="266"/>
    </row>
    <row r="20" spans="1:14" x14ac:dyDescent="0.15">
      <c r="A20" s="266"/>
      <c r="B20" s="266"/>
      <c r="C20" s="266"/>
      <c r="D20" s="266"/>
      <c r="E20" s="266"/>
      <c r="F20" s="266"/>
      <c r="G20" s="266"/>
      <c r="H20" s="266"/>
      <c r="I20" s="266"/>
      <c r="J20" s="266"/>
      <c r="K20" s="266"/>
    </row>
    <row r="21" spans="1:14" x14ac:dyDescent="0.15">
      <c r="A21" s="266"/>
      <c r="B21" s="266"/>
      <c r="C21" s="266"/>
      <c r="D21" s="266"/>
      <c r="E21" s="266"/>
      <c r="F21" s="266"/>
      <c r="G21" s="266"/>
      <c r="H21" s="266"/>
      <c r="I21" s="266"/>
      <c r="J21" s="266"/>
      <c r="K21" s="266"/>
    </row>
    <row r="22" spans="1:14" x14ac:dyDescent="0.15">
      <c r="A22" s="266"/>
      <c r="B22" s="266"/>
      <c r="C22" s="266"/>
      <c r="D22" s="266"/>
      <c r="E22" s="266"/>
      <c r="F22" s="266"/>
      <c r="G22" s="266"/>
      <c r="H22" s="266"/>
      <c r="I22" s="266"/>
      <c r="J22" s="266"/>
      <c r="K22" s="266"/>
    </row>
    <row r="23" spans="1:14" x14ac:dyDescent="0.15">
      <c r="A23" s="266"/>
      <c r="B23" s="266"/>
      <c r="C23" s="266"/>
      <c r="D23" s="266"/>
      <c r="E23" s="266"/>
      <c r="F23" s="266"/>
      <c r="G23" s="266"/>
      <c r="H23" s="266"/>
      <c r="I23" s="266"/>
      <c r="J23" s="266"/>
      <c r="K23" s="266"/>
    </row>
    <row r="24" spans="1:14" x14ac:dyDescent="0.15">
      <c r="A24" s="266"/>
      <c r="B24" s="266"/>
      <c r="C24" s="266"/>
      <c r="D24" s="266"/>
      <c r="E24" s="266"/>
      <c r="F24" s="266"/>
      <c r="G24" s="266"/>
      <c r="H24" s="266"/>
      <c r="I24" s="266"/>
      <c r="J24" s="266"/>
      <c r="K24" s="266"/>
    </row>
    <row r="25" spans="1:14" x14ac:dyDescent="0.15">
      <c r="A25" s="266"/>
      <c r="B25" s="266"/>
      <c r="C25" s="266"/>
      <c r="D25" s="266"/>
      <c r="E25" s="266"/>
      <c r="F25" s="266"/>
      <c r="G25" s="266"/>
      <c r="H25" s="266"/>
      <c r="I25" s="266"/>
      <c r="J25" s="266"/>
      <c r="K25" s="266"/>
    </row>
    <row r="26" spans="1:14" x14ac:dyDescent="0.15">
      <c r="A26" s="266"/>
      <c r="B26" s="266"/>
      <c r="C26" s="266"/>
      <c r="D26" s="266"/>
      <c r="E26" s="266"/>
      <c r="F26" s="266"/>
      <c r="G26" s="266"/>
      <c r="H26" s="266"/>
      <c r="I26" s="266"/>
      <c r="J26" s="266"/>
      <c r="K26" s="266"/>
    </row>
    <row r="27" spans="1:14" x14ac:dyDescent="0.15">
      <c r="A27" s="266"/>
      <c r="B27" s="266"/>
      <c r="C27" s="266"/>
      <c r="D27" s="266"/>
      <c r="E27" s="266"/>
      <c r="F27" s="266"/>
      <c r="G27" s="266"/>
      <c r="H27" s="266"/>
      <c r="I27" s="266"/>
      <c r="J27" s="266"/>
      <c r="K27" s="266"/>
    </row>
    <row r="28" spans="1:14" x14ac:dyDescent="0.15">
      <c r="A28" s="266"/>
      <c r="B28" s="266"/>
      <c r="C28" s="266"/>
      <c r="D28" s="266"/>
      <c r="E28" s="266"/>
      <c r="F28" s="266"/>
      <c r="G28" s="266"/>
      <c r="H28" s="266"/>
      <c r="I28" s="266"/>
      <c r="J28" s="266"/>
      <c r="K28" s="266"/>
      <c r="N28" s="196"/>
    </row>
    <row r="29" spans="1:14" x14ac:dyDescent="0.15">
      <c r="A29" s="266"/>
      <c r="B29" s="266"/>
      <c r="C29" s="266"/>
      <c r="D29" s="266"/>
      <c r="E29" s="266"/>
      <c r="F29" s="266"/>
      <c r="G29" s="266"/>
      <c r="H29" s="266"/>
      <c r="I29" s="266"/>
      <c r="J29" s="266"/>
      <c r="K29" s="266"/>
    </row>
    <row r="30" spans="1:14" x14ac:dyDescent="0.15">
      <c r="A30" s="266"/>
      <c r="B30" s="266"/>
      <c r="C30" s="266"/>
      <c r="D30" s="266"/>
      <c r="E30" s="266"/>
      <c r="F30" s="266"/>
      <c r="G30" s="266"/>
      <c r="H30" s="266"/>
      <c r="I30" s="266"/>
      <c r="J30" s="266"/>
      <c r="K30" s="266"/>
    </row>
    <row r="31" spans="1:14" x14ac:dyDescent="0.15">
      <c r="A31" s="266"/>
      <c r="B31" s="266"/>
      <c r="C31" s="266"/>
      <c r="D31" s="266"/>
      <c r="E31" s="266"/>
      <c r="F31" s="266"/>
      <c r="G31" s="266"/>
      <c r="H31" s="266"/>
      <c r="I31" s="266"/>
      <c r="J31" s="266"/>
      <c r="K31" s="266"/>
    </row>
    <row r="32" spans="1:14" x14ac:dyDescent="0.15">
      <c r="A32" s="266"/>
      <c r="B32" s="266"/>
      <c r="C32" s="266"/>
      <c r="D32" s="266"/>
      <c r="E32" s="266"/>
      <c r="F32" s="266"/>
      <c r="G32" s="266"/>
      <c r="H32" s="266"/>
      <c r="I32" s="266"/>
      <c r="J32" s="266"/>
      <c r="K32" s="266"/>
    </row>
    <row r="33" spans="1:11" x14ac:dyDescent="0.15">
      <c r="A33" s="266"/>
      <c r="B33" s="266"/>
      <c r="C33" s="266"/>
      <c r="D33" s="266"/>
      <c r="E33" s="266"/>
      <c r="F33" s="266"/>
      <c r="G33" s="266"/>
      <c r="H33" s="266"/>
      <c r="I33" s="266"/>
      <c r="J33" s="266"/>
      <c r="K33" s="266"/>
    </row>
    <row r="34" spans="1:11" x14ac:dyDescent="0.15">
      <c r="A34" s="266"/>
      <c r="B34" s="266"/>
      <c r="C34" s="266"/>
      <c r="D34" s="266"/>
      <c r="E34" s="266"/>
      <c r="F34" s="266"/>
      <c r="G34" s="266"/>
      <c r="H34" s="266"/>
      <c r="I34" s="266"/>
      <c r="J34" s="266"/>
      <c r="K34" s="266"/>
    </row>
    <row r="35" spans="1:11" x14ac:dyDescent="0.15">
      <c r="A35" s="266"/>
      <c r="B35" s="266"/>
      <c r="C35" s="266"/>
      <c r="D35" s="266"/>
      <c r="E35" s="266"/>
      <c r="F35" s="266"/>
      <c r="G35" s="266"/>
      <c r="H35" s="266"/>
      <c r="I35" s="266"/>
      <c r="J35" s="266"/>
      <c r="K35" s="266"/>
    </row>
    <row r="36" spans="1:11" x14ac:dyDescent="0.15">
      <c r="A36" s="266"/>
      <c r="B36" s="266"/>
      <c r="C36" s="266"/>
      <c r="D36" s="266"/>
      <c r="E36" s="266"/>
      <c r="F36" s="266"/>
      <c r="G36" s="266"/>
      <c r="H36" s="266"/>
      <c r="I36" s="266"/>
      <c r="J36" s="266"/>
      <c r="K36" s="266"/>
    </row>
    <row r="37" spans="1:11" x14ac:dyDescent="0.15">
      <c r="A37" s="266"/>
      <c r="B37" s="266"/>
      <c r="C37" s="266"/>
      <c r="D37" s="266"/>
      <c r="E37" s="266"/>
      <c r="F37" s="266"/>
      <c r="G37" s="266"/>
      <c r="H37" s="266"/>
      <c r="I37" s="266"/>
      <c r="J37" s="266"/>
      <c r="K37" s="266"/>
    </row>
    <row r="38" spans="1:11" x14ac:dyDescent="0.15">
      <c r="A38" s="266"/>
      <c r="B38" s="266"/>
      <c r="C38" s="266"/>
      <c r="D38" s="266"/>
      <c r="E38" s="266"/>
      <c r="F38" s="266"/>
      <c r="G38" s="266"/>
      <c r="H38" s="266"/>
      <c r="I38" s="266"/>
      <c r="J38" s="266"/>
      <c r="K38" s="266"/>
    </row>
    <row r="39" spans="1:11" x14ac:dyDescent="0.15">
      <c r="A39" s="266"/>
      <c r="B39" s="266"/>
      <c r="C39" s="266"/>
      <c r="D39" s="266"/>
      <c r="E39" s="266"/>
      <c r="F39" s="266"/>
      <c r="G39" s="266"/>
      <c r="H39" s="266"/>
      <c r="I39" s="266"/>
      <c r="J39" s="266"/>
      <c r="K39" s="266"/>
    </row>
    <row r="40" spans="1:11" x14ac:dyDescent="0.15">
      <c r="A40" s="266"/>
      <c r="B40" s="266"/>
      <c r="C40" s="266"/>
      <c r="D40" s="266"/>
      <c r="E40" s="266"/>
      <c r="F40" s="266"/>
      <c r="G40" s="266"/>
      <c r="H40" s="266"/>
      <c r="I40" s="266"/>
      <c r="J40" s="266"/>
      <c r="K40" s="266"/>
    </row>
    <row r="41" spans="1:11" x14ac:dyDescent="0.15">
      <c r="A41" s="266"/>
      <c r="B41" s="266"/>
      <c r="C41" s="266"/>
      <c r="D41" s="266"/>
      <c r="E41" s="266"/>
      <c r="F41" s="266"/>
      <c r="G41" s="266"/>
      <c r="H41" s="266"/>
      <c r="I41" s="266"/>
      <c r="J41" s="266"/>
      <c r="K41" s="266"/>
    </row>
    <row r="42" spans="1:11" x14ac:dyDescent="0.15">
      <c r="A42" s="266"/>
      <c r="B42" s="266"/>
      <c r="C42" s="266"/>
      <c r="D42" s="266"/>
      <c r="E42" s="266"/>
      <c r="F42" s="266"/>
      <c r="G42" s="266"/>
      <c r="H42" s="266"/>
      <c r="I42" s="266"/>
      <c r="J42" s="266"/>
      <c r="K42" s="266"/>
    </row>
    <row r="43" spans="1:11" x14ac:dyDescent="0.15">
      <c r="A43" s="266"/>
      <c r="B43" s="266"/>
      <c r="C43" s="266"/>
      <c r="D43" s="266"/>
      <c r="E43" s="266"/>
      <c r="F43" s="266"/>
      <c r="G43" s="266"/>
      <c r="H43" s="266"/>
      <c r="I43" s="266"/>
      <c r="J43" s="266"/>
      <c r="K43" s="266"/>
    </row>
    <row r="44" spans="1:11" x14ac:dyDescent="0.15">
      <c r="A44" s="266"/>
      <c r="B44" s="266"/>
      <c r="C44" s="266"/>
      <c r="D44" s="266"/>
      <c r="E44" s="266"/>
      <c r="F44" s="266"/>
      <c r="G44" s="266"/>
      <c r="H44" s="266"/>
      <c r="I44" s="266"/>
      <c r="J44" s="266"/>
      <c r="K44" s="266"/>
    </row>
    <row r="45" spans="1:11" x14ac:dyDescent="0.15">
      <c r="A45" s="266"/>
      <c r="B45" s="266"/>
      <c r="C45" s="266"/>
      <c r="D45" s="266"/>
      <c r="E45" s="266"/>
      <c r="F45" s="266"/>
      <c r="G45" s="266"/>
      <c r="H45" s="266"/>
      <c r="I45" s="266"/>
      <c r="J45" s="266"/>
      <c r="K45" s="266"/>
    </row>
    <row r="46" spans="1:11" x14ac:dyDescent="0.15">
      <c r="A46" s="266"/>
      <c r="B46" s="266"/>
      <c r="C46" s="266"/>
      <c r="D46" s="266"/>
      <c r="E46" s="266"/>
      <c r="F46" s="266"/>
      <c r="G46" s="266"/>
      <c r="H46" s="266"/>
      <c r="I46" s="266"/>
      <c r="J46" s="266"/>
      <c r="K46" s="266"/>
    </row>
    <row r="47" spans="1:11" x14ac:dyDescent="0.15">
      <c r="A47" s="266"/>
      <c r="B47" s="266"/>
      <c r="C47" s="266"/>
      <c r="D47" s="266"/>
      <c r="E47" s="266"/>
      <c r="F47" s="266"/>
      <c r="G47" s="266"/>
      <c r="H47" s="266"/>
      <c r="I47" s="266"/>
      <c r="J47" s="266"/>
      <c r="K47" s="266"/>
    </row>
    <row r="48" spans="1:11" x14ac:dyDescent="0.15">
      <c r="A48" s="266"/>
      <c r="B48" s="266"/>
      <c r="C48" s="266"/>
      <c r="D48" s="266"/>
      <c r="E48" s="266"/>
      <c r="F48" s="266"/>
      <c r="G48" s="266"/>
      <c r="H48" s="266"/>
      <c r="I48" s="266"/>
      <c r="J48" s="266"/>
      <c r="K48" s="266"/>
    </row>
    <row r="49" spans="1:11" x14ac:dyDescent="0.15">
      <c r="A49" s="266"/>
      <c r="B49" s="266"/>
      <c r="C49" s="266"/>
      <c r="D49" s="266"/>
      <c r="E49" s="266"/>
      <c r="F49" s="266"/>
      <c r="G49" s="266"/>
      <c r="H49" s="266"/>
      <c r="I49" s="266"/>
      <c r="J49" s="266"/>
      <c r="K49" s="266"/>
    </row>
    <row r="50" spans="1:11" x14ac:dyDescent="0.15">
      <c r="A50" s="266"/>
      <c r="B50" s="266"/>
      <c r="C50" s="266"/>
      <c r="D50" s="266"/>
      <c r="E50" s="266"/>
      <c r="F50" s="266"/>
      <c r="G50" s="266"/>
      <c r="H50" s="266"/>
      <c r="I50" s="266"/>
      <c r="J50" s="266"/>
      <c r="K50" s="266"/>
    </row>
    <row r="51" spans="1:11" x14ac:dyDescent="0.15">
      <c r="A51" s="266"/>
      <c r="B51" s="266"/>
      <c r="C51" s="266"/>
      <c r="D51" s="266"/>
      <c r="E51" s="266"/>
      <c r="F51" s="266"/>
      <c r="G51" s="266"/>
      <c r="H51" s="266"/>
      <c r="I51" s="266"/>
      <c r="J51" s="266"/>
      <c r="K51" s="266"/>
    </row>
    <row r="52" spans="1:11" x14ac:dyDescent="0.15">
      <c r="A52" s="266"/>
      <c r="B52" s="266"/>
      <c r="C52" s="266"/>
      <c r="D52" s="266"/>
      <c r="E52" s="266"/>
      <c r="F52" s="266"/>
      <c r="G52" s="266"/>
      <c r="H52" s="266"/>
      <c r="I52" s="266"/>
      <c r="J52" s="266"/>
      <c r="K52" s="266"/>
    </row>
    <row r="53" spans="1:11" x14ac:dyDescent="0.15">
      <c r="A53" s="266"/>
      <c r="B53" s="266"/>
      <c r="C53" s="266"/>
      <c r="D53" s="266"/>
      <c r="E53" s="266"/>
      <c r="F53" s="266"/>
      <c r="G53" s="266"/>
      <c r="H53" s="266"/>
      <c r="I53" s="266"/>
      <c r="J53" s="266"/>
      <c r="K53" s="266"/>
    </row>
    <row r="54" spans="1:11" x14ac:dyDescent="0.15">
      <c r="A54" s="266"/>
      <c r="B54" s="266"/>
      <c r="C54" s="266"/>
      <c r="D54" s="266"/>
      <c r="E54" s="266"/>
      <c r="F54" s="266"/>
      <c r="G54" s="266"/>
      <c r="H54" s="266"/>
      <c r="I54" s="266"/>
      <c r="J54" s="266"/>
      <c r="K54" s="266"/>
    </row>
    <row r="55" spans="1:11" x14ac:dyDescent="0.15">
      <c r="A55" s="266"/>
      <c r="B55" s="266"/>
      <c r="C55" s="266"/>
      <c r="D55" s="266"/>
      <c r="E55" s="266"/>
      <c r="F55" s="266"/>
      <c r="G55" s="266"/>
      <c r="H55" s="266"/>
      <c r="I55" s="266"/>
      <c r="J55" s="266"/>
      <c r="K55" s="266"/>
    </row>
    <row r="56" spans="1:11" x14ac:dyDescent="0.15">
      <c r="A56" s="266"/>
      <c r="B56" s="266"/>
      <c r="C56" s="266"/>
      <c r="D56" s="266"/>
      <c r="E56" s="266"/>
      <c r="F56" s="266"/>
      <c r="G56" s="266"/>
      <c r="H56" s="266"/>
      <c r="I56" s="266"/>
      <c r="J56" s="266"/>
      <c r="K56" s="266"/>
    </row>
    <row r="57" spans="1:11" x14ac:dyDescent="0.15">
      <c r="A57" s="266"/>
      <c r="B57" s="266"/>
      <c r="C57" s="266"/>
      <c r="D57" s="266"/>
      <c r="E57" s="266"/>
      <c r="F57" s="266"/>
      <c r="G57" s="266"/>
      <c r="H57" s="266"/>
      <c r="I57" s="266"/>
      <c r="J57" s="266"/>
      <c r="K57" s="266"/>
    </row>
    <row r="58" spans="1:11" x14ac:dyDescent="0.15">
      <c r="A58" s="266"/>
      <c r="B58" s="266"/>
      <c r="C58" s="266"/>
      <c r="D58" s="266"/>
      <c r="E58" s="266"/>
      <c r="F58" s="266"/>
      <c r="G58" s="266"/>
      <c r="H58" s="266"/>
      <c r="I58" s="266"/>
      <c r="J58" s="266"/>
      <c r="K58" s="266"/>
    </row>
    <row r="59" spans="1:11" x14ac:dyDescent="0.15">
      <c r="A59" s="266"/>
      <c r="B59" s="266"/>
      <c r="C59" s="266"/>
      <c r="D59" s="266"/>
      <c r="E59" s="266"/>
      <c r="F59" s="266"/>
      <c r="G59" s="266"/>
      <c r="H59" s="266"/>
      <c r="I59" s="266"/>
      <c r="J59" s="266"/>
      <c r="K59" s="266"/>
    </row>
    <row r="60" spans="1:11" x14ac:dyDescent="0.15">
      <c r="A60" s="266"/>
      <c r="B60" s="266"/>
      <c r="C60" s="266"/>
      <c r="D60" s="266"/>
      <c r="E60" s="266"/>
      <c r="F60" s="266"/>
      <c r="G60" s="266"/>
      <c r="H60" s="266"/>
      <c r="I60" s="266"/>
      <c r="J60" s="266"/>
      <c r="K60" s="266"/>
    </row>
    <row r="61" spans="1:11" x14ac:dyDescent="0.15">
      <c r="A61" s="266"/>
      <c r="B61" s="266"/>
      <c r="C61" s="266"/>
      <c r="D61" s="266"/>
      <c r="E61" s="266"/>
      <c r="F61" s="266"/>
      <c r="G61" s="266"/>
      <c r="H61" s="266"/>
      <c r="I61" s="266"/>
      <c r="J61" s="266"/>
      <c r="K61" s="266"/>
    </row>
    <row r="62" spans="1:11" x14ac:dyDescent="0.15">
      <c r="A62" s="266"/>
      <c r="B62" s="266"/>
      <c r="C62" s="266"/>
      <c r="D62" s="266"/>
      <c r="E62" s="266"/>
      <c r="F62" s="266"/>
      <c r="G62" s="266"/>
      <c r="H62" s="266"/>
      <c r="I62" s="266"/>
      <c r="J62" s="266"/>
      <c r="K62" s="266"/>
    </row>
    <row r="63" spans="1:11" x14ac:dyDescent="0.15">
      <c r="A63" s="266"/>
      <c r="B63" s="266"/>
      <c r="C63" s="266"/>
      <c r="D63" s="266"/>
      <c r="E63" s="266"/>
      <c r="F63" s="266"/>
      <c r="G63" s="266"/>
      <c r="H63" s="266"/>
      <c r="I63" s="266"/>
      <c r="J63" s="266"/>
      <c r="K63" s="266"/>
    </row>
    <row r="64" spans="1:11" x14ac:dyDescent="0.15">
      <c r="A64" s="266"/>
      <c r="B64" s="266"/>
      <c r="C64" s="266"/>
      <c r="D64" s="266"/>
      <c r="E64" s="266"/>
      <c r="F64" s="266"/>
      <c r="G64" s="266"/>
      <c r="H64" s="266"/>
      <c r="I64" s="266"/>
      <c r="J64" s="266"/>
      <c r="K64" s="266"/>
    </row>
    <row r="65" spans="1:11" x14ac:dyDescent="0.15">
      <c r="A65" s="266"/>
      <c r="B65" s="266"/>
      <c r="C65" s="266"/>
      <c r="D65" s="266"/>
      <c r="E65" s="266"/>
      <c r="F65" s="266"/>
      <c r="G65" s="266"/>
      <c r="H65" s="266"/>
      <c r="I65" s="266"/>
      <c r="J65" s="266"/>
      <c r="K65" s="266"/>
    </row>
    <row r="66" spans="1:11" x14ac:dyDescent="0.15">
      <c r="A66" s="266"/>
      <c r="B66" s="266"/>
      <c r="C66" s="266"/>
      <c r="D66" s="266"/>
      <c r="E66" s="266"/>
      <c r="F66" s="266"/>
      <c r="G66" s="266"/>
      <c r="H66" s="266"/>
      <c r="I66" s="266"/>
      <c r="J66" s="266"/>
      <c r="K66" s="266"/>
    </row>
    <row r="67" spans="1:11" x14ac:dyDescent="0.15">
      <c r="A67" s="266"/>
      <c r="B67" s="266"/>
      <c r="C67" s="266"/>
      <c r="D67" s="266"/>
      <c r="E67" s="266"/>
      <c r="F67" s="266"/>
      <c r="G67" s="266"/>
      <c r="H67" s="266"/>
      <c r="I67" s="266"/>
      <c r="J67" s="266"/>
      <c r="K67" s="266"/>
    </row>
    <row r="68" spans="1:11" x14ac:dyDescent="0.15">
      <c r="A68" s="266"/>
      <c r="B68" s="266"/>
      <c r="C68" s="266"/>
      <c r="D68" s="266"/>
      <c r="E68" s="266"/>
      <c r="F68" s="266"/>
      <c r="G68" s="266"/>
      <c r="H68" s="266"/>
      <c r="I68" s="266"/>
      <c r="J68" s="266"/>
      <c r="K68" s="266"/>
    </row>
    <row r="69" spans="1:11" x14ac:dyDescent="0.15">
      <c r="A69" s="266"/>
      <c r="B69" s="266"/>
      <c r="C69" s="266"/>
      <c r="D69" s="266"/>
      <c r="E69" s="266"/>
      <c r="F69" s="266"/>
      <c r="G69" s="266"/>
      <c r="H69" s="266"/>
      <c r="I69" s="266"/>
      <c r="J69" s="266"/>
      <c r="K69" s="266"/>
    </row>
    <row r="70" spans="1:11" x14ac:dyDescent="0.15">
      <c r="A70" s="266"/>
      <c r="B70" s="266"/>
      <c r="C70" s="266"/>
      <c r="D70" s="266"/>
      <c r="E70" s="266"/>
      <c r="F70" s="266"/>
      <c r="G70" s="266"/>
      <c r="H70" s="266"/>
      <c r="I70" s="266"/>
      <c r="J70" s="266"/>
      <c r="K70" s="266"/>
    </row>
    <row r="71" spans="1:11" x14ac:dyDescent="0.15">
      <c r="A71" s="266"/>
      <c r="B71" s="266"/>
      <c r="C71" s="266"/>
      <c r="D71" s="266"/>
      <c r="E71" s="266"/>
      <c r="F71" s="266"/>
      <c r="G71" s="266"/>
      <c r="H71" s="266"/>
      <c r="I71" s="266"/>
      <c r="J71" s="266"/>
      <c r="K71" s="266"/>
    </row>
    <row r="72" spans="1:11" x14ac:dyDescent="0.15">
      <c r="A72" s="266"/>
      <c r="B72" s="266"/>
      <c r="C72" s="266"/>
      <c r="D72" s="266"/>
      <c r="E72" s="266"/>
      <c r="F72" s="266"/>
      <c r="G72" s="266"/>
      <c r="H72" s="266"/>
      <c r="I72" s="266"/>
      <c r="J72" s="266"/>
      <c r="K72" s="266"/>
    </row>
    <row r="73" spans="1:11" x14ac:dyDescent="0.15">
      <c r="A73" s="266"/>
      <c r="B73" s="266"/>
      <c r="C73" s="266"/>
      <c r="D73" s="266"/>
      <c r="E73" s="266"/>
      <c r="F73" s="266"/>
      <c r="G73" s="266"/>
      <c r="H73" s="266"/>
      <c r="I73" s="266"/>
      <c r="J73" s="266"/>
      <c r="K73" s="266"/>
    </row>
    <row r="74" spans="1:11" x14ac:dyDescent="0.15">
      <c r="A74" s="266"/>
      <c r="B74" s="266"/>
      <c r="C74" s="266"/>
      <c r="D74" s="266"/>
      <c r="E74" s="266"/>
      <c r="F74" s="266"/>
      <c r="G74" s="266"/>
      <c r="H74" s="266"/>
      <c r="I74" s="266"/>
      <c r="J74" s="266"/>
      <c r="K74" s="266"/>
    </row>
    <row r="75" spans="1:11" x14ac:dyDescent="0.15">
      <c r="A75" s="266"/>
      <c r="B75" s="266"/>
      <c r="C75" s="266"/>
      <c r="D75" s="266"/>
      <c r="E75" s="266"/>
      <c r="F75" s="266"/>
      <c r="G75" s="266"/>
      <c r="H75" s="266"/>
      <c r="I75" s="266"/>
      <c r="J75" s="266"/>
      <c r="K75" s="266"/>
    </row>
    <row r="76" spans="1:11" x14ac:dyDescent="0.15">
      <c r="A76" s="266"/>
      <c r="B76" s="266"/>
      <c r="C76" s="266"/>
      <c r="D76" s="266"/>
      <c r="E76" s="266"/>
      <c r="F76" s="266"/>
      <c r="G76" s="266"/>
      <c r="H76" s="266"/>
      <c r="I76" s="266"/>
      <c r="J76" s="266"/>
      <c r="K76" s="266"/>
    </row>
    <row r="77" spans="1:11" x14ac:dyDescent="0.15">
      <c r="A77" s="266"/>
      <c r="B77" s="266"/>
      <c r="C77" s="266"/>
      <c r="D77" s="266"/>
      <c r="E77" s="266"/>
      <c r="F77" s="266"/>
      <c r="G77" s="266"/>
      <c r="H77" s="266"/>
      <c r="I77" s="266"/>
      <c r="J77" s="266"/>
      <c r="K77" s="266"/>
    </row>
    <row r="78" spans="1:11" x14ac:dyDescent="0.15">
      <c r="A78" s="266"/>
      <c r="B78" s="266"/>
      <c r="C78" s="266"/>
      <c r="D78" s="266"/>
      <c r="E78" s="266"/>
      <c r="F78" s="266"/>
      <c r="G78" s="266"/>
      <c r="H78" s="266"/>
      <c r="I78" s="266"/>
      <c r="J78" s="266"/>
      <c r="K78" s="266"/>
    </row>
    <row r="79" spans="1:11" x14ac:dyDescent="0.15">
      <c r="A79" s="266"/>
      <c r="B79" s="266"/>
      <c r="C79" s="266"/>
      <c r="D79" s="266"/>
      <c r="E79" s="266"/>
      <c r="F79" s="266"/>
      <c r="G79" s="266"/>
      <c r="H79" s="266"/>
      <c r="I79" s="266"/>
      <c r="J79" s="266"/>
      <c r="K79" s="266"/>
    </row>
    <row r="80" spans="1:11" x14ac:dyDescent="0.15">
      <c r="A80" s="266"/>
      <c r="B80" s="266"/>
      <c r="C80" s="266"/>
      <c r="D80" s="266"/>
      <c r="E80" s="266"/>
      <c r="F80" s="266"/>
      <c r="G80" s="266"/>
      <c r="H80" s="266"/>
      <c r="I80" s="266"/>
      <c r="J80" s="266"/>
      <c r="K80" s="266"/>
    </row>
    <row r="81" spans="1:11" x14ac:dyDescent="0.15">
      <c r="A81" s="266"/>
      <c r="B81" s="266"/>
      <c r="C81" s="266"/>
      <c r="D81" s="266"/>
      <c r="E81" s="266"/>
      <c r="F81" s="266"/>
      <c r="G81" s="266"/>
      <c r="H81" s="266"/>
      <c r="I81" s="266"/>
      <c r="J81" s="266"/>
      <c r="K81" s="266"/>
    </row>
    <row r="82" spans="1:11" x14ac:dyDescent="0.15">
      <c r="A82" s="266"/>
      <c r="B82" s="266"/>
      <c r="C82" s="266"/>
      <c r="D82" s="266"/>
      <c r="E82" s="266"/>
      <c r="F82" s="266"/>
      <c r="G82" s="266"/>
      <c r="H82" s="266"/>
      <c r="I82" s="266"/>
      <c r="J82" s="266"/>
      <c r="K82" s="266"/>
    </row>
    <row r="83" spans="1:11" x14ac:dyDescent="0.15">
      <c r="A83" s="136"/>
      <c r="B83" s="136"/>
      <c r="C83" s="136"/>
      <c r="D83" s="136"/>
      <c r="E83" s="136"/>
      <c r="F83" s="136"/>
      <c r="G83" s="136"/>
      <c r="H83" s="136"/>
      <c r="I83" s="136"/>
    </row>
    <row r="84" spans="1:11" x14ac:dyDescent="0.15">
      <c r="A84" s="136"/>
      <c r="B84" s="136"/>
      <c r="C84" s="136"/>
      <c r="D84" s="136"/>
      <c r="E84" s="136"/>
      <c r="F84" s="136"/>
      <c r="G84" s="136"/>
      <c r="H84" s="136"/>
      <c r="I84" s="136"/>
    </row>
    <row r="85" spans="1:11" x14ac:dyDescent="0.15">
      <c r="A85" s="135"/>
      <c r="B85" s="135"/>
      <c r="C85" s="135"/>
      <c r="D85" s="135"/>
      <c r="E85" s="135"/>
      <c r="F85" s="135"/>
      <c r="G85" s="135"/>
      <c r="H85" s="135"/>
      <c r="I85" s="135"/>
    </row>
    <row r="86" spans="1:11" x14ac:dyDescent="0.15">
      <c r="A86" s="135"/>
      <c r="B86" s="135"/>
      <c r="C86" s="135"/>
      <c r="D86" s="135"/>
      <c r="E86" s="135"/>
      <c r="F86" s="135"/>
      <c r="G86" s="135"/>
      <c r="H86" s="135"/>
      <c r="I86" s="135"/>
    </row>
    <row r="87" spans="1:11" x14ac:dyDescent="0.15">
      <c r="A87" s="135"/>
      <c r="B87" s="135"/>
      <c r="C87" s="135"/>
      <c r="D87" s="135"/>
      <c r="E87" s="135"/>
      <c r="F87" s="135"/>
      <c r="G87" s="135"/>
      <c r="H87" s="135"/>
      <c r="I87" s="135"/>
    </row>
    <row r="88" spans="1:11" x14ac:dyDescent="0.15">
      <c r="A88" s="135"/>
      <c r="B88" s="135"/>
      <c r="C88" s="135"/>
      <c r="D88" s="135"/>
      <c r="E88" s="135"/>
      <c r="F88" s="135"/>
      <c r="G88" s="135"/>
      <c r="H88" s="135"/>
      <c r="I88" s="135"/>
    </row>
    <row r="89" spans="1:11" x14ac:dyDescent="0.15">
      <c r="A89" s="135"/>
      <c r="B89" s="135"/>
      <c r="C89" s="135"/>
      <c r="D89" s="135"/>
      <c r="E89" s="135"/>
      <c r="F89" s="135"/>
      <c r="G89" s="135"/>
      <c r="H89" s="135"/>
      <c r="I89" s="135"/>
    </row>
    <row r="90" spans="1:11" x14ac:dyDescent="0.15">
      <c r="A90" s="135"/>
      <c r="B90" s="135"/>
      <c r="C90" s="135"/>
      <c r="D90" s="135"/>
      <c r="E90" s="135"/>
      <c r="F90" s="135"/>
      <c r="G90" s="135"/>
      <c r="H90" s="135"/>
      <c r="I90" s="135"/>
    </row>
    <row r="91" spans="1:11" x14ac:dyDescent="0.15">
      <c r="A91" s="135"/>
      <c r="B91" s="135"/>
      <c r="C91" s="135"/>
      <c r="D91" s="135"/>
      <c r="E91" s="135"/>
      <c r="F91" s="135"/>
      <c r="G91" s="135"/>
      <c r="H91" s="135"/>
      <c r="I91" s="135"/>
    </row>
    <row r="92" spans="1:11" x14ac:dyDescent="0.15">
      <c r="A92" s="135"/>
      <c r="B92" s="135"/>
      <c r="C92" s="135"/>
      <c r="D92" s="135"/>
      <c r="E92" s="135"/>
      <c r="F92" s="135"/>
      <c r="G92" s="135"/>
      <c r="H92" s="135"/>
      <c r="I92" s="135"/>
    </row>
    <row r="93" spans="1:11" x14ac:dyDescent="0.15">
      <c r="A93" s="135"/>
      <c r="B93" s="135"/>
      <c r="C93" s="135"/>
      <c r="D93" s="135"/>
      <c r="E93" s="135"/>
      <c r="F93" s="135"/>
      <c r="G93" s="135"/>
      <c r="H93" s="135"/>
      <c r="I93" s="135"/>
    </row>
    <row r="94" spans="1:11" x14ac:dyDescent="0.15">
      <c r="A94" s="135"/>
      <c r="B94" s="135"/>
      <c r="C94" s="135"/>
      <c r="D94" s="135"/>
      <c r="E94" s="135"/>
      <c r="F94" s="135"/>
      <c r="G94" s="135"/>
      <c r="H94" s="135"/>
      <c r="I94" s="135"/>
    </row>
    <row r="95" spans="1:11" x14ac:dyDescent="0.15">
      <c r="A95" s="135"/>
      <c r="B95" s="135"/>
      <c r="C95" s="135"/>
      <c r="D95" s="135"/>
      <c r="E95" s="135"/>
      <c r="F95" s="135"/>
      <c r="G95" s="135"/>
      <c r="H95" s="135"/>
      <c r="I95" s="135"/>
    </row>
    <row r="96" spans="1:11" x14ac:dyDescent="0.15">
      <c r="A96" s="135"/>
      <c r="B96" s="135"/>
      <c r="C96" s="135"/>
      <c r="D96" s="135"/>
      <c r="E96" s="135"/>
      <c r="F96" s="135"/>
      <c r="G96" s="135"/>
      <c r="H96" s="135"/>
      <c r="I96" s="135"/>
    </row>
    <row r="97" spans="1:9" x14ac:dyDescent="0.15">
      <c r="A97" s="135"/>
      <c r="B97" s="135"/>
      <c r="C97" s="135"/>
      <c r="D97" s="135"/>
      <c r="E97" s="135"/>
      <c r="F97" s="135"/>
      <c r="G97" s="135"/>
      <c r="H97" s="135"/>
      <c r="I97" s="135"/>
    </row>
    <row r="98" spans="1:9" x14ac:dyDescent="0.15">
      <c r="A98" s="135"/>
      <c r="B98" s="135"/>
      <c r="C98" s="135"/>
      <c r="D98" s="135"/>
      <c r="E98" s="135"/>
      <c r="F98" s="135"/>
      <c r="G98" s="135"/>
      <c r="H98" s="135"/>
      <c r="I98" s="135"/>
    </row>
    <row r="99" spans="1:9" x14ac:dyDescent="0.15">
      <c r="A99" s="135"/>
      <c r="B99" s="135"/>
      <c r="C99" s="135"/>
      <c r="D99" s="135"/>
      <c r="E99" s="135"/>
      <c r="F99" s="135"/>
      <c r="G99" s="135"/>
      <c r="H99" s="135"/>
      <c r="I99" s="135"/>
    </row>
    <row r="100" spans="1:9" x14ac:dyDescent="0.15">
      <c r="A100" s="135"/>
      <c r="B100" s="135"/>
      <c r="C100" s="135"/>
      <c r="D100" s="135"/>
      <c r="E100" s="135"/>
      <c r="F100" s="135"/>
      <c r="G100" s="135"/>
      <c r="H100" s="135"/>
      <c r="I100" s="135"/>
    </row>
    <row r="101" spans="1:9" x14ac:dyDescent="0.15">
      <c r="A101" s="135"/>
      <c r="B101" s="135"/>
      <c r="C101" s="135"/>
      <c r="D101" s="135"/>
      <c r="E101" s="135"/>
      <c r="F101" s="135"/>
      <c r="G101" s="135"/>
      <c r="H101" s="135"/>
      <c r="I101" s="135"/>
    </row>
    <row r="102" spans="1:9" x14ac:dyDescent="0.15">
      <c r="A102" s="135"/>
      <c r="B102" s="135"/>
      <c r="C102" s="135"/>
      <c r="D102" s="135"/>
      <c r="E102" s="135"/>
      <c r="F102" s="135"/>
      <c r="G102" s="135"/>
      <c r="H102" s="135"/>
      <c r="I102" s="135"/>
    </row>
    <row r="103" spans="1:9" x14ac:dyDescent="0.15">
      <c r="A103" s="135"/>
      <c r="B103" s="135"/>
      <c r="C103" s="135"/>
      <c r="D103" s="135"/>
      <c r="E103" s="135"/>
      <c r="F103" s="135"/>
      <c r="G103" s="135"/>
      <c r="H103" s="135"/>
      <c r="I103" s="135"/>
    </row>
    <row r="104" spans="1:9" x14ac:dyDescent="0.15">
      <c r="A104" s="135"/>
      <c r="B104" s="135"/>
      <c r="C104" s="135"/>
      <c r="D104" s="135"/>
      <c r="E104" s="135"/>
      <c r="F104" s="135"/>
      <c r="G104" s="135"/>
      <c r="H104" s="135"/>
      <c r="I104" s="135"/>
    </row>
    <row r="105" spans="1:9" x14ac:dyDescent="0.15">
      <c r="A105" s="135"/>
      <c r="B105" s="135"/>
      <c r="C105" s="135"/>
      <c r="D105" s="135"/>
      <c r="E105" s="135"/>
      <c r="F105" s="135"/>
      <c r="G105" s="135"/>
      <c r="H105" s="135"/>
      <c r="I105" s="135"/>
    </row>
    <row r="106" spans="1:9" x14ac:dyDescent="0.15">
      <c r="A106" s="135"/>
      <c r="B106" s="135"/>
      <c r="C106" s="135"/>
      <c r="D106" s="135"/>
      <c r="E106" s="135"/>
      <c r="F106" s="135"/>
      <c r="G106" s="135"/>
      <c r="H106" s="135"/>
      <c r="I106" s="135"/>
    </row>
    <row r="107" spans="1:9" x14ac:dyDescent="0.15">
      <c r="A107" s="135"/>
      <c r="B107" s="135"/>
      <c r="C107" s="135"/>
      <c r="D107" s="135"/>
      <c r="E107" s="135"/>
      <c r="F107" s="135"/>
      <c r="G107" s="135"/>
      <c r="H107" s="135"/>
      <c r="I107" s="135"/>
    </row>
    <row r="108" spans="1:9" x14ac:dyDescent="0.15">
      <c r="A108" s="135"/>
      <c r="B108" s="135"/>
      <c r="C108" s="135"/>
      <c r="D108" s="135"/>
      <c r="E108" s="135"/>
      <c r="F108" s="135"/>
      <c r="G108" s="135"/>
      <c r="H108" s="135"/>
      <c r="I108" s="135"/>
    </row>
    <row r="109" spans="1:9" x14ac:dyDescent="0.15">
      <c r="A109" s="135"/>
      <c r="B109" s="135"/>
      <c r="C109" s="135"/>
      <c r="D109" s="135"/>
      <c r="E109" s="135"/>
      <c r="F109" s="135"/>
      <c r="G109" s="135"/>
      <c r="H109" s="135"/>
      <c r="I109" s="135"/>
    </row>
    <row r="110" spans="1:9" x14ac:dyDescent="0.15">
      <c r="A110" s="135"/>
      <c r="B110" s="135"/>
      <c r="C110" s="135"/>
      <c r="D110" s="135"/>
      <c r="E110" s="135"/>
      <c r="F110" s="135"/>
      <c r="G110" s="135"/>
      <c r="H110" s="135"/>
      <c r="I110" s="135"/>
    </row>
    <row r="111" spans="1:9" x14ac:dyDescent="0.15">
      <c r="A111" s="135"/>
      <c r="B111" s="135"/>
      <c r="C111" s="135"/>
      <c r="D111" s="135"/>
      <c r="E111" s="135"/>
      <c r="F111" s="135"/>
      <c r="G111" s="135"/>
      <c r="H111" s="135"/>
      <c r="I111" s="135"/>
    </row>
    <row r="112" spans="1:9" x14ac:dyDescent="0.15">
      <c r="A112" s="135"/>
      <c r="B112" s="135"/>
      <c r="C112" s="135"/>
      <c r="D112" s="135"/>
      <c r="E112" s="135"/>
      <c r="F112" s="135"/>
      <c r="G112" s="135"/>
      <c r="H112" s="135"/>
      <c r="I112" s="135"/>
    </row>
    <row r="113" spans="1:9" x14ac:dyDescent="0.15">
      <c r="A113" s="135"/>
      <c r="B113" s="135"/>
      <c r="C113" s="135"/>
      <c r="D113" s="135"/>
      <c r="E113" s="135"/>
      <c r="F113" s="135"/>
      <c r="G113" s="135"/>
      <c r="H113" s="135"/>
      <c r="I113" s="135"/>
    </row>
    <row r="114" spans="1:9" x14ac:dyDescent="0.15">
      <c r="A114" s="135"/>
      <c r="B114" s="135"/>
      <c r="C114" s="135"/>
      <c r="D114" s="135"/>
      <c r="E114" s="135"/>
      <c r="F114" s="135"/>
      <c r="G114" s="135"/>
      <c r="H114" s="135"/>
      <c r="I114" s="135"/>
    </row>
    <row r="115" spans="1:9" x14ac:dyDescent="0.15">
      <c r="A115" s="135"/>
      <c r="B115" s="135"/>
      <c r="C115" s="135"/>
      <c r="D115" s="135"/>
      <c r="E115" s="135"/>
      <c r="F115" s="135"/>
      <c r="G115" s="135"/>
      <c r="H115" s="135"/>
      <c r="I115" s="135"/>
    </row>
    <row r="116" spans="1:9" x14ac:dyDescent="0.15">
      <c r="A116" s="135"/>
      <c r="B116" s="135"/>
      <c r="C116" s="135"/>
      <c r="D116" s="135"/>
      <c r="E116" s="135"/>
      <c r="F116" s="135"/>
      <c r="G116" s="135"/>
      <c r="H116" s="135"/>
      <c r="I116" s="135"/>
    </row>
    <row r="117" spans="1:9" x14ac:dyDescent="0.15">
      <c r="A117" s="135"/>
      <c r="B117" s="135"/>
      <c r="C117" s="135"/>
      <c r="D117" s="135"/>
      <c r="E117" s="135"/>
      <c r="F117" s="135"/>
      <c r="G117" s="135"/>
      <c r="H117" s="135"/>
      <c r="I117" s="135"/>
    </row>
    <row r="118" spans="1:9" x14ac:dyDescent="0.15">
      <c r="A118" s="135"/>
      <c r="B118" s="135"/>
      <c r="C118" s="135"/>
      <c r="D118" s="135"/>
      <c r="E118" s="135"/>
      <c r="F118" s="135"/>
      <c r="G118" s="135"/>
      <c r="H118" s="135"/>
      <c r="I118" s="135"/>
    </row>
    <row r="119" spans="1:9" x14ac:dyDescent="0.15">
      <c r="A119" s="135"/>
      <c r="B119" s="135"/>
      <c r="C119" s="135"/>
      <c r="D119" s="135"/>
      <c r="E119" s="135"/>
      <c r="F119" s="135"/>
      <c r="G119" s="135"/>
      <c r="H119" s="135"/>
      <c r="I119" s="135"/>
    </row>
    <row r="120" spans="1:9" x14ac:dyDescent="0.15">
      <c r="A120" s="135"/>
      <c r="B120" s="135"/>
      <c r="C120" s="135"/>
      <c r="D120" s="135"/>
      <c r="E120" s="135"/>
      <c r="F120" s="135"/>
      <c r="G120" s="135"/>
      <c r="H120" s="135"/>
      <c r="I120" s="135"/>
    </row>
    <row r="121" spans="1:9" x14ac:dyDescent="0.15">
      <c r="A121" s="135"/>
      <c r="B121" s="135"/>
      <c r="C121" s="135"/>
      <c r="D121" s="135"/>
      <c r="E121" s="135"/>
      <c r="F121" s="135"/>
      <c r="G121" s="135"/>
      <c r="H121" s="135"/>
      <c r="I121" s="135"/>
    </row>
    <row r="122" spans="1:9" x14ac:dyDescent="0.15">
      <c r="A122" s="135"/>
      <c r="B122" s="135"/>
      <c r="C122" s="135"/>
      <c r="D122" s="135"/>
      <c r="E122" s="135"/>
      <c r="F122" s="135"/>
      <c r="G122" s="135"/>
      <c r="H122" s="135"/>
      <c r="I122" s="135"/>
    </row>
    <row r="123" spans="1:9" x14ac:dyDescent="0.15">
      <c r="A123" s="135"/>
      <c r="B123" s="135"/>
      <c r="C123" s="135"/>
      <c r="D123" s="135"/>
      <c r="E123" s="135"/>
      <c r="F123" s="135"/>
      <c r="G123" s="135"/>
      <c r="H123" s="135"/>
      <c r="I123" s="135"/>
    </row>
    <row r="124" spans="1:9" x14ac:dyDescent="0.15">
      <c r="A124" s="135"/>
      <c r="B124" s="135"/>
      <c r="C124" s="135"/>
      <c r="D124" s="135"/>
      <c r="E124" s="135"/>
      <c r="F124" s="135"/>
      <c r="G124" s="135"/>
      <c r="H124" s="135"/>
      <c r="I124" s="135"/>
    </row>
    <row r="125" spans="1:9" x14ac:dyDescent="0.15">
      <c r="A125" s="135"/>
      <c r="B125" s="135"/>
      <c r="C125" s="135"/>
      <c r="D125" s="135"/>
      <c r="E125" s="135"/>
      <c r="F125" s="135"/>
      <c r="G125" s="135"/>
      <c r="H125" s="135"/>
      <c r="I125" s="135"/>
    </row>
    <row r="126" spans="1:9" x14ac:dyDescent="0.15">
      <c r="A126" s="135"/>
      <c r="B126" s="135"/>
      <c r="C126" s="135"/>
      <c r="D126" s="135"/>
      <c r="E126" s="135"/>
      <c r="F126" s="135"/>
      <c r="G126" s="135"/>
      <c r="H126" s="135"/>
      <c r="I126" s="135"/>
    </row>
    <row r="127" spans="1:9" x14ac:dyDescent="0.15">
      <c r="A127" s="135"/>
      <c r="B127" s="135"/>
      <c r="C127" s="135"/>
      <c r="D127" s="135"/>
      <c r="E127" s="135"/>
      <c r="F127" s="135"/>
      <c r="G127" s="135"/>
      <c r="H127" s="135"/>
      <c r="I127" s="135"/>
    </row>
    <row r="128" spans="1:9" x14ac:dyDescent="0.15">
      <c r="A128" s="135"/>
      <c r="B128" s="135"/>
      <c r="C128" s="135"/>
      <c r="D128" s="135"/>
      <c r="E128" s="135"/>
      <c r="F128" s="135"/>
      <c r="G128" s="135"/>
      <c r="H128" s="135"/>
      <c r="I128" s="135"/>
    </row>
    <row r="129" spans="1:9" x14ac:dyDescent="0.15">
      <c r="A129" s="135"/>
      <c r="B129" s="135"/>
      <c r="C129" s="135"/>
      <c r="D129" s="135"/>
      <c r="E129" s="135"/>
      <c r="F129" s="135"/>
      <c r="G129" s="135"/>
      <c r="H129" s="135"/>
      <c r="I129" s="135"/>
    </row>
    <row r="130" spans="1:9" x14ac:dyDescent="0.15">
      <c r="A130" s="135"/>
      <c r="B130" s="135"/>
      <c r="C130" s="135"/>
      <c r="D130" s="135"/>
      <c r="E130" s="135"/>
      <c r="F130" s="135"/>
      <c r="G130" s="135"/>
      <c r="H130" s="135"/>
      <c r="I130" s="135"/>
    </row>
    <row r="131" spans="1:9" x14ac:dyDescent="0.15">
      <c r="A131" s="135"/>
      <c r="B131" s="135"/>
      <c r="C131" s="135"/>
      <c r="D131" s="135"/>
      <c r="E131" s="135"/>
      <c r="F131" s="135"/>
      <c r="G131" s="135"/>
      <c r="H131" s="135"/>
      <c r="I131" s="135"/>
    </row>
    <row r="132" spans="1:9" x14ac:dyDescent="0.15">
      <c r="A132" s="135"/>
      <c r="B132" s="135"/>
      <c r="C132" s="135"/>
      <c r="D132" s="135"/>
      <c r="E132" s="135"/>
      <c r="F132" s="135"/>
      <c r="G132" s="135"/>
      <c r="H132" s="135"/>
      <c r="I132" s="135"/>
    </row>
    <row r="133" spans="1:9" x14ac:dyDescent="0.15">
      <c r="A133" s="135"/>
      <c r="B133" s="135"/>
      <c r="C133" s="135"/>
      <c r="D133" s="135"/>
      <c r="E133" s="135"/>
      <c r="F133" s="135"/>
      <c r="G133" s="135"/>
      <c r="H133" s="135"/>
      <c r="I133" s="135"/>
    </row>
    <row r="134" spans="1:9" x14ac:dyDescent="0.15">
      <c r="A134" s="135"/>
      <c r="B134" s="135"/>
      <c r="C134" s="135"/>
      <c r="D134" s="135"/>
      <c r="E134" s="135"/>
      <c r="F134" s="135"/>
      <c r="G134" s="135"/>
      <c r="H134" s="135"/>
      <c r="I134" s="135"/>
    </row>
    <row r="135" spans="1:9" x14ac:dyDescent="0.15">
      <c r="A135" s="135"/>
      <c r="B135" s="135"/>
      <c r="C135" s="135"/>
      <c r="D135" s="135"/>
      <c r="E135" s="135"/>
      <c r="F135" s="135"/>
      <c r="G135" s="135"/>
      <c r="H135" s="135"/>
      <c r="I135" s="135"/>
    </row>
    <row r="136" spans="1:9" x14ac:dyDescent="0.15">
      <c r="A136" s="135"/>
      <c r="B136" s="135"/>
      <c r="C136" s="135"/>
      <c r="D136" s="135"/>
      <c r="E136" s="135"/>
      <c r="F136" s="135"/>
      <c r="G136" s="135"/>
      <c r="H136" s="135"/>
      <c r="I136" s="135"/>
    </row>
    <row r="137" spans="1:9" x14ac:dyDescent="0.15">
      <c r="A137" s="135"/>
      <c r="B137" s="135"/>
      <c r="C137" s="135"/>
      <c r="D137" s="135"/>
      <c r="E137" s="135"/>
      <c r="F137" s="135"/>
      <c r="G137" s="135"/>
      <c r="H137" s="135"/>
      <c r="I137" s="135"/>
    </row>
    <row r="138" spans="1:9" x14ac:dyDescent="0.15">
      <c r="A138" s="135"/>
      <c r="B138" s="135"/>
      <c r="C138" s="135"/>
      <c r="D138" s="135"/>
      <c r="E138" s="135"/>
      <c r="F138" s="135"/>
      <c r="G138" s="135"/>
      <c r="H138" s="135"/>
      <c r="I138" s="135"/>
    </row>
    <row r="139" spans="1:9" x14ac:dyDescent="0.15">
      <c r="A139" s="135"/>
      <c r="B139" s="135"/>
      <c r="C139" s="135"/>
      <c r="D139" s="135"/>
      <c r="E139" s="135"/>
      <c r="F139" s="135"/>
      <c r="G139" s="135"/>
      <c r="H139" s="135"/>
      <c r="I139" s="135"/>
    </row>
    <row r="140" spans="1:9" x14ac:dyDescent="0.15">
      <c r="A140" s="135"/>
      <c r="B140" s="135"/>
      <c r="C140" s="135"/>
      <c r="D140" s="135"/>
      <c r="E140" s="135"/>
      <c r="F140" s="135"/>
      <c r="G140" s="135"/>
      <c r="H140" s="135"/>
      <c r="I140" s="135"/>
    </row>
    <row r="141" spans="1:9" x14ac:dyDescent="0.15">
      <c r="A141" s="135"/>
      <c r="B141" s="135"/>
      <c r="C141" s="135"/>
      <c r="D141" s="135"/>
      <c r="E141" s="135"/>
      <c r="F141" s="135"/>
      <c r="G141" s="135"/>
      <c r="H141" s="135"/>
      <c r="I141" s="135"/>
    </row>
    <row r="142" spans="1:9" x14ac:dyDescent="0.15">
      <c r="A142" s="135"/>
      <c r="B142" s="135"/>
      <c r="C142" s="135"/>
      <c r="D142" s="135"/>
      <c r="E142" s="135"/>
      <c r="F142" s="135"/>
      <c r="G142" s="135"/>
      <c r="H142" s="135"/>
      <c r="I142" s="135"/>
    </row>
    <row r="143" spans="1:9" x14ac:dyDescent="0.15">
      <c r="A143" s="135"/>
      <c r="B143" s="135"/>
      <c r="C143" s="135"/>
      <c r="D143" s="135"/>
      <c r="E143" s="135"/>
      <c r="F143" s="135"/>
      <c r="G143" s="135"/>
      <c r="H143" s="135"/>
      <c r="I143" s="135"/>
    </row>
    <row r="144" spans="1:9" x14ac:dyDescent="0.15">
      <c r="A144" s="135"/>
      <c r="B144" s="135"/>
      <c r="C144" s="135"/>
      <c r="D144" s="135"/>
      <c r="E144" s="135"/>
      <c r="F144" s="135"/>
      <c r="G144" s="135"/>
      <c r="H144" s="135"/>
      <c r="I144" s="135"/>
    </row>
    <row r="145" spans="1:9" x14ac:dyDescent="0.15">
      <c r="A145" s="135"/>
      <c r="B145" s="135"/>
      <c r="C145" s="135"/>
      <c r="D145" s="135"/>
      <c r="E145" s="135"/>
      <c r="F145" s="135"/>
      <c r="G145" s="135"/>
      <c r="H145" s="135"/>
      <c r="I145" s="135"/>
    </row>
    <row r="146" spans="1:9" x14ac:dyDescent="0.15">
      <c r="A146" s="135"/>
      <c r="B146" s="135"/>
      <c r="C146" s="135"/>
      <c r="D146" s="135"/>
      <c r="E146" s="135"/>
      <c r="F146" s="135"/>
      <c r="G146" s="135"/>
      <c r="H146" s="135"/>
      <c r="I146" s="135"/>
    </row>
    <row r="147" spans="1:9" x14ac:dyDescent="0.15">
      <c r="A147" s="135"/>
      <c r="B147" s="135"/>
      <c r="C147" s="135"/>
      <c r="D147" s="135"/>
      <c r="E147" s="135"/>
      <c r="F147" s="135"/>
      <c r="G147" s="135"/>
      <c r="H147" s="135"/>
      <c r="I147" s="135"/>
    </row>
    <row r="148" spans="1:9" x14ac:dyDescent="0.15">
      <c r="A148" s="135"/>
      <c r="B148" s="135"/>
      <c r="C148" s="135"/>
      <c r="D148" s="135"/>
      <c r="E148" s="135"/>
      <c r="F148" s="135"/>
      <c r="G148" s="135"/>
      <c r="H148" s="135"/>
      <c r="I148" s="135"/>
    </row>
    <row r="149" spans="1:9" x14ac:dyDescent="0.15">
      <c r="A149" s="135"/>
      <c r="B149" s="135"/>
      <c r="C149" s="135"/>
      <c r="D149" s="135"/>
      <c r="E149" s="135"/>
      <c r="F149" s="135"/>
      <c r="G149" s="135"/>
      <c r="H149" s="135"/>
      <c r="I149" s="135"/>
    </row>
    <row r="150" spans="1:9" x14ac:dyDescent="0.15">
      <c r="A150" s="135"/>
      <c r="B150" s="135"/>
      <c r="C150" s="135"/>
      <c r="D150" s="135"/>
      <c r="E150" s="135"/>
      <c r="F150" s="135"/>
      <c r="G150" s="135"/>
      <c r="H150" s="135"/>
      <c r="I150" s="135"/>
    </row>
    <row r="151" spans="1:9" x14ac:dyDescent="0.15">
      <c r="A151" s="135"/>
      <c r="B151" s="135"/>
      <c r="C151" s="135"/>
      <c r="D151" s="135"/>
      <c r="E151" s="135"/>
      <c r="F151" s="135"/>
      <c r="G151" s="135"/>
      <c r="H151" s="135"/>
      <c r="I151" s="135"/>
    </row>
    <row r="152" spans="1:9" x14ac:dyDescent="0.15">
      <c r="A152" s="135"/>
      <c r="B152" s="135"/>
      <c r="C152" s="135"/>
      <c r="D152" s="135"/>
      <c r="E152" s="135"/>
      <c r="F152" s="135"/>
      <c r="G152" s="135"/>
      <c r="H152" s="135"/>
      <c r="I152" s="135"/>
    </row>
    <row r="153" spans="1:9" x14ac:dyDescent="0.15">
      <c r="A153" s="135"/>
      <c r="B153" s="135"/>
      <c r="C153" s="135"/>
      <c r="D153" s="135"/>
      <c r="E153" s="135"/>
      <c r="F153" s="135"/>
      <c r="G153" s="135"/>
      <c r="H153" s="135"/>
      <c r="I153" s="135"/>
    </row>
    <row r="154" spans="1:9" x14ac:dyDescent="0.15">
      <c r="A154" s="135"/>
      <c r="B154" s="135"/>
      <c r="C154" s="135"/>
      <c r="D154" s="135"/>
      <c r="E154" s="135"/>
      <c r="F154" s="135"/>
      <c r="G154" s="135"/>
      <c r="H154" s="135"/>
      <c r="I154" s="135"/>
    </row>
    <row r="155" spans="1:9" x14ac:dyDescent="0.15">
      <c r="A155" s="135"/>
      <c r="B155" s="135"/>
      <c r="C155" s="135"/>
      <c r="D155" s="135"/>
      <c r="E155" s="135"/>
      <c r="F155" s="135"/>
      <c r="G155" s="135"/>
      <c r="H155" s="135"/>
      <c r="I155" s="135"/>
    </row>
    <row r="156" spans="1:9" x14ac:dyDescent="0.15">
      <c r="A156" s="135"/>
      <c r="B156" s="135"/>
      <c r="C156" s="135"/>
      <c r="D156" s="135"/>
      <c r="E156" s="135"/>
      <c r="F156" s="135"/>
      <c r="G156" s="135"/>
      <c r="H156" s="135"/>
      <c r="I156" s="135"/>
    </row>
    <row r="157" spans="1:9" x14ac:dyDescent="0.15">
      <c r="A157" s="135"/>
      <c r="B157" s="135"/>
      <c r="C157" s="135"/>
      <c r="D157" s="135"/>
      <c r="E157" s="135"/>
      <c r="F157" s="135"/>
      <c r="G157" s="135"/>
      <c r="H157" s="135"/>
      <c r="I157" s="135"/>
    </row>
    <row r="158" spans="1:9" x14ac:dyDescent="0.15">
      <c r="A158" s="135"/>
      <c r="B158" s="135"/>
      <c r="C158" s="135"/>
      <c r="D158" s="135"/>
      <c r="E158" s="135"/>
      <c r="F158" s="135"/>
      <c r="G158" s="135"/>
      <c r="H158" s="135"/>
      <c r="I158" s="135"/>
    </row>
    <row r="159" spans="1:9" x14ac:dyDescent="0.15">
      <c r="A159" s="135"/>
      <c r="B159" s="135"/>
      <c r="C159" s="135"/>
      <c r="D159" s="135"/>
      <c r="E159" s="135"/>
      <c r="F159" s="135"/>
      <c r="G159" s="135"/>
      <c r="H159" s="135"/>
      <c r="I159" s="135"/>
    </row>
    <row r="160" spans="1:9" x14ac:dyDescent="0.15">
      <c r="A160" s="135"/>
      <c r="B160" s="135"/>
      <c r="C160" s="135"/>
      <c r="D160" s="135"/>
      <c r="E160" s="135"/>
      <c r="F160" s="135"/>
      <c r="G160" s="135"/>
      <c r="H160" s="135"/>
      <c r="I160" s="135"/>
    </row>
    <row r="161" spans="1:9" x14ac:dyDescent="0.15">
      <c r="A161" s="135"/>
      <c r="B161" s="135"/>
      <c r="C161" s="135"/>
      <c r="D161" s="135"/>
      <c r="E161" s="135"/>
      <c r="F161" s="135"/>
      <c r="G161" s="135"/>
      <c r="H161" s="135"/>
      <c r="I161" s="135"/>
    </row>
    <row r="162" spans="1:9" x14ac:dyDescent="0.15">
      <c r="A162" s="135"/>
      <c r="B162" s="135"/>
      <c r="C162" s="135"/>
      <c r="D162" s="135"/>
      <c r="E162" s="135"/>
      <c r="F162" s="135"/>
      <c r="G162" s="135"/>
      <c r="H162" s="135"/>
      <c r="I162" s="135"/>
    </row>
    <row r="163" spans="1:9" x14ac:dyDescent="0.15">
      <c r="A163" s="135"/>
      <c r="B163" s="135"/>
      <c r="C163" s="135"/>
      <c r="D163" s="135"/>
      <c r="E163" s="135"/>
      <c r="F163" s="135"/>
      <c r="G163" s="135"/>
      <c r="H163" s="135"/>
      <c r="I163" s="135"/>
    </row>
    <row r="164" spans="1:9" x14ac:dyDescent="0.15">
      <c r="A164" s="135"/>
      <c r="B164" s="135"/>
      <c r="C164" s="135"/>
      <c r="D164" s="135"/>
      <c r="E164" s="135"/>
      <c r="F164" s="135"/>
      <c r="G164" s="135"/>
      <c r="H164" s="135"/>
      <c r="I164" s="135"/>
    </row>
    <row r="165" spans="1:9" x14ac:dyDescent="0.15">
      <c r="A165" s="135"/>
      <c r="B165" s="135"/>
      <c r="C165" s="135"/>
      <c r="D165" s="135"/>
      <c r="E165" s="135"/>
      <c r="F165" s="135"/>
      <c r="G165" s="135"/>
      <c r="H165" s="135"/>
      <c r="I165" s="135"/>
    </row>
    <row r="166" spans="1:9" x14ac:dyDescent="0.15">
      <c r="A166" s="135"/>
      <c r="B166" s="135"/>
      <c r="C166" s="135"/>
      <c r="D166" s="135"/>
      <c r="E166" s="135"/>
      <c r="F166" s="135"/>
      <c r="G166" s="135"/>
      <c r="H166" s="135"/>
      <c r="I166" s="135"/>
    </row>
    <row r="167" spans="1:9" x14ac:dyDescent="0.15">
      <c r="A167" s="135"/>
      <c r="B167" s="135"/>
      <c r="C167" s="135"/>
      <c r="D167" s="135"/>
      <c r="E167" s="135"/>
      <c r="F167" s="135"/>
      <c r="G167" s="135"/>
      <c r="H167" s="135"/>
      <c r="I167" s="135"/>
    </row>
    <row r="168" spans="1:9" x14ac:dyDescent="0.15">
      <c r="A168" s="135"/>
      <c r="B168" s="135"/>
      <c r="C168" s="135"/>
      <c r="D168" s="135"/>
      <c r="E168" s="135"/>
      <c r="F168" s="135"/>
      <c r="G168" s="135"/>
      <c r="H168" s="135"/>
      <c r="I168" s="135"/>
    </row>
    <row r="169" spans="1:9" x14ac:dyDescent="0.15">
      <c r="A169" s="135"/>
      <c r="B169" s="135"/>
      <c r="C169" s="135"/>
      <c r="D169" s="135"/>
      <c r="E169" s="135"/>
      <c r="F169" s="135"/>
      <c r="G169" s="135"/>
      <c r="H169" s="135"/>
      <c r="I169" s="135"/>
    </row>
    <row r="170" spans="1:9" x14ac:dyDescent="0.15">
      <c r="A170" s="135"/>
      <c r="B170" s="135"/>
      <c r="C170" s="135"/>
      <c r="D170" s="135"/>
      <c r="E170" s="135"/>
      <c r="F170" s="135"/>
      <c r="G170" s="135"/>
      <c r="H170" s="135"/>
      <c r="I170" s="135"/>
    </row>
    <row r="171" spans="1:9" x14ac:dyDescent="0.15">
      <c r="A171" s="135"/>
      <c r="B171" s="135"/>
      <c r="C171" s="135"/>
      <c r="D171" s="135"/>
      <c r="E171" s="135"/>
      <c r="F171" s="135"/>
      <c r="G171" s="135"/>
      <c r="H171" s="135"/>
      <c r="I171" s="135"/>
    </row>
    <row r="172" spans="1:9" x14ac:dyDescent="0.15">
      <c r="A172" s="135"/>
      <c r="B172" s="135"/>
      <c r="C172" s="135"/>
      <c r="D172" s="135"/>
      <c r="E172" s="135"/>
      <c r="F172" s="135"/>
      <c r="G172" s="135"/>
      <c r="H172" s="135"/>
      <c r="I172" s="135"/>
    </row>
    <row r="173" spans="1:9" x14ac:dyDescent="0.15">
      <c r="A173" s="135"/>
      <c r="B173" s="135"/>
      <c r="C173" s="135"/>
      <c r="D173" s="135"/>
      <c r="E173" s="135"/>
      <c r="F173" s="135"/>
      <c r="G173" s="135"/>
      <c r="H173" s="135"/>
      <c r="I173" s="135"/>
    </row>
    <row r="174" spans="1:9" x14ac:dyDescent="0.15">
      <c r="A174" s="135"/>
      <c r="B174" s="135"/>
      <c r="C174" s="135"/>
      <c r="D174" s="135"/>
      <c r="E174" s="135"/>
      <c r="F174" s="135"/>
      <c r="G174" s="135"/>
      <c r="H174" s="135"/>
      <c r="I174" s="135"/>
    </row>
    <row r="175" spans="1:9" x14ac:dyDescent="0.15">
      <c r="A175" s="135"/>
      <c r="B175" s="135"/>
      <c r="C175" s="135"/>
      <c r="D175" s="135"/>
      <c r="E175" s="135"/>
      <c r="F175" s="135"/>
      <c r="G175" s="135"/>
      <c r="H175" s="135"/>
      <c r="I175" s="135"/>
    </row>
    <row r="176" spans="1:9" x14ac:dyDescent="0.15">
      <c r="A176" s="135"/>
      <c r="B176" s="135"/>
      <c r="C176" s="135"/>
      <c r="D176" s="135"/>
      <c r="E176" s="135"/>
      <c r="F176" s="135"/>
      <c r="G176" s="135"/>
      <c r="H176" s="135"/>
      <c r="I176" s="135"/>
    </row>
    <row r="177" spans="1:9" x14ac:dyDescent="0.15">
      <c r="A177" s="135"/>
      <c r="B177" s="135"/>
      <c r="C177" s="135"/>
      <c r="D177" s="135"/>
      <c r="E177" s="135"/>
      <c r="F177" s="135"/>
      <c r="G177" s="135"/>
      <c r="H177" s="135"/>
      <c r="I177" s="135"/>
    </row>
    <row r="178" spans="1:9" x14ac:dyDescent="0.15">
      <c r="A178" s="135"/>
      <c r="B178" s="135"/>
      <c r="C178" s="135"/>
      <c r="D178" s="135"/>
      <c r="E178" s="135"/>
      <c r="F178" s="135"/>
      <c r="G178" s="135"/>
      <c r="H178" s="135"/>
      <c r="I178" s="135"/>
    </row>
    <row r="179" spans="1:9" x14ac:dyDescent="0.15">
      <c r="A179" s="135"/>
      <c r="B179" s="135"/>
      <c r="C179" s="135"/>
      <c r="D179" s="135"/>
      <c r="E179" s="135"/>
      <c r="F179" s="135"/>
      <c r="G179" s="135"/>
      <c r="H179" s="135"/>
      <c r="I179" s="135"/>
    </row>
    <row r="180" spans="1:9" x14ac:dyDescent="0.15">
      <c r="A180" s="135"/>
      <c r="B180" s="135"/>
      <c r="C180" s="135"/>
      <c r="D180" s="135"/>
      <c r="E180" s="135"/>
      <c r="F180" s="135"/>
      <c r="G180" s="135"/>
      <c r="H180" s="135"/>
      <c r="I180" s="135"/>
    </row>
    <row r="181" spans="1:9" x14ac:dyDescent="0.15">
      <c r="A181" s="135"/>
      <c r="B181" s="135"/>
      <c r="C181" s="135"/>
      <c r="D181" s="135"/>
      <c r="E181" s="135"/>
      <c r="F181" s="135"/>
      <c r="G181" s="135"/>
      <c r="H181" s="135"/>
      <c r="I181" s="135"/>
    </row>
    <row r="182" spans="1:9" x14ac:dyDescent="0.15">
      <c r="A182" s="135"/>
      <c r="B182" s="135"/>
      <c r="C182" s="135"/>
      <c r="D182" s="135"/>
      <c r="E182" s="135"/>
      <c r="F182" s="135"/>
      <c r="G182" s="135"/>
      <c r="H182" s="135"/>
      <c r="I182" s="135"/>
    </row>
    <row r="183" spans="1:9" x14ac:dyDescent="0.15">
      <c r="A183" s="135"/>
      <c r="B183" s="135"/>
      <c r="C183" s="135"/>
      <c r="D183" s="135"/>
      <c r="E183" s="135"/>
      <c r="F183" s="135"/>
      <c r="G183" s="135"/>
      <c r="H183" s="135"/>
      <c r="I183" s="135"/>
    </row>
    <row r="184" spans="1:9" x14ac:dyDescent="0.15">
      <c r="A184" s="135"/>
      <c r="B184" s="135"/>
      <c r="C184" s="135"/>
      <c r="D184" s="135"/>
      <c r="E184" s="135"/>
      <c r="F184" s="135"/>
      <c r="G184" s="135"/>
      <c r="H184" s="135"/>
      <c r="I184" s="135"/>
    </row>
    <row r="185" spans="1:9" x14ac:dyDescent="0.15">
      <c r="A185" s="135"/>
      <c r="B185" s="135"/>
      <c r="C185" s="135"/>
      <c r="D185" s="135"/>
      <c r="E185" s="135"/>
      <c r="F185" s="135"/>
      <c r="G185" s="135"/>
      <c r="H185" s="135"/>
      <c r="I185" s="135"/>
    </row>
    <row r="186" spans="1:9" x14ac:dyDescent="0.15">
      <c r="A186" s="135"/>
      <c r="B186" s="135"/>
      <c r="C186" s="135"/>
      <c r="D186" s="135"/>
      <c r="E186" s="135"/>
      <c r="F186" s="135"/>
      <c r="G186" s="135"/>
      <c r="H186" s="135"/>
      <c r="I186" s="135"/>
    </row>
    <row r="187" spans="1:9" x14ac:dyDescent="0.15">
      <c r="A187" s="135"/>
      <c r="B187" s="135"/>
      <c r="C187" s="135"/>
      <c r="D187" s="135"/>
      <c r="E187" s="135"/>
      <c r="F187" s="135"/>
      <c r="G187" s="135"/>
      <c r="H187" s="135"/>
      <c r="I187" s="135"/>
    </row>
    <row r="188" spans="1:9" x14ac:dyDescent="0.15">
      <c r="A188" s="135"/>
      <c r="B188" s="135"/>
      <c r="C188" s="135"/>
      <c r="D188" s="135"/>
      <c r="E188" s="135"/>
      <c r="F188" s="135"/>
      <c r="G188" s="135"/>
      <c r="H188" s="135"/>
      <c r="I188" s="135"/>
    </row>
    <row r="189" spans="1:9" x14ac:dyDescent="0.15">
      <c r="A189" s="135"/>
      <c r="B189" s="135"/>
      <c r="C189" s="135"/>
      <c r="D189" s="135"/>
      <c r="E189" s="135"/>
      <c r="F189" s="135"/>
      <c r="G189" s="135"/>
      <c r="H189" s="135"/>
      <c r="I189" s="135"/>
    </row>
    <row r="190" spans="1:9" x14ac:dyDescent="0.15">
      <c r="A190" s="135"/>
      <c r="B190" s="135"/>
      <c r="C190" s="135"/>
      <c r="D190" s="135"/>
      <c r="E190" s="135"/>
      <c r="F190" s="135"/>
      <c r="G190" s="135"/>
      <c r="H190" s="135"/>
      <c r="I190" s="135"/>
    </row>
    <row r="191" spans="1:9" x14ac:dyDescent="0.15">
      <c r="A191" s="135"/>
      <c r="B191" s="135"/>
      <c r="C191" s="135"/>
      <c r="D191" s="135"/>
      <c r="E191" s="135"/>
      <c r="F191" s="135"/>
      <c r="G191" s="135"/>
      <c r="H191" s="135"/>
      <c r="I191" s="135"/>
    </row>
    <row r="192" spans="1:9" x14ac:dyDescent="0.15">
      <c r="A192" s="135"/>
      <c r="B192" s="135"/>
      <c r="C192" s="135"/>
      <c r="D192" s="135"/>
      <c r="E192" s="135"/>
      <c r="F192" s="135"/>
      <c r="G192" s="135"/>
      <c r="H192" s="135"/>
      <c r="I192" s="135"/>
    </row>
    <row r="193" spans="1:9" x14ac:dyDescent="0.15">
      <c r="A193" s="135"/>
      <c r="B193" s="135"/>
      <c r="C193" s="135"/>
      <c r="D193" s="135"/>
      <c r="E193" s="135"/>
      <c r="F193" s="135"/>
      <c r="G193" s="135"/>
      <c r="H193" s="135"/>
      <c r="I193" s="135"/>
    </row>
    <row r="194" spans="1:9" x14ac:dyDescent="0.15">
      <c r="A194" s="135"/>
      <c r="B194" s="135"/>
      <c r="C194" s="135"/>
      <c r="D194" s="135"/>
      <c r="E194" s="135"/>
      <c r="F194" s="135"/>
      <c r="G194" s="135"/>
      <c r="H194" s="135"/>
      <c r="I194" s="135"/>
    </row>
    <row r="195" spans="1:9" x14ac:dyDescent="0.15">
      <c r="A195" s="135"/>
      <c r="B195" s="135"/>
      <c r="C195" s="135"/>
      <c r="D195" s="135"/>
      <c r="E195" s="135"/>
      <c r="F195" s="135"/>
      <c r="G195" s="135"/>
      <c r="H195" s="135"/>
      <c r="I195" s="135"/>
    </row>
    <row r="196" spans="1:9" x14ac:dyDescent="0.15">
      <c r="A196" s="135"/>
      <c r="B196" s="135"/>
      <c r="C196" s="135"/>
      <c r="D196" s="135"/>
      <c r="E196" s="135"/>
      <c r="F196" s="135"/>
      <c r="G196" s="135"/>
      <c r="H196" s="135"/>
      <c r="I196" s="135"/>
    </row>
    <row r="197" spans="1:9" x14ac:dyDescent="0.15">
      <c r="A197" s="135"/>
      <c r="B197" s="135"/>
      <c r="C197" s="135"/>
      <c r="D197" s="135"/>
      <c r="E197" s="135"/>
      <c r="F197" s="135"/>
      <c r="G197" s="135"/>
      <c r="H197" s="135"/>
      <c r="I197" s="135"/>
    </row>
    <row r="198" spans="1:9" x14ac:dyDescent="0.15">
      <c r="A198" s="135"/>
      <c r="B198" s="135"/>
      <c r="C198" s="135"/>
      <c r="D198" s="135"/>
      <c r="E198" s="135"/>
      <c r="F198" s="135"/>
      <c r="G198" s="135"/>
      <c r="H198" s="135"/>
      <c r="I198" s="135"/>
    </row>
    <row r="199" spans="1:9" x14ac:dyDescent="0.15">
      <c r="A199" s="135"/>
      <c r="B199" s="135"/>
      <c r="C199" s="135"/>
      <c r="D199" s="135"/>
      <c r="E199" s="135"/>
      <c r="F199" s="135"/>
      <c r="G199" s="135"/>
      <c r="H199" s="135"/>
      <c r="I199" s="135"/>
    </row>
    <row r="200" spans="1:9" x14ac:dyDescent="0.15">
      <c r="A200" s="135"/>
      <c r="B200" s="135"/>
      <c r="C200" s="135"/>
      <c r="D200" s="135"/>
      <c r="E200" s="135"/>
      <c r="F200" s="135"/>
      <c r="G200" s="135"/>
      <c r="H200" s="135"/>
      <c r="I200" s="135"/>
    </row>
    <row r="201" spans="1:9" x14ac:dyDescent="0.15">
      <c r="A201" s="135"/>
      <c r="B201" s="135"/>
      <c r="C201" s="135"/>
      <c r="D201" s="135"/>
      <c r="E201" s="135"/>
      <c r="F201" s="135"/>
      <c r="G201" s="135"/>
      <c r="H201" s="135"/>
      <c r="I201" s="135"/>
    </row>
    <row r="202" spans="1:9" x14ac:dyDescent="0.15">
      <c r="A202" s="135"/>
      <c r="B202" s="135"/>
      <c r="C202" s="135"/>
      <c r="D202" s="135"/>
      <c r="E202" s="135"/>
      <c r="F202" s="135"/>
      <c r="G202" s="135"/>
      <c r="H202" s="135"/>
      <c r="I202" s="135"/>
    </row>
    <row r="203" spans="1:9" x14ac:dyDescent="0.15">
      <c r="A203" s="135"/>
      <c r="B203" s="135"/>
      <c r="C203" s="135"/>
      <c r="D203" s="135"/>
      <c r="E203" s="135"/>
      <c r="F203" s="135"/>
      <c r="G203" s="135"/>
      <c r="H203" s="135"/>
      <c r="I203" s="135"/>
    </row>
    <row r="204" spans="1:9" x14ac:dyDescent="0.15">
      <c r="A204" s="135"/>
      <c r="B204" s="135"/>
      <c r="C204" s="135"/>
      <c r="D204" s="135"/>
      <c r="E204" s="135"/>
      <c r="F204" s="135"/>
      <c r="G204" s="135"/>
      <c r="H204" s="135"/>
      <c r="I204" s="135"/>
    </row>
    <row r="205" spans="1:9" x14ac:dyDescent="0.15">
      <c r="A205" s="135"/>
      <c r="B205" s="135"/>
      <c r="C205" s="135"/>
      <c r="D205" s="135"/>
      <c r="E205" s="135"/>
      <c r="F205" s="135"/>
      <c r="G205" s="135"/>
      <c r="H205" s="135"/>
      <c r="I205" s="135"/>
    </row>
    <row r="206" spans="1:9" x14ac:dyDescent="0.15">
      <c r="A206" s="135"/>
      <c r="B206" s="135"/>
      <c r="C206" s="135"/>
      <c r="D206" s="135"/>
      <c r="E206" s="135"/>
      <c r="F206" s="135"/>
      <c r="G206" s="135"/>
      <c r="H206" s="135"/>
      <c r="I206" s="135"/>
    </row>
    <row r="207" spans="1:9" x14ac:dyDescent="0.15">
      <c r="A207" s="135"/>
      <c r="B207" s="135"/>
      <c r="C207" s="135"/>
      <c r="D207" s="135"/>
      <c r="E207" s="135"/>
      <c r="F207" s="135"/>
      <c r="G207" s="135"/>
      <c r="H207" s="135"/>
      <c r="I207" s="135"/>
    </row>
    <row r="208" spans="1:9" x14ac:dyDescent="0.15">
      <c r="A208" s="135"/>
      <c r="B208" s="135"/>
      <c r="C208" s="135"/>
      <c r="D208" s="135"/>
      <c r="E208" s="135"/>
      <c r="F208" s="135"/>
      <c r="G208" s="135"/>
      <c r="H208" s="135"/>
      <c r="I208" s="135"/>
    </row>
    <row r="209" spans="1:9" x14ac:dyDescent="0.15">
      <c r="A209" s="135"/>
      <c r="B209" s="135"/>
      <c r="C209" s="135"/>
      <c r="D209" s="135"/>
      <c r="E209" s="135"/>
      <c r="F209" s="135"/>
      <c r="G209" s="135"/>
      <c r="H209" s="135"/>
      <c r="I209" s="135"/>
    </row>
    <row r="210" spans="1:9" x14ac:dyDescent="0.15">
      <c r="A210" s="135"/>
      <c r="B210" s="135"/>
      <c r="C210" s="135"/>
      <c r="D210" s="135"/>
      <c r="E210" s="135"/>
      <c r="F210" s="135"/>
      <c r="G210" s="135"/>
      <c r="H210" s="135"/>
      <c r="I210" s="135"/>
    </row>
    <row r="211" spans="1:9" x14ac:dyDescent="0.15">
      <c r="A211" s="135"/>
      <c r="B211" s="135"/>
      <c r="C211" s="135"/>
      <c r="D211" s="135"/>
      <c r="E211" s="135"/>
      <c r="F211" s="135"/>
      <c r="G211" s="135"/>
      <c r="H211" s="135"/>
      <c r="I211" s="135"/>
    </row>
    <row r="212" spans="1:9" x14ac:dyDescent="0.15">
      <c r="A212" s="135"/>
      <c r="B212" s="135"/>
      <c r="C212" s="135"/>
      <c r="D212" s="135"/>
      <c r="E212" s="135"/>
      <c r="F212" s="135"/>
      <c r="G212" s="135"/>
      <c r="H212" s="135"/>
      <c r="I212" s="135"/>
    </row>
    <row r="213" spans="1:9" x14ac:dyDescent="0.15">
      <c r="A213" s="135"/>
      <c r="B213" s="135"/>
      <c r="C213" s="135"/>
      <c r="D213" s="135"/>
      <c r="E213" s="135"/>
      <c r="F213" s="135"/>
      <c r="G213" s="135"/>
      <c r="H213" s="135"/>
      <c r="I213" s="135"/>
    </row>
    <row r="214" spans="1:9" x14ac:dyDescent="0.15">
      <c r="A214" s="135"/>
      <c r="B214" s="135"/>
      <c r="C214" s="135"/>
      <c r="D214" s="135"/>
      <c r="E214" s="135"/>
      <c r="F214" s="135"/>
      <c r="G214" s="135"/>
      <c r="H214" s="135"/>
      <c r="I214" s="135"/>
    </row>
    <row r="215" spans="1:9" x14ac:dyDescent="0.15">
      <c r="A215" s="135"/>
      <c r="B215" s="135"/>
      <c r="C215" s="135"/>
      <c r="D215" s="135"/>
      <c r="E215" s="135"/>
      <c r="F215" s="135"/>
      <c r="G215" s="135"/>
      <c r="H215" s="135"/>
      <c r="I215" s="135"/>
    </row>
    <row r="216" spans="1:9" x14ac:dyDescent="0.15">
      <c r="A216" s="135"/>
      <c r="B216" s="135"/>
      <c r="C216" s="135"/>
      <c r="D216" s="135"/>
      <c r="E216" s="135"/>
      <c r="F216" s="135"/>
      <c r="G216" s="135"/>
      <c r="H216" s="135"/>
      <c r="I216" s="135"/>
    </row>
    <row r="217" spans="1:9" x14ac:dyDescent="0.15">
      <c r="A217" s="135"/>
      <c r="B217" s="135"/>
      <c r="C217" s="135"/>
      <c r="D217" s="135"/>
      <c r="E217" s="135"/>
      <c r="F217" s="135"/>
      <c r="G217" s="135"/>
      <c r="H217" s="135"/>
      <c r="I217" s="135"/>
    </row>
    <row r="218" spans="1:9" x14ac:dyDescent="0.15">
      <c r="A218" s="135"/>
      <c r="B218" s="135"/>
      <c r="C218" s="135"/>
      <c r="D218" s="135"/>
      <c r="E218" s="135"/>
      <c r="F218" s="135"/>
      <c r="G218" s="135"/>
      <c r="H218" s="135"/>
      <c r="I218" s="135"/>
    </row>
    <row r="219" spans="1:9" x14ac:dyDescent="0.15">
      <c r="A219" s="135"/>
      <c r="B219" s="135"/>
      <c r="C219" s="135"/>
      <c r="D219" s="135"/>
      <c r="E219" s="135"/>
      <c r="F219" s="135"/>
      <c r="G219" s="135"/>
      <c r="H219" s="135"/>
      <c r="I219" s="135"/>
    </row>
    <row r="220" spans="1:9" x14ac:dyDescent="0.15">
      <c r="A220" s="135"/>
      <c r="B220" s="135"/>
      <c r="C220" s="135"/>
      <c r="D220" s="135"/>
      <c r="E220" s="135"/>
      <c r="F220" s="135"/>
      <c r="G220" s="135"/>
      <c r="H220" s="135"/>
      <c r="I220" s="135"/>
    </row>
    <row r="221" spans="1:9" x14ac:dyDescent="0.15">
      <c r="A221" s="135"/>
      <c r="B221" s="135"/>
      <c r="C221" s="135"/>
      <c r="D221" s="135"/>
      <c r="E221" s="135"/>
      <c r="F221" s="135"/>
      <c r="G221" s="135"/>
      <c r="H221" s="135"/>
      <c r="I221" s="135"/>
    </row>
    <row r="222" spans="1:9" x14ac:dyDescent="0.15">
      <c r="A222" s="135"/>
      <c r="B222" s="135"/>
      <c r="C222" s="135"/>
      <c r="D222" s="135"/>
      <c r="E222" s="135"/>
      <c r="F222" s="135"/>
      <c r="G222" s="135"/>
      <c r="H222" s="135"/>
      <c r="I222" s="135"/>
    </row>
    <row r="223" spans="1:9" x14ac:dyDescent="0.15">
      <c r="A223" s="135"/>
      <c r="B223" s="135"/>
      <c r="C223" s="135"/>
      <c r="D223" s="135"/>
      <c r="E223" s="135"/>
      <c r="F223" s="135"/>
      <c r="G223" s="135"/>
      <c r="H223" s="135"/>
      <c r="I223" s="135"/>
    </row>
    <row r="224" spans="1:9" x14ac:dyDescent="0.15">
      <c r="A224" s="135"/>
      <c r="B224" s="135"/>
      <c r="C224" s="135"/>
      <c r="D224" s="135"/>
      <c r="E224" s="135"/>
      <c r="F224" s="135"/>
      <c r="G224" s="135"/>
      <c r="H224" s="135"/>
      <c r="I224" s="135"/>
    </row>
    <row r="225" spans="1:9" x14ac:dyDescent="0.15">
      <c r="A225" s="135"/>
      <c r="B225" s="135"/>
      <c r="C225" s="135"/>
      <c r="D225" s="135"/>
      <c r="E225" s="135"/>
      <c r="F225" s="135"/>
      <c r="G225" s="135"/>
      <c r="H225" s="135"/>
      <c r="I225" s="135"/>
    </row>
    <row r="226" spans="1:9" x14ac:dyDescent="0.15">
      <c r="A226" s="135"/>
      <c r="B226" s="135"/>
      <c r="C226" s="135"/>
      <c r="D226" s="135"/>
      <c r="E226" s="135"/>
      <c r="F226" s="135"/>
      <c r="G226" s="135"/>
      <c r="H226" s="135"/>
      <c r="I226" s="135"/>
    </row>
    <row r="227" spans="1:9" x14ac:dyDescent="0.15">
      <c r="A227" s="135"/>
      <c r="B227" s="135"/>
      <c r="C227" s="135"/>
      <c r="D227" s="135"/>
      <c r="E227" s="135"/>
      <c r="F227" s="135"/>
      <c r="G227" s="135"/>
      <c r="H227" s="135"/>
      <c r="I227" s="135"/>
    </row>
    <row r="228" spans="1:9" x14ac:dyDescent="0.15">
      <c r="A228" s="135"/>
      <c r="B228" s="135"/>
      <c r="C228" s="135"/>
      <c r="D228" s="135"/>
      <c r="E228" s="135"/>
      <c r="F228" s="135"/>
      <c r="G228" s="135"/>
      <c r="H228" s="135"/>
      <c r="I228" s="135"/>
    </row>
    <row r="229" spans="1:9" x14ac:dyDescent="0.15">
      <c r="A229" s="135"/>
      <c r="B229" s="135"/>
      <c r="C229" s="135"/>
      <c r="D229" s="135"/>
      <c r="E229" s="135"/>
      <c r="F229" s="135"/>
      <c r="G229" s="135"/>
      <c r="H229" s="135"/>
      <c r="I229" s="135"/>
    </row>
    <row r="230" spans="1:9" x14ac:dyDescent="0.15">
      <c r="A230" s="135"/>
      <c r="B230" s="135"/>
      <c r="C230" s="135"/>
      <c r="D230" s="135"/>
      <c r="E230" s="135"/>
      <c r="F230" s="135"/>
      <c r="G230" s="135"/>
      <c r="H230" s="135"/>
      <c r="I230" s="135"/>
    </row>
    <row r="231" spans="1:9" x14ac:dyDescent="0.15">
      <c r="A231" s="135"/>
      <c r="B231" s="135"/>
      <c r="C231" s="135"/>
      <c r="D231" s="135"/>
      <c r="E231" s="135"/>
      <c r="F231" s="135"/>
      <c r="G231" s="135"/>
      <c r="H231" s="135"/>
      <c r="I231" s="135"/>
    </row>
    <row r="232" spans="1:9" x14ac:dyDescent="0.15">
      <c r="A232" s="135"/>
      <c r="B232" s="135"/>
      <c r="C232" s="135"/>
      <c r="D232" s="135"/>
      <c r="E232" s="135"/>
      <c r="F232" s="135"/>
      <c r="G232" s="135"/>
      <c r="H232" s="135"/>
      <c r="I232" s="135"/>
    </row>
    <row r="233" spans="1:9" x14ac:dyDescent="0.15">
      <c r="A233" s="135"/>
      <c r="B233" s="135"/>
      <c r="C233" s="135"/>
      <c r="D233" s="135"/>
      <c r="E233" s="135"/>
      <c r="F233" s="135"/>
      <c r="G233" s="135"/>
      <c r="H233" s="135"/>
      <c r="I233" s="135"/>
    </row>
    <row r="234" spans="1:9" x14ac:dyDescent="0.15">
      <c r="A234" s="135"/>
      <c r="B234" s="135"/>
      <c r="C234" s="135"/>
      <c r="D234" s="135"/>
      <c r="E234" s="135"/>
      <c r="F234" s="135"/>
      <c r="G234" s="135"/>
      <c r="H234" s="135"/>
      <c r="I234" s="135"/>
    </row>
    <row r="235" spans="1:9" x14ac:dyDescent="0.15">
      <c r="A235" s="135"/>
      <c r="B235" s="135"/>
      <c r="C235" s="135"/>
      <c r="D235" s="135"/>
      <c r="E235" s="135"/>
      <c r="F235" s="135"/>
      <c r="G235" s="135"/>
      <c r="H235" s="135"/>
      <c r="I235" s="135"/>
    </row>
  </sheetData>
  <mergeCells count="1">
    <mergeCell ref="A1:K82"/>
  </mergeCells>
  <phoneticPr fontId="2"/>
  <pageMargins left="0.31496062992125984" right="0.31496062992125984" top="0.35433070866141736" bottom="0.35433070866141736"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4487D-B3AE-4FBB-B8C9-68A0194C6BA0}">
  <dimension ref="A1:J42"/>
  <sheetViews>
    <sheetView view="pageBreakPreview" zoomScaleNormal="100" zoomScaleSheetLayoutView="100" workbookViewId="0">
      <selection activeCell="H21" sqref="H21"/>
    </sheetView>
  </sheetViews>
  <sheetFormatPr defaultColWidth="9" defaultRowHeight="13.5" x14ac:dyDescent="0.15"/>
  <cols>
    <col min="1" max="1" width="5.875" style="132" customWidth="1"/>
    <col min="2" max="16384" width="9" style="132"/>
  </cols>
  <sheetData>
    <row r="1" spans="1:10" x14ac:dyDescent="0.15">
      <c r="A1" s="133"/>
      <c r="B1" s="133"/>
      <c r="C1" s="133"/>
      <c r="D1" s="133"/>
      <c r="E1" s="133"/>
      <c r="F1" s="133"/>
      <c r="G1" s="133"/>
      <c r="H1" s="133"/>
      <c r="I1" s="133"/>
      <c r="J1" s="197" t="s">
        <v>23</v>
      </c>
    </row>
    <row r="2" spans="1:10" x14ac:dyDescent="0.15">
      <c r="A2" s="133"/>
      <c r="B2" s="133"/>
      <c r="C2" s="133"/>
      <c r="D2" s="133"/>
      <c r="E2" s="133"/>
      <c r="F2" s="133"/>
      <c r="G2" s="133"/>
      <c r="H2" s="133"/>
      <c r="I2" s="133"/>
      <c r="J2" s="133"/>
    </row>
    <row r="3" spans="1:10" x14ac:dyDescent="0.15">
      <c r="A3" s="133"/>
      <c r="B3" s="133"/>
      <c r="C3" s="133"/>
      <c r="D3" s="133"/>
      <c r="E3" s="133"/>
      <c r="F3" s="133"/>
      <c r="G3" s="133"/>
      <c r="H3" s="133"/>
      <c r="I3" s="198" t="s">
        <v>105</v>
      </c>
      <c r="J3" s="133"/>
    </row>
    <row r="4" spans="1:10" x14ac:dyDescent="0.15">
      <c r="A4" s="133"/>
      <c r="B4" s="133"/>
      <c r="C4" s="133"/>
      <c r="D4" s="133"/>
      <c r="E4" s="133"/>
      <c r="F4" s="133"/>
      <c r="G4" s="133"/>
      <c r="H4" s="133"/>
      <c r="I4" s="198"/>
      <c r="J4" s="133"/>
    </row>
    <row r="5" spans="1:10" x14ac:dyDescent="0.15">
      <c r="A5" s="133"/>
      <c r="B5" s="133"/>
      <c r="C5" s="133"/>
      <c r="D5" s="133"/>
      <c r="E5" s="133"/>
      <c r="F5" s="133"/>
      <c r="G5" s="133"/>
      <c r="H5" s="133"/>
      <c r="I5" s="198"/>
      <c r="J5" s="133"/>
    </row>
    <row r="6" spans="1:10" x14ac:dyDescent="0.15">
      <c r="A6" s="133"/>
      <c r="B6" s="133"/>
      <c r="C6" s="133"/>
      <c r="D6" s="133"/>
      <c r="E6" s="133"/>
      <c r="F6" s="133"/>
      <c r="G6" s="133"/>
      <c r="H6" s="133"/>
      <c r="I6" s="133"/>
      <c r="J6" s="133"/>
    </row>
    <row r="7" spans="1:10" x14ac:dyDescent="0.15">
      <c r="A7" s="133" t="s">
        <v>104</v>
      </c>
      <c r="B7" s="133"/>
      <c r="C7" s="133"/>
      <c r="D7" s="133" t="s">
        <v>103</v>
      </c>
      <c r="E7" s="133"/>
      <c r="F7" s="133"/>
      <c r="G7" s="133"/>
      <c r="H7" s="133"/>
      <c r="I7" s="133"/>
      <c r="J7" s="133"/>
    </row>
    <row r="8" spans="1:10" x14ac:dyDescent="0.15">
      <c r="A8" s="133"/>
      <c r="B8" s="133"/>
      <c r="C8" s="133"/>
      <c r="D8" s="133"/>
      <c r="E8" s="133"/>
      <c r="F8" s="133"/>
      <c r="G8" s="133"/>
      <c r="H8" s="133"/>
      <c r="I8" s="133"/>
      <c r="J8" s="133"/>
    </row>
    <row r="9" spans="1:10" x14ac:dyDescent="0.15">
      <c r="A9" s="133"/>
      <c r="B9" s="133"/>
      <c r="C9" s="133"/>
      <c r="D9" s="133"/>
      <c r="E9" s="133"/>
      <c r="F9" s="133"/>
      <c r="G9" s="133"/>
      <c r="H9" s="133"/>
      <c r="I9" s="133"/>
      <c r="J9" s="133"/>
    </row>
    <row r="10" spans="1:10" x14ac:dyDescent="0.15">
      <c r="A10" s="133"/>
      <c r="B10" s="133"/>
      <c r="C10" s="133"/>
      <c r="D10" s="133"/>
      <c r="E10" s="133"/>
      <c r="F10" s="133"/>
      <c r="G10" s="133"/>
      <c r="H10" s="133"/>
      <c r="I10" s="133"/>
      <c r="J10" s="133"/>
    </row>
    <row r="11" spans="1:10" x14ac:dyDescent="0.15">
      <c r="A11" s="133"/>
      <c r="B11" s="133"/>
      <c r="C11" s="133"/>
      <c r="D11" s="133"/>
      <c r="E11" s="133"/>
      <c r="F11" s="133"/>
      <c r="G11" s="133" t="s">
        <v>102</v>
      </c>
      <c r="H11" s="133"/>
      <c r="I11" s="198" t="s">
        <v>101</v>
      </c>
      <c r="J11" s="133"/>
    </row>
    <row r="12" spans="1:10" x14ac:dyDescent="0.15">
      <c r="A12" s="133"/>
      <c r="B12" s="133"/>
      <c r="C12" s="133"/>
      <c r="D12" s="133"/>
      <c r="E12" s="133"/>
      <c r="F12" s="133"/>
      <c r="G12" s="133"/>
      <c r="H12" s="133"/>
      <c r="I12" s="133"/>
      <c r="J12" s="133"/>
    </row>
    <row r="13" spans="1:10" x14ac:dyDescent="0.15">
      <c r="A13" s="133"/>
      <c r="B13" s="133"/>
      <c r="C13" s="133"/>
      <c r="D13" s="133"/>
      <c r="E13" s="133"/>
      <c r="F13" s="133"/>
      <c r="G13" s="133"/>
      <c r="H13" s="133"/>
      <c r="I13" s="133"/>
      <c r="J13" s="133"/>
    </row>
    <row r="14" spans="1:10" x14ac:dyDescent="0.15">
      <c r="A14" s="133"/>
      <c r="B14" s="133"/>
      <c r="C14" s="133"/>
      <c r="D14" s="133"/>
      <c r="E14" s="133"/>
      <c r="F14" s="133"/>
      <c r="G14" s="133"/>
      <c r="H14" s="133"/>
      <c r="I14" s="133"/>
      <c r="J14" s="133"/>
    </row>
    <row r="15" spans="1:10" ht="25.9" customHeight="1" x14ac:dyDescent="0.15">
      <c r="A15" s="269" t="s">
        <v>201</v>
      </c>
      <c r="B15" s="269"/>
      <c r="C15" s="269"/>
      <c r="D15" s="269"/>
      <c r="E15" s="269"/>
      <c r="F15" s="269"/>
      <c r="G15" s="269"/>
      <c r="H15" s="269"/>
      <c r="I15" s="269"/>
      <c r="J15" s="269"/>
    </row>
    <row r="16" spans="1:10" x14ac:dyDescent="0.15">
      <c r="A16" s="133"/>
      <c r="B16" s="133"/>
      <c r="C16" s="133"/>
      <c r="D16" s="133"/>
      <c r="E16" s="133"/>
      <c r="F16" s="133"/>
      <c r="G16" s="133"/>
      <c r="H16" s="133"/>
      <c r="I16" s="133"/>
      <c r="J16" s="133"/>
    </row>
    <row r="17" spans="1:10" x14ac:dyDescent="0.15">
      <c r="A17" s="133"/>
      <c r="B17" s="133"/>
      <c r="C17" s="133"/>
      <c r="D17" s="133"/>
      <c r="E17" s="133"/>
      <c r="F17" s="133"/>
      <c r="G17" s="133"/>
      <c r="H17" s="133"/>
      <c r="I17" s="133"/>
      <c r="J17" s="133"/>
    </row>
    <row r="18" spans="1:10" x14ac:dyDescent="0.15">
      <c r="A18" s="133"/>
      <c r="B18" s="133"/>
      <c r="C18" s="133"/>
      <c r="D18" s="133"/>
      <c r="E18" s="133"/>
      <c r="F18" s="133"/>
      <c r="G18" s="133"/>
      <c r="H18" s="133"/>
      <c r="I18" s="133"/>
      <c r="J18" s="133"/>
    </row>
    <row r="19" spans="1:10" x14ac:dyDescent="0.15">
      <c r="A19" s="133" t="s">
        <v>100</v>
      </c>
      <c r="B19" s="133"/>
      <c r="C19" s="133"/>
      <c r="D19" s="133"/>
      <c r="E19" s="133"/>
      <c r="F19" s="133"/>
      <c r="G19" s="133"/>
      <c r="H19" s="133"/>
      <c r="I19" s="133"/>
      <c r="J19" s="133"/>
    </row>
    <row r="20" spans="1:10" x14ac:dyDescent="0.15">
      <c r="A20" s="133" t="s">
        <v>99</v>
      </c>
      <c r="B20" s="133"/>
      <c r="C20" s="133"/>
      <c r="D20" s="133"/>
      <c r="E20" s="133"/>
      <c r="F20" s="133"/>
      <c r="G20" s="133"/>
      <c r="H20" s="133"/>
      <c r="I20" s="133"/>
      <c r="J20" s="133"/>
    </row>
    <row r="21" spans="1:10" x14ac:dyDescent="0.15">
      <c r="A21" s="133"/>
      <c r="B21" s="133"/>
      <c r="C21" s="133"/>
      <c r="D21" s="133"/>
      <c r="E21" s="133"/>
      <c r="F21" s="133"/>
      <c r="G21" s="133"/>
      <c r="H21" s="133"/>
      <c r="I21" s="133"/>
      <c r="J21" s="133"/>
    </row>
    <row r="22" spans="1:10" x14ac:dyDescent="0.15">
      <c r="A22" s="133"/>
      <c r="B22" s="133"/>
      <c r="C22" s="133"/>
      <c r="D22" s="133"/>
      <c r="E22" s="133"/>
      <c r="F22" s="133"/>
      <c r="G22" s="133"/>
      <c r="H22" s="133"/>
      <c r="I22" s="133"/>
      <c r="J22" s="133"/>
    </row>
    <row r="23" spans="1:10" x14ac:dyDescent="0.15">
      <c r="A23" s="133"/>
      <c r="B23" s="133"/>
      <c r="C23" s="133"/>
      <c r="D23" s="133"/>
      <c r="E23" s="133"/>
      <c r="F23" s="133"/>
      <c r="G23" s="133"/>
      <c r="H23" s="133"/>
      <c r="I23" s="133"/>
      <c r="J23" s="133"/>
    </row>
    <row r="24" spans="1:10" x14ac:dyDescent="0.15">
      <c r="A24" s="133"/>
      <c r="B24" s="133"/>
      <c r="C24" s="133"/>
      <c r="D24" s="133"/>
      <c r="E24" s="133"/>
      <c r="F24" s="133"/>
      <c r="G24" s="133"/>
      <c r="H24" s="133"/>
      <c r="I24" s="133"/>
      <c r="J24" s="133"/>
    </row>
    <row r="25" spans="1:10" x14ac:dyDescent="0.15">
      <c r="A25" s="267" t="s">
        <v>98</v>
      </c>
      <c r="B25" s="267"/>
      <c r="C25" s="267"/>
      <c r="D25" s="267"/>
      <c r="E25" s="267"/>
      <c r="F25" s="267"/>
      <c r="G25" s="267"/>
      <c r="H25" s="267"/>
      <c r="I25" s="267"/>
      <c r="J25" s="133"/>
    </row>
    <row r="26" spans="1:10" x14ac:dyDescent="0.15">
      <c r="A26" s="133"/>
      <c r="B26" s="133"/>
      <c r="C26" s="133"/>
      <c r="D26" s="133"/>
      <c r="E26" s="133"/>
      <c r="F26" s="133"/>
      <c r="G26" s="133"/>
      <c r="H26" s="133"/>
      <c r="I26" s="133"/>
      <c r="J26" s="133"/>
    </row>
    <row r="27" spans="1:10" x14ac:dyDescent="0.15">
      <c r="A27" s="133"/>
      <c r="B27" s="133"/>
      <c r="C27" s="133"/>
      <c r="D27" s="133"/>
      <c r="E27" s="133"/>
      <c r="F27" s="133"/>
      <c r="G27" s="133"/>
      <c r="H27" s="133"/>
      <c r="I27" s="133"/>
      <c r="J27" s="133"/>
    </row>
    <row r="28" spans="1:10" x14ac:dyDescent="0.15">
      <c r="A28" s="133"/>
      <c r="B28" s="133" t="s">
        <v>97</v>
      </c>
      <c r="C28" s="133"/>
      <c r="D28" s="133"/>
      <c r="E28" s="133"/>
      <c r="F28" s="133"/>
      <c r="G28" s="133"/>
      <c r="H28" s="133"/>
      <c r="I28" s="133"/>
      <c r="J28" s="133"/>
    </row>
    <row r="29" spans="1:10" x14ac:dyDescent="0.15">
      <c r="A29" s="133"/>
      <c r="B29" s="133"/>
      <c r="C29" s="133"/>
      <c r="D29" s="133"/>
      <c r="E29" s="133"/>
      <c r="F29" s="133"/>
      <c r="G29" s="133"/>
      <c r="H29" s="133"/>
      <c r="I29" s="133"/>
      <c r="J29" s="133"/>
    </row>
    <row r="30" spans="1:10" x14ac:dyDescent="0.15">
      <c r="A30" s="133"/>
      <c r="B30" s="133" t="s">
        <v>96</v>
      </c>
      <c r="C30" s="133"/>
      <c r="D30" s="133"/>
      <c r="E30" s="133" t="s">
        <v>95</v>
      </c>
      <c r="F30" s="133"/>
      <c r="G30" s="133"/>
      <c r="H30" s="133"/>
      <c r="I30" s="133"/>
      <c r="J30" s="133"/>
    </row>
    <row r="31" spans="1:10" x14ac:dyDescent="0.15">
      <c r="A31" s="133"/>
      <c r="B31" s="133"/>
      <c r="C31" s="133"/>
      <c r="D31" s="133"/>
      <c r="E31" s="133"/>
      <c r="F31" s="133"/>
      <c r="G31" s="133"/>
      <c r="H31" s="133"/>
      <c r="I31" s="133"/>
      <c r="J31" s="133"/>
    </row>
    <row r="32" spans="1:10" x14ac:dyDescent="0.15">
      <c r="A32" s="133"/>
      <c r="B32" s="133" t="s">
        <v>94</v>
      </c>
      <c r="C32" s="133"/>
      <c r="D32" s="133"/>
      <c r="E32" s="133" t="s">
        <v>199</v>
      </c>
      <c r="F32" s="133"/>
      <c r="G32" s="133"/>
      <c r="H32" s="133"/>
      <c r="I32" s="133"/>
      <c r="J32" s="133"/>
    </row>
    <row r="33" spans="1:10" x14ac:dyDescent="0.15">
      <c r="A33" s="133"/>
      <c r="B33" s="133"/>
      <c r="C33" s="133"/>
      <c r="D33" s="133"/>
      <c r="E33" s="133" t="s">
        <v>200</v>
      </c>
      <c r="F33" s="133"/>
      <c r="G33" s="133"/>
      <c r="H33" s="133"/>
      <c r="I33" s="133"/>
      <c r="J33" s="133"/>
    </row>
    <row r="34" spans="1:10" x14ac:dyDescent="0.15">
      <c r="A34" s="133"/>
      <c r="B34" s="133"/>
      <c r="C34" s="133"/>
      <c r="D34" s="133"/>
      <c r="E34" s="133"/>
      <c r="F34" s="133"/>
      <c r="G34" s="133"/>
      <c r="H34" s="133"/>
      <c r="I34" s="133"/>
      <c r="J34" s="133"/>
    </row>
    <row r="35" spans="1:10" x14ac:dyDescent="0.15">
      <c r="A35" s="133"/>
      <c r="B35" s="133"/>
      <c r="C35" s="133"/>
      <c r="D35" s="133"/>
      <c r="E35" s="133"/>
      <c r="F35" s="133"/>
      <c r="G35" s="133"/>
      <c r="H35" s="133"/>
      <c r="I35" s="133"/>
      <c r="J35" s="133"/>
    </row>
    <row r="36" spans="1:10" x14ac:dyDescent="0.15">
      <c r="A36" s="133"/>
      <c r="B36" s="133"/>
      <c r="C36" s="133"/>
      <c r="D36" s="133"/>
      <c r="E36" s="133"/>
      <c r="F36" s="133"/>
      <c r="G36" s="133"/>
      <c r="H36" s="133"/>
      <c r="I36" s="133"/>
      <c r="J36" s="133"/>
    </row>
    <row r="37" spans="1:10" x14ac:dyDescent="0.15">
      <c r="A37" s="133"/>
      <c r="B37" s="133"/>
      <c r="C37" s="133"/>
      <c r="D37" s="133"/>
      <c r="E37" s="133"/>
      <c r="F37" s="133"/>
      <c r="G37" s="133"/>
      <c r="H37" s="133"/>
      <c r="I37" s="133"/>
      <c r="J37" s="133"/>
    </row>
    <row r="39" spans="1:10" x14ac:dyDescent="0.15">
      <c r="A39" s="132" t="s">
        <v>89</v>
      </c>
    </row>
    <row r="42" spans="1:10" x14ac:dyDescent="0.15">
      <c r="A42" s="132" t="s">
        <v>88</v>
      </c>
      <c r="B42" s="268" t="s">
        <v>93</v>
      </c>
      <c r="C42" s="268"/>
      <c r="D42" s="268"/>
      <c r="E42" s="268"/>
      <c r="F42" s="268"/>
      <c r="G42" s="268"/>
      <c r="H42" s="268"/>
      <c r="I42" s="268"/>
      <c r="J42" s="268"/>
    </row>
  </sheetData>
  <mergeCells count="3">
    <mergeCell ref="A25:I25"/>
    <mergeCell ref="B42:J42"/>
    <mergeCell ref="A15:J15"/>
  </mergeCells>
  <phoneticPr fontId="2"/>
  <printOptions horizontalCentered="1"/>
  <pageMargins left="0.74803149606299213" right="0.74803149606299213" top="0.98425196850393704" bottom="0.98425196850393704" header="0.51181102362204722" footer="0.51181102362204722"/>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F31"/>
  <sheetViews>
    <sheetView tabSelected="1" view="pageBreakPreview" zoomScale="85" zoomScaleNormal="100" zoomScaleSheetLayoutView="85" workbookViewId="0">
      <selection activeCell="G20" sqref="G20"/>
    </sheetView>
  </sheetViews>
  <sheetFormatPr defaultColWidth="9" defaultRowHeight="15" customHeight="1" x14ac:dyDescent="0.4"/>
  <cols>
    <col min="1" max="1" width="12.125" style="67" customWidth="1"/>
    <col min="2" max="2" width="12" style="67" customWidth="1"/>
    <col min="3" max="3" width="18" style="67" customWidth="1"/>
    <col min="4" max="4" width="25.375" style="67" customWidth="1"/>
    <col min="5" max="5" width="12.5" style="67" customWidth="1"/>
    <col min="6" max="6" width="4.125" style="67" customWidth="1"/>
    <col min="7" max="16384" width="9" style="67"/>
  </cols>
  <sheetData>
    <row r="1" spans="1:6" ht="20.25" customHeight="1" x14ac:dyDescent="0.4">
      <c r="A1" s="250" t="s">
        <v>106</v>
      </c>
      <c r="B1" s="250"/>
      <c r="C1" s="250"/>
      <c r="D1" s="250"/>
      <c r="E1" s="250"/>
      <c r="F1" s="250"/>
    </row>
    <row r="2" spans="1:6" ht="20.25" customHeight="1" x14ac:dyDescent="0.4"/>
    <row r="3" spans="1:6" ht="20.25" customHeight="1" x14ac:dyDescent="0.4">
      <c r="A3" s="256" t="s">
        <v>202</v>
      </c>
      <c r="B3" s="256"/>
      <c r="C3" s="256"/>
      <c r="D3" s="256"/>
      <c r="E3" s="256"/>
      <c r="F3" s="256"/>
    </row>
    <row r="4" spans="1:6" ht="20.25" customHeight="1" x14ac:dyDescent="0.4">
      <c r="D4" s="67" t="s">
        <v>284</v>
      </c>
    </row>
    <row r="5" spans="1:6" ht="20.25" customHeight="1" x14ac:dyDescent="0.4">
      <c r="A5" s="251" t="s">
        <v>2</v>
      </c>
      <c r="B5" s="251"/>
      <c r="C5" s="251"/>
      <c r="D5" s="251"/>
      <c r="E5" s="251"/>
      <c r="F5" s="251"/>
    </row>
    <row r="6" spans="1:6" ht="20.25" customHeight="1" x14ac:dyDescent="0.4"/>
    <row r="7" spans="1:6" ht="20.25" customHeight="1" x14ac:dyDescent="0.4">
      <c r="A7" s="252" t="s">
        <v>3</v>
      </c>
      <c r="B7" s="252"/>
      <c r="C7" s="252"/>
      <c r="D7" s="252"/>
      <c r="E7" s="252"/>
      <c r="F7" s="252"/>
    </row>
    <row r="8" spans="1:6" ht="20.25" customHeight="1" x14ac:dyDescent="0.4">
      <c r="A8" s="151" t="s">
        <v>117</v>
      </c>
      <c r="B8" s="151"/>
      <c r="C8" s="151"/>
      <c r="D8" s="151"/>
      <c r="E8" s="151"/>
      <c r="F8" s="151"/>
    </row>
    <row r="9" spans="1:6" ht="20.25" customHeight="1" x14ac:dyDescent="0.4"/>
    <row r="10" spans="1:6" ht="20.25" customHeight="1" x14ac:dyDescent="0.4">
      <c r="A10" s="251" t="s">
        <v>4</v>
      </c>
      <c r="B10" s="251"/>
      <c r="C10" s="251"/>
      <c r="D10" s="251"/>
      <c r="E10" s="251"/>
      <c r="F10" s="251"/>
    </row>
    <row r="11" spans="1:6" ht="20.25" customHeight="1" x14ac:dyDescent="0.4">
      <c r="A11" s="150"/>
      <c r="B11" s="150"/>
      <c r="C11" s="150"/>
      <c r="D11" s="150"/>
      <c r="E11" s="150"/>
      <c r="F11" s="150"/>
    </row>
    <row r="12" spans="1:6" ht="20.25" customHeight="1" x14ac:dyDescent="0.4">
      <c r="A12" s="270" t="s">
        <v>203</v>
      </c>
      <c r="B12" s="270"/>
      <c r="C12" s="270"/>
      <c r="D12" s="270"/>
      <c r="E12" s="270"/>
      <c r="F12" s="270"/>
    </row>
    <row r="13" spans="1:6" ht="20.25" customHeight="1" x14ac:dyDescent="0.4">
      <c r="A13" s="270"/>
      <c r="B13" s="270"/>
      <c r="C13" s="270"/>
      <c r="D13" s="270"/>
      <c r="E13" s="270"/>
      <c r="F13" s="270"/>
    </row>
    <row r="14" spans="1:6" ht="20.25" customHeight="1" x14ac:dyDescent="0.4">
      <c r="B14" s="239" t="s">
        <v>283</v>
      </c>
      <c r="C14" s="240"/>
      <c r="D14" s="240"/>
    </row>
    <row r="15" spans="1:6" ht="20.25" customHeight="1" x14ac:dyDescent="0.4"/>
    <row r="16" spans="1:6" ht="9.75" customHeight="1" x14ac:dyDescent="0.4"/>
    <row r="17" spans="1:6" ht="36" customHeight="1" x14ac:dyDescent="0.4">
      <c r="A17" s="257" t="s">
        <v>291</v>
      </c>
      <c r="B17" s="257"/>
      <c r="C17" s="257" t="s">
        <v>290</v>
      </c>
      <c r="D17" s="257"/>
      <c r="E17" s="257"/>
      <c r="F17" s="257"/>
    </row>
    <row r="18" spans="1:6" ht="20.25" customHeight="1" x14ac:dyDescent="0.4">
      <c r="A18" s="257" t="s">
        <v>0</v>
      </c>
      <c r="B18" s="257"/>
      <c r="C18" s="153" t="s">
        <v>5</v>
      </c>
      <c r="D18" s="153" t="s">
        <v>6</v>
      </c>
      <c r="E18" s="257" t="s">
        <v>114</v>
      </c>
      <c r="F18" s="257"/>
    </row>
    <row r="19" spans="1:6" ht="33.75" customHeight="1" x14ac:dyDescent="0.4">
      <c r="A19" s="262" t="s">
        <v>7</v>
      </c>
      <c r="B19" s="259" t="s">
        <v>8</v>
      </c>
      <c r="C19" s="193" t="s">
        <v>118</v>
      </c>
      <c r="D19" s="194" t="s">
        <v>119</v>
      </c>
      <c r="E19" s="195"/>
      <c r="F19" s="70" t="s">
        <v>10</v>
      </c>
    </row>
    <row r="20" spans="1:6" ht="33.75" customHeight="1" x14ac:dyDescent="0.4">
      <c r="A20" s="263"/>
      <c r="B20" s="265"/>
      <c r="C20" s="193" t="s">
        <v>120</v>
      </c>
      <c r="D20" s="194" t="s">
        <v>121</v>
      </c>
      <c r="E20" s="195"/>
      <c r="F20" s="70" t="s">
        <v>10</v>
      </c>
    </row>
    <row r="21" spans="1:6" ht="81" x14ac:dyDescent="0.4">
      <c r="A21" s="263"/>
      <c r="B21" s="265"/>
      <c r="C21" s="68" t="s">
        <v>9</v>
      </c>
      <c r="D21" s="68" t="s">
        <v>198</v>
      </c>
      <c r="E21" s="69"/>
      <c r="F21" s="70" t="s">
        <v>10</v>
      </c>
    </row>
    <row r="22" spans="1:6" ht="33.75" customHeight="1" x14ac:dyDescent="0.4">
      <c r="A22" s="263"/>
      <c r="B22" s="265"/>
      <c r="C22" s="68" t="s">
        <v>11</v>
      </c>
      <c r="D22" s="68" t="s">
        <v>12</v>
      </c>
      <c r="E22" s="71"/>
      <c r="F22" s="152" t="s">
        <v>10</v>
      </c>
    </row>
    <row r="23" spans="1:6" ht="75.75" customHeight="1" x14ac:dyDescent="0.4">
      <c r="A23" s="263"/>
      <c r="B23" s="260"/>
      <c r="C23" s="68" t="s">
        <v>13</v>
      </c>
      <c r="D23" s="68" t="s">
        <v>14</v>
      </c>
      <c r="E23" s="72"/>
      <c r="F23" s="73" t="s">
        <v>10</v>
      </c>
    </row>
    <row r="24" spans="1:6" ht="21.75" customHeight="1" x14ac:dyDescent="0.4">
      <c r="A24" s="264"/>
      <c r="B24" s="258" t="s">
        <v>15</v>
      </c>
      <c r="C24" s="258"/>
      <c r="D24" s="258"/>
      <c r="E24" s="71"/>
      <c r="F24" s="152" t="s">
        <v>10</v>
      </c>
    </row>
    <row r="25" spans="1:6" ht="33" customHeight="1" x14ac:dyDescent="0.4">
      <c r="A25" s="262" t="s">
        <v>16</v>
      </c>
      <c r="B25" s="154" t="s">
        <v>122</v>
      </c>
      <c r="C25" s="194" t="s">
        <v>122</v>
      </c>
      <c r="D25" s="194" t="s">
        <v>123</v>
      </c>
      <c r="E25" s="71"/>
      <c r="F25" s="152"/>
    </row>
    <row r="26" spans="1:6" ht="33" customHeight="1" x14ac:dyDescent="0.4">
      <c r="A26" s="263"/>
      <c r="B26" s="259" t="s">
        <v>17</v>
      </c>
      <c r="C26" s="68" t="s">
        <v>18</v>
      </c>
      <c r="D26" s="68" t="s">
        <v>19</v>
      </c>
      <c r="E26" s="71"/>
      <c r="F26" s="152" t="s">
        <v>10</v>
      </c>
    </row>
    <row r="27" spans="1:6" ht="33" customHeight="1" x14ac:dyDescent="0.4">
      <c r="A27" s="263"/>
      <c r="B27" s="260"/>
      <c r="C27" s="68" t="s">
        <v>20</v>
      </c>
      <c r="D27" s="68" t="s">
        <v>21</v>
      </c>
      <c r="E27" s="72"/>
      <c r="F27" s="73" t="s">
        <v>10</v>
      </c>
    </row>
    <row r="28" spans="1:6" ht="21.75" customHeight="1" x14ac:dyDescent="0.4">
      <c r="A28" s="264"/>
      <c r="B28" s="257" t="s">
        <v>15</v>
      </c>
      <c r="C28" s="257"/>
      <c r="D28" s="257"/>
      <c r="E28" s="71"/>
      <c r="F28" s="152" t="s">
        <v>10</v>
      </c>
    </row>
    <row r="29" spans="1:6" ht="21.75" customHeight="1" x14ac:dyDescent="0.4">
      <c r="A29" s="253" t="s">
        <v>22</v>
      </c>
      <c r="B29" s="254"/>
      <c r="C29" s="254"/>
      <c r="D29" s="255"/>
      <c r="E29" s="71"/>
      <c r="F29" s="152" t="s">
        <v>10</v>
      </c>
    </row>
    <row r="31" spans="1:6" ht="15" customHeight="1" x14ac:dyDescent="0.4">
      <c r="A31" s="226" t="s">
        <v>287</v>
      </c>
    </row>
  </sheetData>
  <mergeCells count="17">
    <mergeCell ref="C17:F17"/>
    <mergeCell ref="A17:B17"/>
    <mergeCell ref="A29:D29"/>
    <mergeCell ref="A12:F13"/>
    <mergeCell ref="A1:F1"/>
    <mergeCell ref="A3:F3"/>
    <mergeCell ref="A5:F5"/>
    <mergeCell ref="A7:F7"/>
    <mergeCell ref="A10:F10"/>
    <mergeCell ref="A18:B18"/>
    <mergeCell ref="E18:F18"/>
    <mergeCell ref="A19:A24"/>
    <mergeCell ref="B19:B23"/>
    <mergeCell ref="B24:D24"/>
    <mergeCell ref="A25:A28"/>
    <mergeCell ref="B26:B27"/>
    <mergeCell ref="B28:D28"/>
  </mergeCells>
  <phoneticPr fontId="2"/>
  <printOptions horizontalCentered="1"/>
  <pageMargins left="0.9055118110236221" right="0.70866141732283472" top="0.74803149606299213" bottom="0.74803149606299213" header="0.31496062992125984" footer="0.31496062992125984"/>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42D59-1792-401E-8EBB-C50E1194905B}">
  <dimension ref="A1:F40"/>
  <sheetViews>
    <sheetView view="pageBreakPreview" zoomScaleNormal="100" zoomScaleSheetLayoutView="100" workbookViewId="0">
      <selection activeCell="H21" sqref="H21"/>
    </sheetView>
  </sheetViews>
  <sheetFormatPr defaultColWidth="9" defaultRowHeight="13.5" x14ac:dyDescent="0.4"/>
  <cols>
    <col min="1" max="1" width="19.75" style="1" customWidth="1"/>
    <col min="2" max="2" width="14.875" style="2" customWidth="1"/>
    <col min="3" max="3" width="15.25" style="2" customWidth="1"/>
    <col min="4" max="4" width="8.75" style="2" customWidth="1"/>
    <col min="5" max="5" width="10.375" style="1" customWidth="1"/>
    <col min="6" max="6" width="20.5" style="1" customWidth="1"/>
    <col min="7" max="16384" width="9" style="1"/>
  </cols>
  <sheetData>
    <row r="1" spans="1:6" x14ac:dyDescent="0.4">
      <c r="D1" s="3"/>
      <c r="E1" s="4"/>
      <c r="F1" s="5" t="s">
        <v>141</v>
      </c>
    </row>
    <row r="2" spans="1:6" ht="19.5" customHeight="1" x14ac:dyDescent="0.4">
      <c r="A2" s="278" t="s">
        <v>124</v>
      </c>
      <c r="B2" s="278"/>
      <c r="C2" s="278"/>
      <c r="D2" s="278"/>
      <c r="E2" s="278"/>
      <c r="F2" s="278"/>
    </row>
    <row r="3" spans="1:6" ht="13.5" customHeight="1" x14ac:dyDescent="0.4">
      <c r="A3" s="138"/>
      <c r="B3" s="138"/>
      <c r="C3" s="138"/>
      <c r="D3" s="138"/>
      <c r="E3" s="138"/>
      <c r="F3" s="138"/>
    </row>
    <row r="4" spans="1:6" ht="13.5" customHeight="1" x14ac:dyDescent="0.4">
      <c r="A4" s="140" t="s">
        <v>133</v>
      </c>
      <c r="B4" s="138"/>
      <c r="C4" s="138"/>
      <c r="D4" s="138"/>
      <c r="E4" s="138"/>
      <c r="F4" s="138"/>
    </row>
    <row r="5" spans="1:6" ht="30" customHeight="1" x14ac:dyDescent="0.4">
      <c r="A5" s="277" t="s">
        <v>125</v>
      </c>
      <c r="B5" s="277"/>
      <c r="C5" s="139" t="s">
        <v>131</v>
      </c>
      <c r="D5" s="139" t="s">
        <v>127</v>
      </c>
      <c r="E5" s="25" t="s">
        <v>129</v>
      </c>
      <c r="F5" s="139" t="s">
        <v>126</v>
      </c>
    </row>
    <row r="6" spans="1:6" ht="15.95" customHeight="1" x14ac:dyDescent="0.4">
      <c r="A6" s="271" t="s">
        <v>128</v>
      </c>
      <c r="B6" s="272"/>
      <c r="C6" s="149">
        <v>45843</v>
      </c>
      <c r="D6" s="147">
        <v>10</v>
      </c>
      <c r="E6" s="147">
        <v>20</v>
      </c>
      <c r="F6" s="12">
        <v>10000000</v>
      </c>
    </row>
    <row r="7" spans="1:6" ht="15.95" customHeight="1" x14ac:dyDescent="0.4">
      <c r="A7" s="271"/>
      <c r="B7" s="272"/>
      <c r="C7" s="149"/>
      <c r="D7" s="147"/>
      <c r="E7" s="147"/>
      <c r="F7" s="12"/>
    </row>
    <row r="8" spans="1:6" ht="15.95" customHeight="1" x14ac:dyDescent="0.4">
      <c r="A8" s="271"/>
      <c r="B8" s="272"/>
      <c r="C8" s="149"/>
      <c r="D8" s="147"/>
      <c r="E8" s="147"/>
      <c r="F8" s="12"/>
    </row>
    <row r="9" spans="1:6" ht="15.95" customHeight="1" x14ac:dyDescent="0.4">
      <c r="A9" s="271"/>
      <c r="B9" s="272"/>
      <c r="C9" s="149"/>
      <c r="D9" s="147"/>
      <c r="E9" s="147"/>
      <c r="F9" s="12"/>
    </row>
    <row r="10" spans="1:6" ht="15.95" customHeight="1" x14ac:dyDescent="0.4">
      <c r="A10" s="271"/>
      <c r="B10" s="272"/>
      <c r="C10" s="149"/>
      <c r="D10" s="147"/>
      <c r="E10" s="147"/>
      <c r="F10" s="12"/>
    </row>
    <row r="11" spans="1:6" ht="15.95" customHeight="1" x14ac:dyDescent="0.4">
      <c r="A11" s="273" t="s">
        <v>130</v>
      </c>
      <c r="B11" s="273"/>
      <c r="C11" s="273"/>
      <c r="D11" s="273"/>
      <c r="E11" s="273"/>
      <c r="F11" s="12"/>
    </row>
    <row r="12" spans="1:6" ht="15.95" customHeight="1" x14ac:dyDescent="0.4">
      <c r="A12" s="4"/>
      <c r="B12" s="3"/>
      <c r="C12" s="142"/>
      <c r="D12" s="143"/>
      <c r="E12" s="142"/>
      <c r="F12" s="144"/>
    </row>
    <row r="13" spans="1:6" ht="15.95" customHeight="1" x14ac:dyDescent="0.4">
      <c r="A13" s="140" t="s">
        <v>134</v>
      </c>
      <c r="B13" s="138"/>
      <c r="C13" s="138"/>
      <c r="D13" s="138"/>
      <c r="E13" s="138"/>
      <c r="F13" s="138"/>
    </row>
    <row r="14" spans="1:6" ht="30" customHeight="1" x14ac:dyDescent="0.4">
      <c r="A14" s="277" t="s">
        <v>125</v>
      </c>
      <c r="B14" s="277"/>
      <c r="C14" s="139" t="s">
        <v>132</v>
      </c>
      <c r="D14" s="139" t="s">
        <v>127</v>
      </c>
      <c r="E14" s="25" t="s">
        <v>129</v>
      </c>
      <c r="F14" s="139" t="s">
        <v>135</v>
      </c>
    </row>
    <row r="15" spans="1:6" ht="15.95" customHeight="1" x14ac:dyDescent="0.4">
      <c r="A15" s="271" t="s">
        <v>128</v>
      </c>
      <c r="B15" s="272"/>
      <c r="C15" s="149">
        <v>45843</v>
      </c>
      <c r="D15" s="147">
        <v>10</v>
      </c>
      <c r="E15" s="147">
        <v>20</v>
      </c>
      <c r="F15" s="12">
        <v>10000000</v>
      </c>
    </row>
    <row r="16" spans="1:6" ht="15.95" customHeight="1" x14ac:dyDescent="0.4">
      <c r="A16" s="271"/>
      <c r="B16" s="272"/>
      <c r="C16" s="149"/>
      <c r="D16" s="147"/>
      <c r="E16" s="147"/>
      <c r="F16" s="12"/>
    </row>
    <row r="17" spans="1:6" ht="15.95" customHeight="1" x14ac:dyDescent="0.4">
      <c r="A17" s="271"/>
      <c r="B17" s="272"/>
      <c r="C17" s="149"/>
      <c r="D17" s="147"/>
      <c r="E17" s="147"/>
      <c r="F17" s="12"/>
    </row>
    <row r="18" spans="1:6" ht="15.95" customHeight="1" x14ac:dyDescent="0.4">
      <c r="A18" s="271"/>
      <c r="B18" s="272"/>
      <c r="C18" s="149"/>
      <c r="D18" s="147"/>
      <c r="E18" s="147"/>
      <c r="F18" s="12"/>
    </row>
    <row r="19" spans="1:6" ht="15.95" customHeight="1" x14ac:dyDescent="0.4">
      <c r="A19" s="271"/>
      <c r="B19" s="272"/>
      <c r="C19" s="149"/>
      <c r="D19" s="147"/>
      <c r="E19" s="147"/>
      <c r="F19" s="12"/>
    </row>
    <row r="20" spans="1:6" ht="15.95" customHeight="1" x14ac:dyDescent="0.4">
      <c r="A20" s="273" t="s">
        <v>130</v>
      </c>
      <c r="B20" s="273"/>
      <c r="C20" s="273"/>
      <c r="D20" s="273"/>
      <c r="E20" s="273"/>
      <c r="F20" s="141"/>
    </row>
    <row r="21" spans="1:6" ht="15.95" customHeight="1" x14ac:dyDescent="0.4">
      <c r="A21" s="145"/>
      <c r="B21" s="145"/>
      <c r="C21" s="145"/>
      <c r="D21" s="145"/>
      <c r="E21" s="145"/>
      <c r="F21" s="146"/>
    </row>
    <row r="22" spans="1:6" ht="15.95" customHeight="1" x14ac:dyDescent="0.4">
      <c r="A22" s="143"/>
      <c r="B22" s="143"/>
      <c r="C22" s="143"/>
      <c r="D22" s="143"/>
      <c r="E22" s="143"/>
      <c r="F22" s="144"/>
    </row>
    <row r="23" spans="1:6" ht="15.95" customHeight="1" x14ac:dyDescent="0.4">
      <c r="A23" s="143"/>
      <c r="B23" s="143"/>
      <c r="C23" s="274" t="s">
        <v>136</v>
      </c>
      <c r="D23" s="275"/>
      <c r="E23" s="276"/>
      <c r="F23" s="12"/>
    </row>
    <row r="24" spans="1:6" ht="15.95" customHeight="1" x14ac:dyDescent="0.4">
      <c r="A24" s="143"/>
      <c r="B24" s="143"/>
      <c r="C24" s="274" t="s">
        <v>137</v>
      </c>
      <c r="D24" s="275"/>
      <c r="E24" s="276"/>
      <c r="F24" s="12"/>
    </row>
    <row r="25" spans="1:6" ht="15.95" customHeight="1" x14ac:dyDescent="0.4">
      <c r="A25" s="143"/>
      <c r="B25" s="143"/>
      <c r="C25" s="274" t="s">
        <v>138</v>
      </c>
      <c r="D25" s="275"/>
      <c r="E25" s="276"/>
      <c r="F25" s="12"/>
    </row>
    <row r="26" spans="1:6" ht="15.95" customHeight="1" x14ac:dyDescent="0.4">
      <c r="A26" s="143"/>
      <c r="B26" s="143"/>
      <c r="C26" s="143"/>
      <c r="D26" s="143"/>
      <c r="E26" s="143"/>
      <c r="F26" s="144"/>
    </row>
    <row r="27" spans="1:6" ht="15.95" customHeight="1" x14ac:dyDescent="0.4">
      <c r="A27" s="143"/>
      <c r="B27" s="143"/>
      <c r="C27" s="143"/>
      <c r="D27" s="143"/>
      <c r="E27" s="143"/>
      <c r="F27" s="144"/>
    </row>
    <row r="28" spans="1:6" ht="15.95" customHeight="1" x14ac:dyDescent="0.4">
      <c r="A28" s="143"/>
      <c r="B28" s="143"/>
      <c r="C28" s="143"/>
      <c r="D28" s="143"/>
      <c r="E28" s="143"/>
      <c r="F28" s="144"/>
    </row>
    <row r="29" spans="1:6" ht="15.95" customHeight="1" x14ac:dyDescent="0.4">
      <c r="A29" s="143"/>
      <c r="B29" s="143"/>
      <c r="C29" s="143"/>
      <c r="D29" s="143"/>
      <c r="E29" s="143"/>
      <c r="F29" s="144"/>
    </row>
    <row r="30" spans="1:6" ht="15.95" customHeight="1" x14ac:dyDescent="0.4">
      <c r="A30" s="143"/>
      <c r="B30" s="143"/>
      <c r="C30" s="143"/>
      <c r="D30" s="143"/>
      <c r="E30" s="143"/>
      <c r="F30" s="144"/>
    </row>
    <row r="31" spans="1:6" ht="15.95" customHeight="1" x14ac:dyDescent="0.4">
      <c r="A31" s="143"/>
      <c r="B31" s="143"/>
      <c r="C31" s="143"/>
      <c r="D31" s="143"/>
      <c r="E31" s="143"/>
      <c r="F31" s="144"/>
    </row>
    <row r="32" spans="1:6" ht="15.95" customHeight="1" x14ac:dyDescent="0.4">
      <c r="A32" s="143"/>
      <c r="B32" s="143"/>
      <c r="C32" s="143"/>
      <c r="D32" s="143"/>
      <c r="E32" s="143"/>
      <c r="F32" s="144"/>
    </row>
    <row r="33" spans="1:6" ht="15.95" customHeight="1" x14ac:dyDescent="0.4">
      <c r="A33" s="143"/>
      <c r="B33" s="143"/>
      <c r="C33" s="143"/>
      <c r="D33" s="143"/>
      <c r="E33" s="143"/>
      <c r="F33" s="144"/>
    </row>
    <row r="34" spans="1:6" ht="15.95" customHeight="1" x14ac:dyDescent="0.4">
      <c r="A34" s="143"/>
      <c r="B34" s="143"/>
      <c r="C34" s="143"/>
      <c r="D34" s="143"/>
      <c r="E34" s="143"/>
      <c r="F34" s="144"/>
    </row>
    <row r="35" spans="1:6" ht="15.95" customHeight="1" x14ac:dyDescent="0.4">
      <c r="A35" s="143"/>
      <c r="B35" s="143"/>
      <c r="C35" s="143"/>
      <c r="D35" s="143"/>
      <c r="E35" s="143"/>
      <c r="F35" s="144"/>
    </row>
    <row r="36" spans="1:6" ht="15.95" customHeight="1" x14ac:dyDescent="0.4">
      <c r="A36" s="4"/>
      <c r="B36" s="3"/>
      <c r="C36" s="142"/>
      <c r="D36" s="143"/>
      <c r="E36" s="148"/>
      <c r="F36" s="144"/>
    </row>
    <row r="37" spans="1:6" ht="15.95" customHeight="1" x14ac:dyDescent="0.4">
      <c r="A37" s="4"/>
      <c r="B37" s="3"/>
      <c r="C37" s="142"/>
      <c r="D37" s="143"/>
      <c r="E37" s="148"/>
      <c r="F37" s="144"/>
    </row>
    <row r="38" spans="1:6" ht="15.95" customHeight="1" x14ac:dyDescent="0.4">
      <c r="A38" s="4"/>
      <c r="B38" s="3"/>
      <c r="C38" s="142"/>
      <c r="D38" s="143"/>
      <c r="E38" s="148"/>
      <c r="F38" s="144"/>
    </row>
    <row r="39" spans="1:6" ht="15.95" customHeight="1" x14ac:dyDescent="0.4">
      <c r="A39" s="4"/>
      <c r="B39" s="18"/>
      <c r="C39" s="18"/>
      <c r="D39" s="18"/>
      <c r="E39" s="18"/>
      <c r="F39" s="19"/>
    </row>
    <row r="40" spans="1:6" x14ac:dyDescent="0.4">
      <c r="A40" s="1" t="s">
        <v>87</v>
      </c>
    </row>
  </sheetData>
  <mergeCells count="18">
    <mergeCell ref="A18:B18"/>
    <mergeCell ref="A11:E11"/>
    <mergeCell ref="A5:B5"/>
    <mergeCell ref="A2:F2"/>
    <mergeCell ref="A6:B6"/>
    <mergeCell ref="A7:B7"/>
    <mergeCell ref="A8:B8"/>
    <mergeCell ref="A9:B9"/>
    <mergeCell ref="A10:B10"/>
    <mergeCell ref="A14:B14"/>
    <mergeCell ref="A15:B15"/>
    <mergeCell ref="A16:B16"/>
    <mergeCell ref="A17:B17"/>
    <mergeCell ref="A19:B19"/>
    <mergeCell ref="A20:E20"/>
    <mergeCell ref="C23:E23"/>
    <mergeCell ref="C24:E24"/>
    <mergeCell ref="C25:E25"/>
  </mergeCells>
  <phoneticPr fontId="2"/>
  <printOptions horizontalCentered="1"/>
  <pageMargins left="0.78740157480314965" right="0.39370078740157483" top="0.59055118110236227" bottom="0.59055118110236227" header="0.23622047244094491" footer="0.19685039370078741"/>
  <pageSetup paperSize="9" scale="9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6558-B3CC-4E29-BBBF-67565685AF1E}">
  <dimension ref="A1:F51"/>
  <sheetViews>
    <sheetView view="pageBreakPreview" zoomScaleNormal="100" zoomScaleSheetLayoutView="100" workbookViewId="0">
      <selection activeCell="A53" sqref="A53"/>
    </sheetView>
  </sheetViews>
  <sheetFormatPr defaultColWidth="9" defaultRowHeight="13.5" x14ac:dyDescent="0.4"/>
  <cols>
    <col min="1" max="1" width="19.75" style="1" customWidth="1"/>
    <col min="2" max="2" width="14.875" style="2" customWidth="1"/>
    <col min="3" max="3" width="15.625" style="2" customWidth="1"/>
    <col min="4" max="4" width="5.25" style="2" customWidth="1"/>
    <col min="5" max="5" width="15.625" style="1" customWidth="1"/>
    <col min="6" max="6" width="20.5" style="1" customWidth="1"/>
    <col min="7" max="16384" width="9" style="1"/>
  </cols>
  <sheetData>
    <row r="1" spans="1:6" x14ac:dyDescent="0.4">
      <c r="D1" s="3"/>
      <c r="E1" s="4"/>
      <c r="F1" s="5" t="s">
        <v>75</v>
      </c>
    </row>
    <row r="2" spans="1:6" ht="19.5" customHeight="1" x14ac:dyDescent="0.4">
      <c r="A2" s="278" t="s">
        <v>139</v>
      </c>
      <c r="B2" s="278"/>
      <c r="C2" s="278"/>
      <c r="D2" s="278"/>
      <c r="E2" s="278"/>
      <c r="F2" s="278"/>
    </row>
    <row r="3" spans="1:6" ht="13.5" customHeight="1" x14ac:dyDescent="0.4">
      <c r="A3" s="138"/>
      <c r="B3" s="138"/>
      <c r="C3" s="138"/>
      <c r="D3" s="138"/>
      <c r="E3" s="138"/>
      <c r="F3" s="138"/>
    </row>
    <row r="4" spans="1:6" ht="13.5" customHeight="1" x14ac:dyDescent="0.4">
      <c r="A4" s="138"/>
      <c r="B4" s="138"/>
      <c r="C4" s="138"/>
      <c r="D4" s="138"/>
      <c r="E4" s="138"/>
      <c r="F4" s="138"/>
    </row>
    <row r="5" spans="1:6" ht="15.95" customHeight="1" x14ac:dyDescent="0.4">
      <c r="A5" s="281" t="s">
        <v>125</v>
      </c>
      <c r="B5" s="282"/>
      <c r="C5" s="283" t="s">
        <v>197</v>
      </c>
      <c r="D5" s="284"/>
      <c r="E5" s="285"/>
      <c r="F5" s="139" t="s">
        <v>140</v>
      </c>
    </row>
    <row r="6" spans="1:6" ht="15.95" customHeight="1" x14ac:dyDescent="0.4">
      <c r="A6" s="279"/>
      <c r="B6" s="280"/>
      <c r="C6" s="274"/>
      <c r="D6" s="275"/>
      <c r="E6" s="276"/>
      <c r="F6" s="12"/>
    </row>
    <row r="7" spans="1:6" ht="15.95" customHeight="1" x14ac:dyDescent="0.4">
      <c r="A7" s="279"/>
      <c r="B7" s="280"/>
      <c r="C7" s="274"/>
      <c r="D7" s="275"/>
      <c r="E7" s="276"/>
      <c r="F7" s="12"/>
    </row>
    <row r="8" spans="1:6" ht="15.95" customHeight="1" x14ac:dyDescent="0.4">
      <c r="A8" s="279"/>
      <c r="B8" s="280"/>
      <c r="C8" s="274"/>
      <c r="D8" s="275"/>
      <c r="E8" s="276"/>
      <c r="F8" s="12"/>
    </row>
    <row r="9" spans="1:6" ht="15.95" customHeight="1" x14ac:dyDescent="0.4">
      <c r="A9" s="279"/>
      <c r="B9" s="280"/>
      <c r="C9" s="274"/>
      <c r="D9" s="275"/>
      <c r="E9" s="276"/>
      <c r="F9" s="12"/>
    </row>
    <row r="10" spans="1:6" ht="15.95" customHeight="1" x14ac:dyDescent="0.4">
      <c r="A10" s="279"/>
      <c r="B10" s="280"/>
      <c r="C10" s="274"/>
      <c r="D10" s="275"/>
      <c r="E10" s="276"/>
      <c r="F10" s="12"/>
    </row>
    <row r="11" spans="1:6" ht="15.95" customHeight="1" x14ac:dyDescent="0.4">
      <c r="A11" s="279"/>
      <c r="B11" s="280"/>
      <c r="C11" s="274"/>
      <c r="D11" s="275"/>
      <c r="E11" s="276"/>
      <c r="F11" s="12"/>
    </row>
    <row r="12" spans="1:6" ht="15.95" customHeight="1" x14ac:dyDescent="0.4">
      <c r="A12" s="279"/>
      <c r="B12" s="280"/>
      <c r="C12" s="274"/>
      <c r="D12" s="275"/>
      <c r="E12" s="276"/>
      <c r="F12" s="12"/>
    </row>
    <row r="13" spans="1:6" ht="15.95" customHeight="1" x14ac:dyDescent="0.4">
      <c r="A13" s="279"/>
      <c r="B13" s="280"/>
      <c r="C13" s="274"/>
      <c r="D13" s="275"/>
      <c r="E13" s="276"/>
      <c r="F13" s="12"/>
    </row>
    <row r="14" spans="1:6" ht="15.95" customHeight="1" x14ac:dyDescent="0.4">
      <c r="A14" s="279"/>
      <c r="B14" s="280"/>
      <c r="C14" s="274"/>
      <c r="D14" s="275"/>
      <c r="E14" s="276"/>
      <c r="F14" s="12"/>
    </row>
    <row r="15" spans="1:6" ht="15.95" customHeight="1" x14ac:dyDescent="0.4">
      <c r="A15" s="279"/>
      <c r="B15" s="280"/>
      <c r="C15" s="274"/>
      <c r="D15" s="275"/>
      <c r="E15" s="276"/>
      <c r="F15" s="12"/>
    </row>
    <row r="16" spans="1:6" ht="15.95" customHeight="1" x14ac:dyDescent="0.4">
      <c r="A16" s="279"/>
      <c r="B16" s="280"/>
      <c r="C16" s="274"/>
      <c r="D16" s="275"/>
      <c r="E16" s="276"/>
      <c r="F16" s="12"/>
    </row>
    <row r="17" spans="1:6" ht="15.95" customHeight="1" x14ac:dyDescent="0.4">
      <c r="A17" s="279"/>
      <c r="B17" s="280"/>
      <c r="C17" s="274"/>
      <c r="D17" s="275"/>
      <c r="E17" s="276"/>
      <c r="F17" s="12"/>
    </row>
    <row r="18" spans="1:6" ht="15.95" customHeight="1" x14ac:dyDescent="0.4">
      <c r="A18" s="279"/>
      <c r="B18" s="280"/>
      <c r="C18" s="274"/>
      <c r="D18" s="275"/>
      <c r="E18" s="276"/>
      <c r="F18" s="12"/>
    </row>
    <row r="19" spans="1:6" ht="15.95" customHeight="1" x14ac:dyDescent="0.4">
      <c r="A19" s="279"/>
      <c r="B19" s="280"/>
      <c r="C19" s="274"/>
      <c r="D19" s="275"/>
      <c r="E19" s="276"/>
      <c r="F19" s="12"/>
    </row>
    <row r="20" spans="1:6" ht="15.95" customHeight="1" x14ac:dyDescent="0.4">
      <c r="A20" s="279"/>
      <c r="B20" s="280"/>
      <c r="C20" s="274"/>
      <c r="D20" s="275"/>
      <c r="E20" s="276"/>
      <c r="F20" s="12"/>
    </row>
    <row r="21" spans="1:6" ht="15.95" customHeight="1" x14ac:dyDescent="0.4">
      <c r="A21" s="279"/>
      <c r="B21" s="280"/>
      <c r="C21" s="274"/>
      <c r="D21" s="275"/>
      <c r="E21" s="276"/>
      <c r="F21" s="12"/>
    </row>
    <row r="22" spans="1:6" ht="15.95" customHeight="1" x14ac:dyDescent="0.4">
      <c r="A22" s="279"/>
      <c r="B22" s="280"/>
      <c r="C22" s="274"/>
      <c r="D22" s="275"/>
      <c r="E22" s="276"/>
      <c r="F22" s="12"/>
    </row>
    <row r="23" spans="1:6" ht="15.95" customHeight="1" x14ac:dyDescent="0.4">
      <c r="A23" s="279"/>
      <c r="B23" s="280"/>
      <c r="C23" s="274"/>
      <c r="D23" s="275"/>
      <c r="E23" s="276"/>
      <c r="F23" s="12"/>
    </row>
    <row r="24" spans="1:6" ht="15.95" customHeight="1" x14ac:dyDescent="0.4">
      <c r="A24" s="279"/>
      <c r="B24" s="280"/>
      <c r="C24" s="274"/>
      <c r="D24" s="275"/>
      <c r="E24" s="276"/>
      <c r="F24" s="12"/>
    </row>
    <row r="25" spans="1:6" ht="15.95" customHeight="1" x14ac:dyDescent="0.4">
      <c r="A25" s="279"/>
      <c r="B25" s="280"/>
      <c r="C25" s="274"/>
      <c r="D25" s="275"/>
      <c r="E25" s="276"/>
      <c r="F25" s="12"/>
    </row>
    <row r="26" spans="1:6" ht="15.95" customHeight="1" x14ac:dyDescent="0.4">
      <c r="A26" s="279"/>
      <c r="B26" s="280"/>
      <c r="C26" s="274"/>
      <c r="D26" s="275"/>
      <c r="E26" s="276"/>
      <c r="F26" s="12"/>
    </row>
    <row r="27" spans="1:6" ht="15.95" customHeight="1" x14ac:dyDescent="0.4">
      <c r="A27" s="279"/>
      <c r="B27" s="280"/>
      <c r="C27" s="274"/>
      <c r="D27" s="275"/>
      <c r="E27" s="276"/>
      <c r="F27" s="12"/>
    </row>
    <row r="28" spans="1:6" ht="15.95" customHeight="1" x14ac:dyDescent="0.4">
      <c r="A28" s="279"/>
      <c r="B28" s="280"/>
      <c r="C28" s="274"/>
      <c r="D28" s="275"/>
      <c r="E28" s="276"/>
      <c r="F28" s="12"/>
    </row>
    <row r="29" spans="1:6" ht="15.95" customHeight="1" x14ac:dyDescent="0.4">
      <c r="A29" s="279"/>
      <c r="B29" s="280"/>
      <c r="C29" s="274"/>
      <c r="D29" s="275"/>
      <c r="E29" s="276"/>
      <c r="F29" s="12"/>
    </row>
    <row r="30" spans="1:6" ht="15.95" customHeight="1" x14ac:dyDescent="0.4">
      <c r="A30" s="279"/>
      <c r="B30" s="280"/>
      <c r="C30" s="274"/>
      <c r="D30" s="275"/>
      <c r="E30" s="276"/>
      <c r="F30" s="12"/>
    </row>
    <row r="31" spans="1:6" ht="15.95" customHeight="1" x14ac:dyDescent="0.4">
      <c r="A31" s="279"/>
      <c r="B31" s="280"/>
      <c r="C31" s="274"/>
      <c r="D31" s="275"/>
      <c r="E31" s="276"/>
      <c r="F31" s="12"/>
    </row>
    <row r="32" spans="1:6" ht="15.95" customHeight="1" x14ac:dyDescent="0.4">
      <c r="A32" s="279"/>
      <c r="B32" s="280"/>
      <c r="C32" s="274"/>
      <c r="D32" s="275"/>
      <c r="E32" s="276"/>
      <c r="F32" s="12"/>
    </row>
    <row r="33" spans="1:6" ht="15.95" customHeight="1" x14ac:dyDescent="0.4">
      <c r="A33" s="279"/>
      <c r="B33" s="280"/>
      <c r="C33" s="274"/>
      <c r="D33" s="275"/>
      <c r="E33" s="276"/>
      <c r="F33" s="12"/>
    </row>
    <row r="34" spans="1:6" ht="15.95" customHeight="1" x14ac:dyDescent="0.4">
      <c r="A34" s="279"/>
      <c r="B34" s="280"/>
      <c r="C34" s="274"/>
      <c r="D34" s="275"/>
      <c r="E34" s="276"/>
      <c r="F34" s="12"/>
    </row>
    <row r="35" spans="1:6" ht="15.95" customHeight="1" x14ac:dyDescent="0.4">
      <c r="A35" s="279"/>
      <c r="B35" s="280"/>
      <c r="C35" s="274"/>
      <c r="D35" s="275"/>
      <c r="E35" s="276"/>
      <c r="F35" s="12"/>
    </row>
    <row r="36" spans="1:6" ht="15.95" customHeight="1" x14ac:dyDescent="0.4">
      <c r="A36" s="279"/>
      <c r="B36" s="280"/>
      <c r="C36" s="274"/>
      <c r="D36" s="275"/>
      <c r="E36" s="276"/>
      <c r="F36" s="12"/>
    </row>
    <row r="37" spans="1:6" ht="15.95" customHeight="1" x14ac:dyDescent="0.4">
      <c r="A37" s="279"/>
      <c r="B37" s="280"/>
      <c r="C37" s="274"/>
      <c r="D37" s="275"/>
      <c r="E37" s="276"/>
      <c r="F37" s="12"/>
    </row>
    <row r="38" spans="1:6" ht="15.95" customHeight="1" x14ac:dyDescent="0.4">
      <c r="A38" s="279"/>
      <c r="B38" s="280"/>
      <c r="C38" s="274"/>
      <c r="D38" s="275"/>
      <c r="E38" s="276"/>
      <c r="F38" s="12"/>
    </row>
    <row r="39" spans="1:6" ht="15.95" customHeight="1" x14ac:dyDescent="0.4">
      <c r="A39" s="279"/>
      <c r="B39" s="280"/>
      <c r="C39" s="274"/>
      <c r="D39" s="275"/>
      <c r="E39" s="276"/>
      <c r="F39" s="12"/>
    </row>
    <row r="40" spans="1:6" ht="15.95" customHeight="1" x14ac:dyDescent="0.4">
      <c r="A40" s="279"/>
      <c r="B40" s="280"/>
      <c r="C40" s="274"/>
      <c r="D40" s="275"/>
      <c r="E40" s="276"/>
      <c r="F40" s="12"/>
    </row>
    <row r="41" spans="1:6" ht="15.95" customHeight="1" x14ac:dyDescent="0.4">
      <c r="A41" s="279"/>
      <c r="B41" s="280"/>
      <c r="C41" s="274"/>
      <c r="D41" s="275"/>
      <c r="E41" s="276"/>
      <c r="F41" s="12"/>
    </row>
    <row r="42" spans="1:6" ht="15.95" customHeight="1" x14ac:dyDescent="0.4">
      <c r="A42" s="279"/>
      <c r="B42" s="280"/>
      <c r="C42" s="274"/>
      <c r="D42" s="275"/>
      <c r="E42" s="276"/>
      <c r="F42" s="12"/>
    </row>
    <row r="43" spans="1:6" ht="15.95" customHeight="1" x14ac:dyDescent="0.4">
      <c r="A43" s="279"/>
      <c r="B43" s="280"/>
      <c r="C43" s="274"/>
      <c r="D43" s="275"/>
      <c r="E43" s="276"/>
      <c r="F43" s="12"/>
    </row>
    <row r="44" spans="1:6" ht="15.95" customHeight="1" x14ac:dyDescent="0.4">
      <c r="A44" s="279"/>
      <c r="B44" s="280"/>
      <c r="C44" s="274"/>
      <c r="D44" s="275"/>
      <c r="E44" s="276"/>
      <c r="F44" s="16"/>
    </row>
    <row r="45" spans="1:6" ht="15.95" customHeight="1" x14ac:dyDescent="0.4">
      <c r="A45" s="279"/>
      <c r="B45" s="280"/>
      <c r="C45" s="274"/>
      <c r="D45" s="275"/>
      <c r="E45" s="276"/>
      <c r="F45" s="12"/>
    </row>
    <row r="46" spans="1:6" ht="15.95" customHeight="1" x14ac:dyDescent="0.4">
      <c r="A46" s="279"/>
      <c r="B46" s="280"/>
      <c r="C46" s="274"/>
      <c r="D46" s="275"/>
      <c r="E46" s="276"/>
      <c r="F46" s="12"/>
    </row>
    <row r="47" spans="1:6" ht="15.95" customHeight="1" x14ac:dyDescent="0.4">
      <c r="A47" s="279"/>
      <c r="B47" s="280"/>
      <c r="C47" s="274"/>
      <c r="D47" s="275"/>
      <c r="E47" s="276"/>
      <c r="F47" s="12"/>
    </row>
    <row r="48" spans="1:6" ht="15.95" customHeight="1" x14ac:dyDescent="0.4">
      <c r="A48" s="279"/>
      <c r="B48" s="280"/>
      <c r="C48" s="274"/>
      <c r="D48" s="275"/>
      <c r="E48" s="276"/>
      <c r="F48" s="12"/>
    </row>
    <row r="49" spans="1:6" ht="15.95" customHeight="1" x14ac:dyDescent="0.4">
      <c r="A49" s="279"/>
      <c r="B49" s="280"/>
      <c r="C49" s="274"/>
      <c r="D49" s="275"/>
      <c r="E49" s="276"/>
      <c r="F49" s="16"/>
    </row>
    <row r="50" spans="1:6" ht="15.95" customHeight="1" x14ac:dyDescent="0.4">
      <c r="A50" s="4"/>
      <c r="B50" s="18"/>
      <c r="C50" s="18"/>
      <c r="D50" s="18"/>
      <c r="E50" s="18"/>
      <c r="F50" s="19"/>
    </row>
    <row r="51" spans="1:6" x14ac:dyDescent="0.4">
      <c r="A51" s="1" t="s">
        <v>87</v>
      </c>
    </row>
  </sheetData>
  <mergeCells count="91">
    <mergeCell ref="C43:E43"/>
    <mergeCell ref="C44:E44"/>
    <mergeCell ref="C37:E37"/>
    <mergeCell ref="C38:E38"/>
    <mergeCell ref="C39:E39"/>
    <mergeCell ref="C40:E40"/>
    <mergeCell ref="C41:E41"/>
    <mergeCell ref="C33:E33"/>
    <mergeCell ref="C34:E34"/>
    <mergeCell ref="C35:E35"/>
    <mergeCell ref="C36:E36"/>
    <mergeCell ref="C42:E42"/>
    <mergeCell ref="C28:E28"/>
    <mergeCell ref="C29:E29"/>
    <mergeCell ref="C30:E30"/>
    <mergeCell ref="C31:E31"/>
    <mergeCell ref="C32:E32"/>
    <mergeCell ref="C23:E23"/>
    <mergeCell ref="C24:E24"/>
    <mergeCell ref="C25:E25"/>
    <mergeCell ref="C26:E26"/>
    <mergeCell ref="C27:E27"/>
    <mergeCell ref="C18:E18"/>
    <mergeCell ref="C19:E19"/>
    <mergeCell ref="C20:E20"/>
    <mergeCell ref="C21:E21"/>
    <mergeCell ref="C22:E22"/>
    <mergeCell ref="A42:B42"/>
    <mergeCell ref="A43:B43"/>
    <mergeCell ref="A44:B44"/>
    <mergeCell ref="C5:E5"/>
    <mergeCell ref="C6:E6"/>
    <mergeCell ref="C7:E7"/>
    <mergeCell ref="C8:E8"/>
    <mergeCell ref="C9:E9"/>
    <mergeCell ref="C10:E10"/>
    <mergeCell ref="C11:E11"/>
    <mergeCell ref="C12:E12"/>
    <mergeCell ref="C13:E13"/>
    <mergeCell ref="C14:E14"/>
    <mergeCell ref="C15:E15"/>
    <mergeCell ref="C16:E16"/>
    <mergeCell ref="C17:E17"/>
    <mergeCell ref="A37:B37"/>
    <mergeCell ref="A38:B38"/>
    <mergeCell ref="A39:B39"/>
    <mergeCell ref="A40:B40"/>
    <mergeCell ref="A41:B41"/>
    <mergeCell ref="A32:B32"/>
    <mergeCell ref="A33:B33"/>
    <mergeCell ref="A34:B34"/>
    <mergeCell ref="A35:B35"/>
    <mergeCell ref="A36:B36"/>
    <mergeCell ref="A6:B6"/>
    <mergeCell ref="A7:B7"/>
    <mergeCell ref="A8:B8"/>
    <mergeCell ref="A9:B9"/>
    <mergeCell ref="A31:B31"/>
    <mergeCell ref="A29:B29"/>
    <mergeCell ref="A30:B30"/>
    <mergeCell ref="A24:B24"/>
    <mergeCell ref="A25:B25"/>
    <mergeCell ref="A26:B26"/>
    <mergeCell ref="A27:B27"/>
    <mergeCell ref="A28:B28"/>
    <mergeCell ref="A2:F2"/>
    <mergeCell ref="A20:B20"/>
    <mergeCell ref="A21:B21"/>
    <mergeCell ref="A22:B22"/>
    <mergeCell ref="A23:B23"/>
    <mergeCell ref="A15:B15"/>
    <mergeCell ref="A16:B16"/>
    <mergeCell ref="A17:B17"/>
    <mergeCell ref="A18:B18"/>
    <mergeCell ref="A19:B19"/>
    <mergeCell ref="A10:B10"/>
    <mergeCell ref="A11:B11"/>
    <mergeCell ref="A12:B12"/>
    <mergeCell ref="A13:B13"/>
    <mergeCell ref="A14:B14"/>
    <mergeCell ref="A5:B5"/>
    <mergeCell ref="A48:B48"/>
    <mergeCell ref="C48:E48"/>
    <mergeCell ref="A49:B49"/>
    <mergeCell ref="C49:E49"/>
    <mergeCell ref="A45:B45"/>
    <mergeCell ref="C45:E45"/>
    <mergeCell ref="A46:B46"/>
    <mergeCell ref="C46:E46"/>
    <mergeCell ref="A47:B47"/>
    <mergeCell ref="C47:E47"/>
  </mergeCells>
  <phoneticPr fontId="2"/>
  <printOptions horizontalCentered="1"/>
  <pageMargins left="0.78740157480314965" right="0.39370078740157483" top="0.59055118110236227" bottom="0.59055118110236227" header="0.23622047244094491" footer="0.19685039370078741"/>
  <pageSetup paperSize="9" scale="90"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F52"/>
  <sheetViews>
    <sheetView view="pageBreakPreview" zoomScale="70" zoomScaleNormal="100" zoomScaleSheetLayoutView="70" workbookViewId="0">
      <selection activeCell="H21" sqref="H21"/>
    </sheetView>
  </sheetViews>
  <sheetFormatPr defaultColWidth="9" defaultRowHeight="13.5" x14ac:dyDescent="0.4"/>
  <cols>
    <col min="1" max="1" width="19.75" style="1" customWidth="1"/>
    <col min="2" max="2" width="14.875" style="2" customWidth="1"/>
    <col min="3" max="3" width="15.625" style="2" customWidth="1"/>
    <col min="4" max="4" width="5.25" style="2" customWidth="1"/>
    <col min="5" max="5" width="15.625" style="1" customWidth="1"/>
    <col min="6" max="6" width="20.5" style="1" customWidth="1"/>
    <col min="7" max="16384" width="9" style="1"/>
  </cols>
  <sheetData>
    <row r="1" spans="1:6" x14ac:dyDescent="0.4">
      <c r="D1" s="3"/>
      <c r="E1" s="4"/>
      <c r="F1" s="5" t="s">
        <v>81</v>
      </c>
    </row>
    <row r="2" spans="1:6" ht="19.5" customHeight="1" x14ac:dyDescent="0.4">
      <c r="A2" s="278" t="s">
        <v>24</v>
      </c>
      <c r="B2" s="278"/>
      <c r="C2" s="278"/>
      <c r="D2" s="278"/>
      <c r="E2" s="278"/>
      <c r="F2" s="278"/>
    </row>
    <row r="3" spans="1:6" ht="13.5" customHeight="1" x14ac:dyDescent="0.4">
      <c r="A3" s="63"/>
      <c r="B3" s="63"/>
      <c r="C3" s="63"/>
      <c r="D3" s="63"/>
      <c r="E3" s="63"/>
      <c r="F3" s="63"/>
    </row>
    <row r="4" spans="1:6" ht="13.5" customHeight="1" x14ac:dyDescent="0.4">
      <c r="A4" s="63"/>
      <c r="B4" s="63"/>
      <c r="C4" s="63"/>
      <c r="D4" s="63"/>
      <c r="E4" s="63"/>
      <c r="F4" s="63"/>
    </row>
    <row r="5" spans="1:6" ht="15.95" customHeight="1" x14ac:dyDescent="0.4">
      <c r="A5" s="139" t="s">
        <v>125</v>
      </c>
      <c r="B5" s="283" t="s">
        <v>26</v>
      </c>
      <c r="C5" s="284"/>
      <c r="D5" s="284"/>
      <c r="E5" s="285"/>
      <c r="F5" s="6" t="s">
        <v>27</v>
      </c>
    </row>
    <row r="6" spans="1:6" ht="15.95" customHeight="1" x14ac:dyDescent="0.4">
      <c r="A6" s="7"/>
      <c r="B6" s="8"/>
      <c r="C6" s="9"/>
      <c r="D6" s="10" t="s">
        <v>28</v>
      </c>
      <c r="E6" s="11"/>
      <c r="F6" s="12"/>
    </row>
    <row r="7" spans="1:6" ht="15.95" customHeight="1" x14ac:dyDescent="0.4">
      <c r="A7" s="7"/>
      <c r="B7" s="8"/>
      <c r="C7" s="9"/>
      <c r="D7" s="10" t="s">
        <v>29</v>
      </c>
      <c r="E7" s="11"/>
      <c r="F7" s="12"/>
    </row>
    <row r="8" spans="1:6" ht="15.95" customHeight="1" x14ac:dyDescent="0.4">
      <c r="A8" s="7"/>
      <c r="B8" s="8"/>
      <c r="C8" s="9"/>
      <c r="D8" s="10" t="s">
        <v>28</v>
      </c>
      <c r="E8" s="11"/>
      <c r="F8" s="12"/>
    </row>
    <row r="9" spans="1:6" ht="15.95" customHeight="1" x14ac:dyDescent="0.4">
      <c r="A9" s="7"/>
      <c r="B9" s="8"/>
      <c r="C9" s="9"/>
      <c r="D9" s="10" t="s">
        <v>29</v>
      </c>
      <c r="E9" s="11"/>
      <c r="F9" s="12"/>
    </row>
    <row r="10" spans="1:6" ht="15.95" customHeight="1" x14ac:dyDescent="0.4">
      <c r="A10" s="7"/>
      <c r="B10" s="8"/>
      <c r="C10" s="9"/>
      <c r="D10" s="10" t="s">
        <v>28</v>
      </c>
      <c r="E10" s="13"/>
      <c r="F10" s="12"/>
    </row>
    <row r="11" spans="1:6" ht="15.95" customHeight="1" x14ac:dyDescent="0.4">
      <c r="A11" s="7"/>
      <c r="B11" s="8"/>
      <c r="C11" s="9"/>
      <c r="D11" s="10" t="s">
        <v>29</v>
      </c>
      <c r="E11" s="13"/>
      <c r="F11" s="12"/>
    </row>
    <row r="12" spans="1:6" ht="15.95" customHeight="1" x14ac:dyDescent="0.4">
      <c r="A12" s="7"/>
      <c r="B12" s="8"/>
      <c r="C12" s="9"/>
      <c r="D12" s="10" t="s">
        <v>29</v>
      </c>
      <c r="E12" s="13"/>
      <c r="F12" s="12"/>
    </row>
    <row r="13" spans="1:6" ht="15.95" customHeight="1" x14ac:dyDescent="0.4">
      <c r="A13" s="7"/>
      <c r="B13" s="8"/>
      <c r="C13" s="9"/>
      <c r="D13" s="10" t="s">
        <v>28</v>
      </c>
      <c r="E13" s="13"/>
      <c r="F13" s="12"/>
    </row>
    <row r="14" spans="1:6" ht="15.95" customHeight="1" x14ac:dyDescent="0.4">
      <c r="A14" s="7"/>
      <c r="B14" s="8"/>
      <c r="C14" s="9"/>
      <c r="D14" s="10" t="s">
        <v>29</v>
      </c>
      <c r="E14" s="13"/>
      <c r="F14" s="12"/>
    </row>
    <row r="15" spans="1:6" ht="15.95" customHeight="1" x14ac:dyDescent="0.4">
      <c r="A15" s="7"/>
      <c r="B15" s="8"/>
      <c r="C15" s="9"/>
      <c r="D15" s="10" t="s">
        <v>29</v>
      </c>
      <c r="E15" s="13"/>
      <c r="F15" s="12"/>
    </row>
    <row r="16" spans="1:6" ht="15.95" customHeight="1" x14ac:dyDescent="0.4">
      <c r="A16" s="7"/>
      <c r="B16" s="8"/>
      <c r="C16" s="9"/>
      <c r="D16" s="10" t="s">
        <v>29</v>
      </c>
      <c r="E16" s="13"/>
      <c r="F16" s="12"/>
    </row>
    <row r="17" spans="1:6" ht="15.95" customHeight="1" x14ac:dyDescent="0.4">
      <c r="A17" s="7"/>
      <c r="B17" s="8"/>
      <c r="C17" s="14"/>
      <c r="D17" s="10" t="s">
        <v>28</v>
      </c>
      <c r="E17" s="11"/>
      <c r="F17" s="12"/>
    </row>
    <row r="18" spans="1:6" ht="15.95" customHeight="1" x14ac:dyDescent="0.4">
      <c r="A18" s="7"/>
      <c r="B18" s="8"/>
      <c r="C18" s="14"/>
      <c r="D18" s="10" t="s">
        <v>29</v>
      </c>
      <c r="E18" s="11"/>
      <c r="F18" s="12"/>
    </row>
    <row r="19" spans="1:6" ht="15.95" customHeight="1" x14ac:dyDescent="0.4">
      <c r="A19" s="7"/>
      <c r="B19" s="8"/>
      <c r="C19" s="14"/>
      <c r="D19" s="10" t="s">
        <v>29</v>
      </c>
      <c r="E19" s="11"/>
      <c r="F19" s="12"/>
    </row>
    <row r="20" spans="1:6" ht="15.95" customHeight="1" x14ac:dyDescent="0.4">
      <c r="A20" s="7"/>
      <c r="B20" s="8"/>
      <c r="C20" s="14"/>
      <c r="D20" s="10" t="s">
        <v>29</v>
      </c>
      <c r="E20" s="11"/>
      <c r="F20" s="12"/>
    </row>
    <row r="21" spans="1:6" ht="15.95" customHeight="1" x14ac:dyDescent="0.4">
      <c r="A21" s="7"/>
      <c r="B21" s="8"/>
      <c r="C21" s="14"/>
      <c r="D21" s="10" t="s">
        <v>29</v>
      </c>
      <c r="E21" s="11"/>
      <c r="F21" s="12"/>
    </row>
    <row r="22" spans="1:6" ht="15.95" customHeight="1" x14ac:dyDescent="0.4">
      <c r="A22" s="7"/>
      <c r="B22" s="8"/>
      <c r="C22" s="14"/>
      <c r="D22" s="10" t="s">
        <v>29</v>
      </c>
      <c r="E22" s="11"/>
      <c r="F22" s="12"/>
    </row>
    <row r="23" spans="1:6" ht="15.95" customHeight="1" x14ac:dyDescent="0.4">
      <c r="A23" s="7"/>
      <c r="B23" s="8"/>
      <c r="C23" s="14"/>
      <c r="D23" s="10" t="s">
        <v>29</v>
      </c>
      <c r="E23" s="11"/>
      <c r="F23" s="12"/>
    </row>
    <row r="24" spans="1:6" ht="15.95" customHeight="1" x14ac:dyDescent="0.4">
      <c r="A24" s="7"/>
      <c r="B24" s="8"/>
      <c r="C24" s="14"/>
      <c r="D24" s="10" t="s">
        <v>29</v>
      </c>
      <c r="E24" s="11"/>
      <c r="F24" s="12"/>
    </row>
    <row r="25" spans="1:6" ht="15.95" customHeight="1" x14ac:dyDescent="0.4">
      <c r="A25" s="7"/>
      <c r="B25" s="8"/>
      <c r="C25" s="14"/>
      <c r="D25" s="10" t="s">
        <v>29</v>
      </c>
      <c r="E25" s="11"/>
      <c r="F25" s="12"/>
    </row>
    <row r="26" spans="1:6" ht="15.95" customHeight="1" x14ac:dyDescent="0.4">
      <c r="A26" s="7"/>
      <c r="B26" s="8"/>
      <c r="C26" s="14"/>
      <c r="D26" s="10" t="s">
        <v>29</v>
      </c>
      <c r="E26" s="11"/>
      <c r="F26" s="12"/>
    </row>
    <row r="27" spans="1:6" ht="15.95" customHeight="1" x14ac:dyDescent="0.4">
      <c r="A27" s="7"/>
      <c r="B27" s="8"/>
      <c r="C27" s="14"/>
      <c r="D27" s="10" t="s">
        <v>29</v>
      </c>
      <c r="E27" s="11"/>
      <c r="F27" s="12"/>
    </row>
    <row r="28" spans="1:6" ht="15.95" customHeight="1" x14ac:dyDescent="0.4">
      <c r="A28" s="7"/>
      <c r="B28" s="8"/>
      <c r="C28" s="14"/>
      <c r="D28" s="10" t="s">
        <v>29</v>
      </c>
      <c r="E28" s="11"/>
      <c r="F28" s="12"/>
    </row>
    <row r="29" spans="1:6" ht="15.95" customHeight="1" x14ac:dyDescent="0.4">
      <c r="A29" s="7"/>
      <c r="B29" s="8"/>
      <c r="C29" s="14"/>
      <c r="D29" s="10" t="s">
        <v>28</v>
      </c>
      <c r="E29" s="11"/>
      <c r="F29" s="12"/>
    </row>
    <row r="30" spans="1:6" ht="15.95" customHeight="1" x14ac:dyDescent="0.4">
      <c r="A30" s="7"/>
      <c r="B30" s="8"/>
      <c r="C30" s="14"/>
      <c r="D30" s="10" t="s">
        <v>29</v>
      </c>
      <c r="E30" s="11"/>
      <c r="F30" s="12"/>
    </row>
    <row r="31" spans="1:6" ht="15.95" customHeight="1" x14ac:dyDescent="0.4">
      <c r="A31" s="7"/>
      <c r="B31" s="8"/>
      <c r="C31" s="14"/>
      <c r="D31" s="10" t="s">
        <v>28</v>
      </c>
      <c r="E31" s="11"/>
      <c r="F31" s="12"/>
    </row>
    <row r="32" spans="1:6" ht="15.95" customHeight="1" x14ac:dyDescent="0.4">
      <c r="A32" s="7"/>
      <c r="B32" s="8"/>
      <c r="C32" s="14"/>
      <c r="D32" s="10" t="s">
        <v>29</v>
      </c>
      <c r="E32" s="11"/>
      <c r="F32" s="12"/>
    </row>
    <row r="33" spans="1:6" ht="15.95" customHeight="1" x14ac:dyDescent="0.4">
      <c r="A33" s="7"/>
      <c r="B33" s="8"/>
      <c r="C33" s="14"/>
      <c r="D33" s="10" t="s">
        <v>29</v>
      </c>
      <c r="E33" s="11"/>
      <c r="F33" s="12"/>
    </row>
    <row r="34" spans="1:6" ht="15.95" customHeight="1" x14ac:dyDescent="0.4">
      <c r="A34" s="7"/>
      <c r="B34" s="8"/>
      <c r="C34" s="14"/>
      <c r="D34" s="10" t="s">
        <v>29</v>
      </c>
      <c r="E34" s="11"/>
      <c r="F34" s="12"/>
    </row>
    <row r="35" spans="1:6" ht="15.95" customHeight="1" x14ac:dyDescent="0.4">
      <c r="A35" s="7"/>
      <c r="B35" s="8"/>
      <c r="C35" s="14"/>
      <c r="D35" s="10" t="s">
        <v>28</v>
      </c>
      <c r="E35" s="11"/>
      <c r="F35" s="12"/>
    </row>
    <row r="36" spans="1:6" ht="15.95" customHeight="1" x14ac:dyDescent="0.4">
      <c r="A36" s="7"/>
      <c r="B36" s="8"/>
      <c r="C36" s="14"/>
      <c r="D36" s="10" t="s">
        <v>29</v>
      </c>
      <c r="E36" s="11"/>
      <c r="F36" s="12"/>
    </row>
    <row r="37" spans="1:6" ht="15.95" customHeight="1" x14ac:dyDescent="0.4">
      <c r="A37" s="7"/>
      <c r="B37" s="8"/>
      <c r="C37" s="14"/>
      <c r="D37" s="10" t="s">
        <v>28</v>
      </c>
      <c r="E37" s="11"/>
      <c r="F37" s="12"/>
    </row>
    <row r="38" spans="1:6" ht="15.95" customHeight="1" x14ac:dyDescent="0.4">
      <c r="A38" s="7"/>
      <c r="B38" s="8"/>
      <c r="C38" s="14"/>
      <c r="D38" s="10" t="s">
        <v>29</v>
      </c>
      <c r="E38" s="11"/>
      <c r="F38" s="12"/>
    </row>
    <row r="39" spans="1:6" ht="15.95" customHeight="1" x14ac:dyDescent="0.4">
      <c r="A39" s="7"/>
      <c r="B39" s="8"/>
      <c r="C39" s="14"/>
      <c r="D39" s="10" t="s">
        <v>29</v>
      </c>
      <c r="E39" s="11"/>
      <c r="F39" s="12"/>
    </row>
    <row r="40" spans="1:6" ht="15.95" customHeight="1" x14ac:dyDescent="0.4">
      <c r="A40" s="7"/>
      <c r="B40" s="8"/>
      <c r="C40" s="14"/>
      <c r="D40" s="10" t="s">
        <v>28</v>
      </c>
      <c r="E40" s="11"/>
      <c r="F40" s="12"/>
    </row>
    <row r="41" spans="1:6" ht="15.95" customHeight="1" x14ac:dyDescent="0.4">
      <c r="A41" s="7"/>
      <c r="B41" s="8"/>
      <c r="C41" s="14"/>
      <c r="D41" s="10" t="s">
        <v>28</v>
      </c>
      <c r="E41" s="11"/>
      <c r="F41" s="12"/>
    </row>
    <row r="42" spans="1:6" ht="15.95" customHeight="1" x14ac:dyDescent="0.4">
      <c r="A42" s="7"/>
      <c r="B42" s="8"/>
      <c r="C42" s="14"/>
      <c r="D42" s="10" t="s">
        <v>29</v>
      </c>
      <c r="E42" s="11"/>
      <c r="F42" s="12"/>
    </row>
    <row r="43" spans="1:6" ht="15.95" customHeight="1" x14ac:dyDescent="0.4">
      <c r="A43" s="7"/>
      <c r="B43" s="8"/>
      <c r="C43" s="10"/>
      <c r="D43" s="10" t="s">
        <v>29</v>
      </c>
      <c r="E43" s="11"/>
      <c r="F43" s="12"/>
    </row>
    <row r="44" spans="1:6" ht="15.95" customHeight="1" x14ac:dyDescent="0.4">
      <c r="A44" s="15"/>
      <c r="B44" s="289" t="s">
        <v>30</v>
      </c>
      <c r="C44" s="290"/>
      <c r="D44" s="290"/>
      <c r="E44" s="291"/>
      <c r="F44" s="16"/>
    </row>
    <row r="45" spans="1:6" ht="15.95" customHeight="1" x14ac:dyDescent="0.4">
      <c r="A45" s="17" t="s">
        <v>31</v>
      </c>
      <c r="B45" s="292" t="s">
        <v>32</v>
      </c>
      <c r="C45" s="293"/>
      <c r="D45" s="293"/>
      <c r="E45" s="294"/>
      <c r="F45" s="12"/>
    </row>
    <row r="46" spans="1:6" ht="15.95" customHeight="1" x14ac:dyDescent="0.4">
      <c r="A46" s="7"/>
      <c r="B46" s="292" t="s">
        <v>33</v>
      </c>
      <c r="C46" s="293"/>
      <c r="D46" s="293"/>
      <c r="E46" s="294"/>
      <c r="F46" s="12"/>
    </row>
    <row r="47" spans="1:6" ht="15.95" customHeight="1" x14ac:dyDescent="0.4">
      <c r="A47" s="7"/>
      <c r="B47" s="64" t="s">
        <v>34</v>
      </c>
      <c r="C47" s="65"/>
      <c r="D47" s="65"/>
      <c r="E47" s="66"/>
      <c r="F47" s="12"/>
    </row>
    <row r="48" spans="1:6" ht="15.95" customHeight="1" x14ac:dyDescent="0.4">
      <c r="A48" s="7"/>
      <c r="B48" s="286" t="s">
        <v>35</v>
      </c>
      <c r="C48" s="287"/>
      <c r="D48" s="287"/>
      <c r="E48" s="288" t="s">
        <v>35</v>
      </c>
      <c r="F48" s="16"/>
    </row>
    <row r="49" spans="1:6" ht="15.95" customHeight="1" x14ac:dyDescent="0.4">
      <c r="A49" s="7"/>
      <c r="B49" s="286" t="s">
        <v>36</v>
      </c>
      <c r="C49" s="287"/>
      <c r="D49" s="287"/>
      <c r="E49" s="288"/>
      <c r="F49" s="16"/>
    </row>
    <row r="50" spans="1:6" ht="15.95" customHeight="1" x14ac:dyDescent="0.4">
      <c r="A50" s="4"/>
      <c r="B50" s="18"/>
      <c r="C50" s="18"/>
      <c r="D50" s="18"/>
      <c r="E50" s="18"/>
      <c r="F50" s="19"/>
    </row>
    <row r="51" spans="1:6" x14ac:dyDescent="0.4">
      <c r="A51" s="1" t="s">
        <v>87</v>
      </c>
    </row>
    <row r="52" spans="1:6" x14ac:dyDescent="0.4">
      <c r="A52" s="1" t="s">
        <v>37</v>
      </c>
    </row>
  </sheetData>
  <mergeCells count="7">
    <mergeCell ref="B49:E49"/>
    <mergeCell ref="A2:F2"/>
    <mergeCell ref="B44:E44"/>
    <mergeCell ref="B45:E45"/>
    <mergeCell ref="B46:E46"/>
    <mergeCell ref="B48:E48"/>
    <mergeCell ref="B5:E5"/>
  </mergeCells>
  <phoneticPr fontId="2"/>
  <printOptions horizontalCentered="1"/>
  <pageMargins left="0.78740157480314965" right="0.39370078740157483" top="0.59055118110236227" bottom="0.59055118110236227" header="0.23622047244094491" footer="0.19685039370078741"/>
  <pageSetup paperSize="9" scale="8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H51"/>
  <sheetViews>
    <sheetView view="pageBreakPreview" zoomScale="70" zoomScaleNormal="100" zoomScaleSheetLayoutView="70" workbookViewId="0">
      <selection activeCell="H21" sqref="H21"/>
    </sheetView>
  </sheetViews>
  <sheetFormatPr defaultColWidth="9" defaultRowHeight="12" x14ac:dyDescent="0.4"/>
  <cols>
    <col min="1" max="1" width="16" style="42" customWidth="1"/>
    <col min="2" max="2" width="16.125" style="42" customWidth="1"/>
    <col min="3" max="3" width="7.5" style="44" bestFit="1" customWidth="1"/>
    <col min="4" max="6" width="12.375" style="43" customWidth="1"/>
    <col min="7" max="8" width="9" style="21"/>
    <col min="9" max="16384" width="9" style="43"/>
  </cols>
  <sheetData>
    <row r="1" spans="1:6" ht="13.5" x14ac:dyDescent="0.4">
      <c r="A1" s="1"/>
      <c r="B1" s="2"/>
      <c r="C1" s="2"/>
      <c r="D1" s="2"/>
      <c r="E1" s="20"/>
      <c r="F1" s="20" t="s">
        <v>107</v>
      </c>
    </row>
    <row r="2" spans="1:6" ht="19.5" customHeight="1" x14ac:dyDescent="0.4">
      <c r="A2" s="278" t="s">
        <v>38</v>
      </c>
      <c r="B2" s="278"/>
      <c r="C2" s="278"/>
      <c r="D2" s="278"/>
      <c r="E2" s="278"/>
      <c r="F2" s="278"/>
    </row>
    <row r="3" spans="1:6" ht="13.5" customHeight="1" x14ac:dyDescent="0.4">
      <c r="A3" s="63"/>
      <c r="B3" s="63"/>
      <c r="C3" s="63"/>
      <c r="D3" s="63"/>
      <c r="E3" s="63"/>
      <c r="F3" s="63"/>
    </row>
    <row r="4" spans="1:6" ht="13.5" customHeight="1" x14ac:dyDescent="0.4">
      <c r="A4" s="63"/>
      <c r="B4" s="63"/>
      <c r="C4" s="63"/>
      <c r="D4" s="63"/>
      <c r="E4" s="63"/>
      <c r="F4" s="63"/>
    </row>
    <row r="5" spans="1:6" ht="43.5" customHeight="1" x14ac:dyDescent="0.4">
      <c r="A5" s="22" t="s">
        <v>39</v>
      </c>
      <c r="B5" s="23" t="s">
        <v>40</v>
      </c>
      <c r="C5" s="24" t="s">
        <v>41</v>
      </c>
      <c r="D5" s="25" t="s">
        <v>42</v>
      </c>
      <c r="E5" s="25" t="s">
        <v>43</v>
      </c>
      <c r="F5" s="25" t="s">
        <v>44</v>
      </c>
    </row>
    <row r="6" spans="1:6" ht="15.95" customHeight="1" x14ac:dyDescent="0.4">
      <c r="A6" s="8"/>
      <c r="B6" s="26"/>
      <c r="C6" s="27"/>
      <c r="D6" s="12"/>
      <c r="E6" s="12"/>
      <c r="F6" s="12"/>
    </row>
    <row r="7" spans="1:6" ht="15.95" customHeight="1" x14ac:dyDescent="0.4">
      <c r="A7" s="8"/>
      <c r="B7" s="26"/>
      <c r="C7" s="27"/>
      <c r="D7" s="12"/>
      <c r="E7" s="12"/>
      <c r="F7" s="12"/>
    </row>
    <row r="8" spans="1:6" ht="15.95" customHeight="1" x14ac:dyDescent="0.4">
      <c r="A8" s="8"/>
      <c r="B8" s="26"/>
      <c r="C8" s="27"/>
      <c r="D8" s="12"/>
      <c r="E8" s="12"/>
      <c r="F8" s="12"/>
    </row>
    <row r="9" spans="1:6" ht="15.95" customHeight="1" x14ac:dyDescent="0.4">
      <c r="A9" s="8"/>
      <c r="B9" s="26"/>
      <c r="C9" s="27"/>
      <c r="D9" s="12"/>
      <c r="E9" s="12"/>
      <c r="F9" s="12"/>
    </row>
    <row r="10" spans="1:6" ht="15.95" customHeight="1" x14ac:dyDescent="0.4">
      <c r="A10" s="8"/>
      <c r="B10" s="26"/>
      <c r="C10" s="27"/>
      <c r="D10" s="12"/>
      <c r="E10" s="12"/>
      <c r="F10" s="12"/>
    </row>
    <row r="11" spans="1:6" ht="15.95" customHeight="1" x14ac:dyDescent="0.4">
      <c r="A11" s="8"/>
      <c r="B11" s="26"/>
      <c r="C11" s="27"/>
      <c r="D11" s="12"/>
      <c r="E11" s="12"/>
      <c r="F11" s="12"/>
    </row>
    <row r="12" spans="1:6" ht="15.95" customHeight="1" x14ac:dyDescent="0.4">
      <c r="A12" s="8"/>
      <c r="B12" s="26"/>
      <c r="C12" s="27"/>
      <c r="D12" s="12"/>
      <c r="E12" s="12"/>
      <c r="F12" s="12"/>
    </row>
    <row r="13" spans="1:6" ht="15.95" customHeight="1" x14ac:dyDescent="0.4">
      <c r="A13" s="8"/>
      <c r="B13" s="26"/>
      <c r="C13" s="27"/>
      <c r="D13" s="12"/>
      <c r="E13" s="12"/>
      <c r="F13" s="12"/>
    </row>
    <row r="14" spans="1:6" ht="15.95" customHeight="1" x14ac:dyDescent="0.4">
      <c r="A14" s="8"/>
      <c r="B14" s="26"/>
      <c r="C14" s="27"/>
      <c r="D14" s="12"/>
      <c r="E14" s="12"/>
      <c r="F14" s="12"/>
    </row>
    <row r="15" spans="1:6" ht="15.95" customHeight="1" x14ac:dyDescent="0.4">
      <c r="A15" s="8"/>
      <c r="B15" s="26"/>
      <c r="C15" s="27"/>
      <c r="D15" s="12"/>
      <c r="E15" s="12"/>
      <c r="F15" s="12"/>
    </row>
    <row r="16" spans="1:6" ht="15.95" customHeight="1" x14ac:dyDescent="0.4">
      <c r="A16" s="8"/>
      <c r="B16" s="26"/>
      <c r="C16" s="27"/>
      <c r="D16" s="12"/>
      <c r="E16" s="12"/>
      <c r="F16" s="12"/>
    </row>
    <row r="17" spans="1:6" ht="15.95" customHeight="1" x14ac:dyDescent="0.4">
      <c r="A17" s="8"/>
      <c r="B17" s="26"/>
      <c r="C17" s="27"/>
      <c r="D17" s="12"/>
      <c r="E17" s="12"/>
      <c r="F17" s="12"/>
    </row>
    <row r="18" spans="1:6" ht="15.95" customHeight="1" x14ac:dyDescent="0.4">
      <c r="A18" s="8"/>
      <c r="B18" s="26"/>
      <c r="C18" s="27"/>
      <c r="D18" s="12"/>
      <c r="E18" s="12"/>
      <c r="F18" s="12"/>
    </row>
    <row r="19" spans="1:6" ht="15.95" customHeight="1" x14ac:dyDescent="0.4">
      <c r="A19" s="8"/>
      <c r="B19" s="26"/>
      <c r="C19" s="27"/>
      <c r="D19" s="12"/>
      <c r="E19" s="12"/>
      <c r="F19" s="12"/>
    </row>
    <row r="20" spans="1:6" ht="15.95" customHeight="1" x14ac:dyDescent="0.4">
      <c r="A20" s="8"/>
      <c r="B20" s="26"/>
      <c r="C20" s="27"/>
      <c r="D20" s="12"/>
      <c r="E20" s="12"/>
      <c r="F20" s="12"/>
    </row>
    <row r="21" spans="1:6" ht="15.95" customHeight="1" x14ac:dyDescent="0.4">
      <c r="A21" s="8"/>
      <c r="B21" s="26"/>
      <c r="C21" s="27"/>
      <c r="D21" s="12"/>
      <c r="E21" s="12"/>
      <c r="F21" s="12"/>
    </row>
    <row r="22" spans="1:6" ht="15.95" customHeight="1" x14ac:dyDescent="0.4">
      <c r="A22" s="8"/>
      <c r="B22" s="26"/>
      <c r="C22" s="27"/>
      <c r="D22" s="12"/>
      <c r="E22" s="12"/>
      <c r="F22" s="12"/>
    </row>
    <row r="23" spans="1:6" ht="15.95" customHeight="1" x14ac:dyDescent="0.4">
      <c r="A23" s="8"/>
      <c r="B23" s="26"/>
      <c r="C23" s="27"/>
      <c r="D23" s="12"/>
      <c r="E23" s="12"/>
      <c r="F23" s="12"/>
    </row>
    <row r="24" spans="1:6" ht="15.95" customHeight="1" x14ac:dyDescent="0.4">
      <c r="A24" s="8"/>
      <c r="B24" s="26"/>
      <c r="C24" s="27"/>
      <c r="D24" s="12"/>
      <c r="E24" s="12"/>
      <c r="F24" s="12"/>
    </row>
    <row r="25" spans="1:6" ht="15.95" customHeight="1" x14ac:dyDescent="0.4">
      <c r="A25" s="8"/>
      <c r="B25" s="26"/>
      <c r="C25" s="27"/>
      <c r="D25" s="12"/>
      <c r="E25" s="12"/>
      <c r="F25" s="12"/>
    </row>
    <row r="26" spans="1:6" ht="15.95" customHeight="1" x14ac:dyDescent="0.4">
      <c r="A26" s="8"/>
      <c r="B26" s="26"/>
      <c r="C26" s="27"/>
      <c r="D26" s="12"/>
      <c r="E26" s="12"/>
      <c r="F26" s="12"/>
    </row>
    <row r="27" spans="1:6" ht="15.95" customHeight="1" x14ac:dyDescent="0.4">
      <c r="A27" s="8"/>
      <c r="B27" s="26"/>
      <c r="C27" s="27"/>
      <c r="D27" s="12"/>
      <c r="E27" s="12"/>
      <c r="F27" s="12"/>
    </row>
    <row r="28" spans="1:6" ht="15.95" customHeight="1" x14ac:dyDescent="0.4">
      <c r="A28" s="8"/>
      <c r="B28" s="26"/>
      <c r="C28" s="27"/>
      <c r="D28" s="12"/>
      <c r="E28" s="12"/>
      <c r="F28" s="12"/>
    </row>
    <row r="29" spans="1:6" ht="15.95" customHeight="1" x14ac:dyDescent="0.4">
      <c r="A29" s="8"/>
      <c r="B29" s="26"/>
      <c r="C29" s="27"/>
      <c r="D29" s="12"/>
      <c r="E29" s="12"/>
      <c r="F29" s="12"/>
    </row>
    <row r="30" spans="1:6" ht="15.95" customHeight="1" x14ac:dyDescent="0.4">
      <c r="A30" s="8"/>
      <c r="B30" s="26"/>
      <c r="C30" s="27"/>
      <c r="D30" s="12"/>
      <c r="E30" s="12"/>
      <c r="F30" s="12"/>
    </row>
    <row r="31" spans="1:6" ht="15.95" customHeight="1" x14ac:dyDescent="0.4">
      <c r="A31" s="8"/>
      <c r="B31" s="26"/>
      <c r="C31" s="27"/>
      <c r="D31" s="12"/>
      <c r="E31" s="12"/>
      <c r="F31" s="12"/>
    </row>
    <row r="32" spans="1:6" ht="15.95" customHeight="1" x14ac:dyDescent="0.4">
      <c r="A32" s="8"/>
      <c r="B32" s="26"/>
      <c r="C32" s="27"/>
      <c r="D32" s="12"/>
      <c r="E32" s="12"/>
      <c r="F32" s="12"/>
    </row>
    <row r="33" spans="1:6" ht="15.95" customHeight="1" x14ac:dyDescent="0.4">
      <c r="A33" s="8"/>
      <c r="B33" s="26"/>
      <c r="C33" s="27"/>
      <c r="D33" s="12"/>
      <c r="E33" s="12"/>
      <c r="F33" s="12"/>
    </row>
    <row r="34" spans="1:6" ht="15.95" customHeight="1" x14ac:dyDescent="0.4">
      <c r="A34" s="8"/>
      <c r="B34" s="26"/>
      <c r="C34" s="27"/>
      <c r="D34" s="12"/>
      <c r="E34" s="12"/>
      <c r="F34" s="12"/>
    </row>
    <row r="35" spans="1:6" ht="15.95" customHeight="1" x14ac:dyDescent="0.4">
      <c r="A35" s="8"/>
      <c r="B35" s="26"/>
      <c r="C35" s="27"/>
      <c r="D35" s="12"/>
      <c r="E35" s="12"/>
      <c r="F35" s="12"/>
    </row>
    <row r="36" spans="1:6" ht="15.95" customHeight="1" x14ac:dyDescent="0.4">
      <c r="A36" s="8"/>
      <c r="B36" s="26"/>
      <c r="C36" s="27"/>
      <c r="D36" s="12"/>
      <c r="E36" s="12"/>
      <c r="F36" s="12"/>
    </row>
    <row r="37" spans="1:6" ht="15.95" customHeight="1" x14ac:dyDescent="0.4">
      <c r="A37" s="8"/>
      <c r="B37" s="26"/>
      <c r="C37" s="27"/>
      <c r="D37" s="12"/>
      <c r="E37" s="12"/>
      <c r="F37" s="12"/>
    </row>
    <row r="38" spans="1:6" ht="15.95" customHeight="1" x14ac:dyDescent="0.4">
      <c r="A38" s="8"/>
      <c r="B38" s="26"/>
      <c r="C38" s="27"/>
      <c r="D38" s="12"/>
      <c r="E38" s="12"/>
      <c r="F38" s="12"/>
    </row>
    <row r="39" spans="1:6" ht="15.95" customHeight="1" x14ac:dyDescent="0.4">
      <c r="A39" s="28"/>
      <c r="B39" s="26"/>
      <c r="C39" s="27"/>
      <c r="D39" s="12"/>
      <c r="E39" s="12"/>
      <c r="F39" s="12"/>
    </row>
    <row r="40" spans="1:6" ht="15.95" customHeight="1" x14ac:dyDescent="0.4">
      <c r="A40" s="28"/>
      <c r="B40" s="26"/>
      <c r="C40" s="27"/>
      <c r="D40" s="12"/>
      <c r="E40" s="12"/>
      <c r="F40" s="12"/>
    </row>
    <row r="41" spans="1:6" ht="15.95" customHeight="1" x14ac:dyDescent="0.4">
      <c r="A41" s="28"/>
      <c r="B41" s="26"/>
      <c r="C41" s="27"/>
      <c r="D41" s="12"/>
      <c r="E41" s="12"/>
      <c r="F41" s="12"/>
    </row>
    <row r="42" spans="1:6" ht="15.95" customHeight="1" x14ac:dyDescent="0.4">
      <c r="A42" s="28"/>
      <c r="B42" s="26"/>
      <c r="C42" s="27"/>
      <c r="D42" s="12"/>
      <c r="E42" s="12"/>
      <c r="F42" s="12"/>
    </row>
    <row r="43" spans="1:6" ht="15.95" customHeight="1" x14ac:dyDescent="0.4">
      <c r="A43" s="28"/>
      <c r="B43" s="26"/>
      <c r="C43" s="27"/>
      <c r="D43" s="12"/>
      <c r="E43" s="12"/>
      <c r="F43" s="12"/>
    </row>
    <row r="44" spans="1:6" ht="15.95" customHeight="1" x14ac:dyDescent="0.4">
      <c r="A44" s="28"/>
      <c r="B44" s="26"/>
      <c r="C44" s="27"/>
      <c r="D44" s="12"/>
      <c r="E44" s="12"/>
      <c r="F44" s="12"/>
    </row>
    <row r="45" spans="1:6" ht="15.95" customHeight="1" x14ac:dyDescent="0.4">
      <c r="A45" s="28"/>
      <c r="B45" s="29"/>
      <c r="C45" s="30"/>
      <c r="D45" s="31"/>
      <c r="E45" s="12"/>
      <c r="F45" s="12"/>
    </row>
    <row r="46" spans="1:6" ht="15.95" customHeight="1" x14ac:dyDescent="0.4">
      <c r="A46" s="28"/>
      <c r="B46" s="29"/>
      <c r="C46" s="30"/>
      <c r="D46" s="31"/>
      <c r="E46" s="12"/>
      <c r="F46" s="12"/>
    </row>
    <row r="47" spans="1:6" ht="15.95" customHeight="1" x14ac:dyDescent="0.4">
      <c r="A47" s="28"/>
      <c r="B47" s="29"/>
      <c r="C47" s="30"/>
      <c r="D47" s="31"/>
      <c r="E47" s="12"/>
      <c r="F47" s="12"/>
    </row>
    <row r="48" spans="1:6" ht="15.95" customHeight="1" x14ac:dyDescent="0.4">
      <c r="A48" s="28"/>
      <c r="B48" s="29"/>
      <c r="C48" s="30"/>
      <c r="D48" s="31"/>
      <c r="E48" s="12"/>
      <c r="F48" s="12"/>
    </row>
    <row r="49" spans="1:6" ht="15.95" customHeight="1" x14ac:dyDescent="0.4">
      <c r="A49" s="28"/>
      <c r="B49" s="32"/>
      <c r="C49" s="33"/>
      <c r="D49" s="34"/>
      <c r="E49" s="35" t="s">
        <v>45</v>
      </c>
      <c r="F49" s="36"/>
    </row>
    <row r="50" spans="1:6" ht="15.95" customHeight="1" x14ac:dyDescent="0.4">
      <c r="A50" s="37"/>
      <c r="B50" s="37"/>
      <c r="C50" s="38"/>
      <c r="D50" s="39"/>
      <c r="E50" s="40"/>
      <c r="F50" s="41"/>
    </row>
    <row r="51" spans="1:6" ht="13.5" x14ac:dyDescent="0.4">
      <c r="A51" s="1" t="s">
        <v>87</v>
      </c>
      <c r="C51" s="42"/>
      <c r="D51" s="42"/>
    </row>
  </sheetData>
  <mergeCells count="1">
    <mergeCell ref="A2:F2"/>
  </mergeCells>
  <phoneticPr fontId="2"/>
  <printOptions horizontalCentered="1"/>
  <pageMargins left="0.78740157480314965" right="0.39370078740157483" top="0.59055118110236227" bottom="0.59055118110236227" header="0.35433070866141736" footer="0.19685039370078741"/>
  <pageSetup paperSize="9"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負担割合表</vt:lpstr>
      <vt:lpstr>様式1(協議書)</vt:lpstr>
      <vt:lpstr>参考 実績変更対象</vt:lpstr>
      <vt:lpstr>様式2</vt:lpstr>
      <vt:lpstr>様式3(実積報告書)</vt:lpstr>
      <vt:lpstr>様式４(設置・撤去費)</vt:lpstr>
      <vt:lpstr>様式５(維持・補修費)</vt:lpstr>
      <vt:lpstr>様式６(借上費)</vt:lpstr>
      <vt:lpstr>様式７(宿泊費)</vt:lpstr>
      <vt:lpstr>様式８(労働者送迎費)</vt:lpstr>
      <vt:lpstr>様式８-1(労働者送迎費)</vt:lpstr>
      <vt:lpstr>様式９(労務管理費_募集解散費)</vt:lpstr>
      <vt:lpstr>様式10(労務管理費_食費)</vt:lpstr>
      <vt:lpstr>様式10-1(労務管理費_通勤費)</vt:lpstr>
      <vt:lpstr>計算シート</vt:lpstr>
      <vt:lpstr>計算シート!Print_Area</vt:lpstr>
      <vt:lpstr>'参考 実績変更対象'!Print_Area</vt:lpstr>
      <vt:lpstr>負担割合表!Print_Area</vt:lpstr>
      <vt:lpstr>'様式10(労務管理費_食費)'!Print_Area</vt:lpstr>
      <vt:lpstr>'様式10-1(労務管理費_通勤費)'!Print_Area</vt:lpstr>
      <vt:lpstr>'様式3(実積報告書)'!Print_Area</vt:lpstr>
      <vt:lpstr>'様式４(設置・撤去費)'!Print_Area</vt:lpstr>
      <vt:lpstr>'様式５(維持・補修費)'!Print_Area</vt:lpstr>
      <vt:lpstr>'様式６(借上費)'!Print_Area</vt:lpstr>
      <vt:lpstr>'様式７(宿泊費)'!Print_Area</vt:lpstr>
      <vt:lpstr>'様式８(労働者送迎費)'!Print_Area</vt:lpstr>
      <vt:lpstr>'様式８-1(労働者送迎費)'!Print_Area</vt:lpstr>
      <vt:lpstr>'様式９(労務管理費_募集解散費)'!Print_Area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2020-02-26T09:35:16Z</dcterms:created>
  <dcterms:modified xsi:type="dcterms:W3CDTF">2026-05-27T01:06:32Z</dcterms:modified>
  <cp:contentStatus>最終版</cp:contentStatus>
</cp:coreProperties>
</file>